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454\Desktop\"/>
    </mc:Choice>
  </mc:AlternateContent>
  <xr:revisionPtr revIDLastSave="0" documentId="13_ncr:1_{C5800195-8F73-4B30-8FCE-471F5B048076}" xr6:coauthVersionLast="45" xr6:coauthVersionMax="45" xr10:uidLastSave="{00000000-0000-0000-0000-000000000000}"/>
  <bookViews>
    <workbookView xWindow="12585" yWindow="2490" windowWidth="10875" windowHeight="10680"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U34" i="10"/>
  <c r="U35" i="10" s="1"/>
  <c r="U36" i="10" s="1"/>
  <c r="C34" i="10"/>
  <c r="AM34" i="10" l="1"/>
  <c r="BE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5" i="10" l="1"/>
  <c r="BW34" i="10"/>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<sst xmlns="http://schemas.openxmlformats.org/spreadsheetml/2006/main" count="1175" uniqueCount="599">
  <si>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</si>
  <si>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</si>
  <si>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</si>
  <si>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</si>
  <si>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</si>
  <si>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</si>
  <si>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</si>
  <si>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</si>
  <si>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</si>
  <si>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</si>
  <si>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</si>
  <si>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</si>
  <si>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</si>
  <si>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</si>
  <si>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</si>
  <si>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</si>
  <si>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</si>
  <si>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</si>
  <si>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</si>
  <si>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</si>
  <si>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</si>
  <si>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</si>
  <si>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</si>
  <si>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</si>
  <si>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</si>
  <si>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</si>
  <si>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</si>
  <si>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</si>
  <si>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</si>
  <si>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</si>
  <si>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</si>
  <si>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</si>
  <si>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</si>
  <si>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</si>
  <si>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</si>
  <si>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</si>
  <si>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</si>
  <si>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</si>
  <si>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</si>
  <si>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</si>
  <si>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</si>
  <si>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</si>
  <si>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</si>
  <si>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</si>
  <si>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</si>
  <si>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</si>
  <si>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</si>
  <si>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</si>
  <si>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</si>
  <si>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</si>
  <si>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</si>
  <si>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</si>
  <si>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</si>
  <si>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</si>
  <si>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</si>
  <si>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</si>
  <si>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</si>
  <si>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</si>
  <si>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</si>
  <si>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</si>
  <si>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</si>
  <si>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</si>
  <si>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</si>
  <si>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</si>
  <si>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</si>
  <si>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</si>
  <si>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</si>
  <si>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</si>
  <si>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</si>
  <si>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</si>
  <si>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</si>
  <si>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</si>
  <si>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</si>
  <si>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</si>
  <si>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</si>
  <si>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</si>
  <si>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</si>
  <si>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</si>
  <si>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</si>
  <si>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</si>
  <si>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</si>
  <si>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</si>
  <si>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</si>
  <si>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</si>
  <si>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</si>
  <si>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</si>
  <si>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</si>
  <si>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</si>
  <si>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</si>
  <si>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</si>
  <si>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</si>
  <si>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</si>
  <si>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</si>
  <si>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</si>
  <si>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</si>
  <si>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</si>
  <si>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</si>
  <si>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</si>
  <si>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遊佐町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</si>
  <si>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</si>
  <si>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</si>
  <si>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</si>
  <si>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</si>
  <si>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</si>
  <si>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</si>
  <si>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</si>
  <si>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</si>
  <si>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</si>
  <si>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</si>
  <si>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</si>
  <si>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</si>
  <si>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</si>
  <si>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</si>
  <si>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</si>
  <si>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</si>
  <si>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</si>
  <si>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</si>
  <si>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</si>
  <si>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</si>
  <si>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</si>
  <si>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</si>
  <si>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</si>
  <si>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</si>
  <si>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</si>
  <si>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</si>
  <si>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</si>
  <si>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</si>
  <si>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</si>
  <si>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</si>
  <si>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</si>
  <si>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</si>
  <si>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</si>
  <si>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</si>
  <si>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</si>
  <si>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</si>
  <si>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</si>
  <si>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</si>
  <si>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</si>
  <si>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</si>
  <si>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</si>
  <si>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</si>
  <si>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</si>
  <si>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</si>
  <si>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</si>
  <si>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</si>
  <si>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</si>
  <si>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</si>
  <si>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</si>
  <si>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</si>
  <si>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</si>
  <si>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</si>
  <si>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</si>
  <si>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</si>
  <si>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</si>
  <si>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</si>
  <si>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</si>
  <si>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</si>
  <si>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</si>
  <si>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</si>
  <si>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</si>
  <si>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</si>
  <si>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</si>
  <si>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</si>
  <si>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</si>
  <si>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</si>
  <si>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</si>
  <si>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</si>
  <si>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</si>
  <si>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</si>
  <si>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</si>
  <si>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</si>
  <si>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</si>
  <si>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</si>
  <si>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</si>
  <si>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</si>
  <si>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</si>
  <si>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</si>
  <si>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</si>
  <si>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</si>
  <si>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</si>
  <si>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</si>
  <si>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</si>
  <si>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</si>
  <si>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</si>
  <si>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</si>
  <si>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</si>
  <si>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</si>
  <si>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</si>
  <si>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</si>
  <si>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</si>
  <si>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</si>
  <si>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</si>
  <si>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</si>
  <si>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</si>
  <si>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</si>
  <si>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</si>
  <si>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</si>
  <si>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</si>
  <si>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</si>
  <si>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</si>
  <si>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</si>
  <si>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</si>
  <si>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</si>
  <si>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</si>
  <si>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</si>
  <si>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</si>
  <si>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</si>
  <si>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</si>
  <si>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</si>
  <si>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</si>
  <si>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山形県遊佐町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</si>
  <si>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</si>
  <si>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</si>
  <si>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</si>
  <si>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</si>
  <si>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</si>
  <si>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</si>
  <si>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</si>
  <si>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</si>
  <si>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</si>
  <si>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</si>
  <si>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</si>
  <si>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</si>
  <si>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</si>
  <si>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</si>
  <si>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</si>
  <si>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</si>
  <si>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</si>
  <si>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</si>
  <si>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</si>
  <si>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</si>
  <si>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</si>
  <si>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</si>
  <si>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</si>
  <si>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</si>
  <si>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</si>
  <si>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</si>
  <si>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</si>
  <si>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</si>
  <si>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</si>
  <si>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</si>
  <si>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</si>
  <si>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</si>
  <si>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</si>
  <si>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</si>
  <si>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</si>
  <si>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</si>
  <si>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</si>
  <si>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</si>
  <si>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</si>
  <si>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</si>
  <si>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</si>
  <si>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</si>
  <si>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</si>
  <si>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</si>
  <si>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</si>
  <si>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</si>
  <si>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</si>
  <si>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</si>
  <si>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</si>
  <si>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</si>
  <si>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</si>
  <si>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</si>
  <si>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</si>
  <si>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</si>
  <si>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</si>
  <si>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</si>
  <si>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</si>
  <si>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</si>
  <si>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</si>
  <si>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</si>
  <si>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</si>
  <si>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</si>
  <si>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</si>
  <si>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</si>
  <si>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</si>
  <si>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</si>
  <si>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</si>
  <si>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</si>
  <si>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</si>
  <si>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</si>
  <si>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</si>
  <si>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</si>
  <si>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</si>
  <si>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</si>
  <si>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</si>
  <si>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</si>
  <si>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</si>
  <si>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</si>
  <si>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</si>
  <si>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</si>
  <si>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</si>
  <si>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</si>
  <si>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</si>
  <si>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</si>
  <si>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</si>
  <si>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</si>
  <si>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</si>
  <si>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</si>
  <si>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</si>
  <si>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</si>
  <si>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</si>
  <si>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</si>
  <si>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</si>
  <si>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</si>
  <si>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</si>
  <si>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</si>
  <si>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</si>
  <si>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</si>
  <si>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</si>
  <si>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</si>
  <si>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</si>
  <si>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</si>
  <si>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</si>
  <si>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</si>
  <si>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</si>
  <si>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</si>
  <si>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</si>
  <si>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</si>
  <si>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</si>
  <si>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</si>
  <si>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</si>
  <si>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</si>
  <si>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</si>
  <si>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</si>
  <si>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</si>
  <si>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</si>
  <si>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</si>
  <si>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</si>
  <si>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</si>
  <si>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</si>
  <si>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</si>
  <si>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</si>
  <si>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</si>
  <si>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</si>
  <si>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</si>
  <si>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</si>
  <si>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と畜場</t>
    <phoneticPr fontId="5"/>
  </si>
  <si>
    <t>被保険者数(人)</t>
  </si>
  <si>
    <t>　積立金</t>
    <phoneticPr fontId="5"/>
  </si>
  <si>
    <t>地方債</t>
  </si>
  <si>
    <t>市場</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</si>
  <si>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</si>
  <si>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</si>
  <si>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</si>
  <si>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</si>
  <si>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</si>
  <si>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</si>
  <si>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</si>
  <si>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</si>
  <si>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</si>
  <si>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</si>
  <si>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</si>
  <si>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</si>
  <si>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</si>
  <si>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</si>
  <si>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</si>
  <si>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</si>
  <si>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</si>
  <si>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</si>
  <si>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</si>
  <si>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</si>
  <si>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</si>
  <si>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</si>
  <si>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</si>
  <si>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</si>
  <si>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</si>
  <si>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山形県遊佐町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</si>
  <si>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</si>
  <si>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</si>
  <si>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</si>
  <si>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</si>
  <si>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</si>
  <si>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</si>
  <si>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</si>
  <si>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</si>
  <si>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</si>
  <si>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</si>
  <si>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</si>
  <si>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</si>
  <si>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</si>
  <si>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</si>
  <si>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</si>
  <si>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</si>
  <si>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</si>
  <si>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</si>
  <si>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</si>
  <si>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</si>
  <si>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</si>
  <si>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</si>
  <si>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</si>
  <si>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</si>
  <si>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</si>
  <si>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</si>
  <si>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</si>
  <si>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</si>
  <si>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</si>
  <si>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</si>
  <si>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</si>
  <si>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</si>
  <si>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</si>
  <si>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</si>
  <si>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</si>
  <si>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</si>
  <si>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</si>
  <si>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</si>
  <si>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</si>
  <si>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</si>
  <si>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地域集落排水事業特別会計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</si>
  <si>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</si>
  <si>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</si>
  <si>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</si>
  <si>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</si>
  <si>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</si>
  <si>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</si>
  <si>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</si>
  <si>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</si>
  <si>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</si>
  <si>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</si>
  <si>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</si>
  <si>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</si>
  <si>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</si>
  <si>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</si>
  <si>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</si>
  <si>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</si>
  <si>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</si>
  <si>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</si>
  <si>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</si>
  <si>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</si>
  <si>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</si>
  <si>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</si>
  <si>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</si>
  <si>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</si>
  <si>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</si>
  <si>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</si>
  <si>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</si>
  <si>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</si>
  <si>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</si>
  <si>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</si>
  <si>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</si>
  <si>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</si>
  <si>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</si>
  <si>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</si>
  <si>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</si>
  <si>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</si>
  <si>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</si>
  <si>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</si>
  <si>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</si>
  <si>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</si>
  <si>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</si>
  <si>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</si>
  <si>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</si>
  <si>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</si>
  <si>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</si>
  <si>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</si>
  <si>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</si>
  <si>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</si>
  <si>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</si>
  <si>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</si>
  <si>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</si>
  <si>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</si>
  <si>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</si>
  <si>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</si>
  <si>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</si>
  <si>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地域集落排水事業特別会計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</si>
  <si>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</si>
  <si>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</si>
  <si>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</si>
  <si>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</si>
  <si>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</si>
  <si>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</si>
  <si>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</si>
  <si>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</si>
  <si>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</si>
  <si>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</si>
  <si>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</si>
  <si>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</si>
  <si>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</si>
  <si>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</si>
  <si>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</si>
  <si>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</si>
  <si>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</si>
  <si>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</si>
  <si>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</si>
  <si>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</si>
  <si>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</si>
  <si>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</si>
  <si>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</si>
  <si>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</si>
  <si>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</si>
  <si>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</si>
  <si>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</si>
  <si>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</si>
  <si>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</si>
  <si>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</si>
  <si>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</si>
  <si>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</si>
  <si>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</si>
  <si>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</si>
  <si>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</si>
  <si>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</si>
  <si>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</si>
  <si>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</si>
  <si>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</si>
  <si>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</si>
  <si>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</si>
  <si>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</si>
  <si>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</si>
  <si>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</si>
  <si>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</si>
  <si>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</si>
  <si>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</si>
  <si>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</si>
  <si>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</si>
  <si>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</si>
  <si>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</si>
  <si>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</si>
  <si>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</si>
  <si>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</si>
  <si>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</si>
  <si>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</si>
  <si>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</si>
  <si>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</si>
  <si>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</si>
  <si>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</si>
  <si>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</si>
  <si>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</si>
  <si>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</si>
  <si>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</si>
  <si>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</si>
  <si>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</si>
  <si>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</si>
  <si>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</si>
  <si>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</si>
  <si>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</si>
  <si>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</si>
  <si>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</si>
  <si>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</si>
  <si>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</si>
  <si>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</si>
  <si>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</si>
  <si>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</si>
  <si>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</si>
  <si>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</si>
  <si>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</si>
  <si>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</si>
  <si>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</si>
  <si>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</si>
  <si>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</si>
  <si>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</si>
  <si>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</si>
  <si>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水道事業会計</t>
  </si>
  <si>
    <t>一般会計</t>
  </si>
  <si>
    <t>介護保険特別会計</t>
  </si>
  <si>
    <t>国民健康保険特別会計</t>
  </si>
  <si>
    <t>公共下水道事業特別会計</t>
  </si>
  <si>
    <t>地域集落排水事業特別会計</t>
  </si>
  <si>
    <t>後期高齢者医療特別会計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</si>
  <si>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</si>
  <si>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</si>
  <si>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</si>
  <si>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</si>
  <si>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</si>
  <si>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</si>
  <si>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</si>
  <si>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</si>
  <si>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</si>
  <si>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遊佐町総合交流促進施設株式会社</t>
    <rPh sb="0" eb="3">
      <t>ユザマチ</t>
    </rPh>
    <rPh sb="3" eb="5">
      <t>ソウゴウ</t>
    </rPh>
    <rPh sb="5" eb="7">
      <t>コウリュウ</t>
    </rPh>
    <rPh sb="7" eb="9">
      <t>ソクシン</t>
    </rPh>
    <rPh sb="9" eb="11">
      <t>シセツ</t>
    </rPh>
    <rPh sb="11" eb="15">
      <t>カブシキガイシャ</t>
    </rPh>
    <phoneticPr fontId="2"/>
  </si>
  <si>
    <t>-</t>
    <phoneticPr fontId="2"/>
  </si>
  <si>
    <t>酒田地区広域行政組合</t>
    <phoneticPr fontId="2"/>
  </si>
  <si>
    <t>庄内広域行政組合（普通会計分）</t>
    <phoneticPr fontId="2"/>
  </si>
  <si>
    <t>庄内広域行政組合（青果市場事業特別会計分）</t>
    <phoneticPr fontId="2"/>
  </si>
  <si>
    <t>庄内広域行政組合（庄内食肉流通センター事業特別会計分）</t>
    <phoneticPr fontId="2"/>
  </si>
  <si>
    <t>山形県消防補償等組合</t>
    <phoneticPr fontId="2"/>
  </si>
  <si>
    <t>山形県自治会館管理組合</t>
    <phoneticPr fontId="2"/>
  </si>
  <si>
    <t>山形県市町村職員退職手当組合</t>
    <phoneticPr fontId="2"/>
  </si>
  <si>
    <t>山形県市町村交通災害共済組合</t>
    <phoneticPr fontId="2"/>
  </si>
  <si>
    <t>山形県後期高齢者医療広域連合（普通会計分）</t>
    <phoneticPr fontId="2"/>
  </si>
  <si>
    <t>山形県後期高齢者医療広域連合（事業会計分）</t>
    <phoneticPr fontId="2"/>
  </si>
  <si>
    <t>-</t>
    <phoneticPr fontId="2"/>
  </si>
  <si>
    <t>法非適用事業</t>
    <rPh sb="0" eb="1">
      <t>ホウ</t>
    </rPh>
    <rPh sb="1" eb="2">
      <t>ヒ</t>
    </rPh>
    <rPh sb="2" eb="4">
      <t>テキヨウ</t>
    </rPh>
    <rPh sb="4" eb="6">
      <t>ジギョウ</t>
    </rPh>
    <phoneticPr fontId="2"/>
  </si>
  <si>
    <t>-</t>
    <phoneticPr fontId="2"/>
  </si>
  <si>
    <t>ふるさと基金</t>
    <rPh sb="4" eb="6">
      <t>キキン</t>
    </rPh>
    <phoneticPr fontId="5"/>
  </si>
  <si>
    <t>遊佐パーキングエリアタウン整備基金</t>
    <rPh sb="0" eb="2">
      <t>ユザ</t>
    </rPh>
    <rPh sb="13" eb="15">
      <t>セイビ</t>
    </rPh>
    <rPh sb="15" eb="17">
      <t>キキン</t>
    </rPh>
    <phoneticPr fontId="5"/>
  </si>
  <si>
    <t>義務教育施設整備基金</t>
    <rPh sb="0" eb="2">
      <t>ギム</t>
    </rPh>
    <rPh sb="2" eb="4">
      <t>キョウイク</t>
    </rPh>
    <rPh sb="4" eb="6">
      <t>シセツ</t>
    </rPh>
    <rPh sb="6" eb="8">
      <t>セイビ</t>
    </rPh>
    <rPh sb="8" eb="10">
      <t>キキン</t>
    </rPh>
    <phoneticPr fontId="5"/>
  </si>
  <si>
    <t>観光施設整備基金</t>
    <rPh sb="0" eb="2">
      <t>カンコウ</t>
    </rPh>
    <rPh sb="2" eb="4">
      <t>シセツ</t>
    </rPh>
    <rPh sb="4" eb="6">
      <t>セイビ</t>
    </rPh>
    <rPh sb="6" eb="8">
      <t>キキン</t>
    </rPh>
    <phoneticPr fontId="5"/>
  </si>
  <si>
    <t>公共施設等総合管理基金</t>
    <rPh sb="0" eb="2">
      <t>コウキョウ</t>
    </rPh>
    <rPh sb="2" eb="4">
      <t>シセツ</t>
    </rPh>
    <rPh sb="4" eb="5">
      <t>トウ</t>
    </rPh>
    <rPh sb="5" eb="7">
      <t>ソウゴウ</t>
    </rPh>
    <rPh sb="7" eb="9">
      <t>カンリ</t>
    </rPh>
    <rPh sb="9" eb="11">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</si>
  <si>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</si>
  <si>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</si>
  <si>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</si>
  <si>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有形固定資産減価償却率ともに前年度より減少しているが、類似団体平均はいずれも上回っている。公共施設等総合管理計画に基づき、定期的な点検や診断結果に基づく計画的な保全による長寿命化や施設保有量の最適化に向けた取り組みを行う。令和元年度から将来負担比率が上昇している主な要因は、新庁舎建設に係る地方債の発行により地方債残高が増加したことが挙げら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</si>
  <si>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</si>
  <si>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</si>
  <si>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</si>
  <si>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</si>
  <si>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</si>
  <si>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</si>
  <si>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将来負担比率ともに類似団体と比較すると高い水準となっている。小学校の統合に伴う遊佐小学校増築事業や町道整備事業等により地方債の残高が増加傾向にあり、また平成２２年度から借り入れた過疎債の償還が平成２６年度から始まり、以降の年度においては徐々に実質公債費比率が上昇していくことが考えられるため、これまで以上に公債費の適正化に取り組んでいく必要がある。</t>
    <rPh sb="38" eb="41">
      <t>ショウガッコウ</t>
    </rPh>
    <rPh sb="42" eb="44">
      <t>トウゴウ</t>
    </rPh>
    <rPh sb="45" eb="46">
      <t>トモナ</t>
    </rPh>
    <rPh sb="47" eb="52">
      <t>ユザショウガッコウ</t>
    </rPh>
    <rPh sb="52" eb="54">
      <t>ゾウチク</t>
    </rPh>
    <rPh sb="54" eb="56">
      <t>ジギョウ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</si>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</sst>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78" fontId="20"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E1440D3-E635-40E8-97AD-B9985A8D777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82993</c:v>
                </c:pt>
                <c:pt idx="1">
                  <c:v>108252</c:v>
                </c:pt>
                <c:pt idx="2">
                  <c:v>93492</c:v>
                </c:pt>
                <c:pt idx="3">
                  <c:v>94796</c:v>
                </c:pt>
                <c:pt idx="4">
                  <c:v>85942</c:v>
                </c:pt>
              </c:numCache>
            </c:numRef>
          </c:val>
          <c:smooth val="0"/>
          <c:extLst>
            <c:ext xmlns:c16="http://schemas.microsoft.com/office/drawing/2014/chart" uri="{C3380CC4-5D6E-409C-BE32-E72D297353CC}">
              <c16:uniqueId val="{00000000-DA93-45E3-BCF3-474C6C0A0C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53494</c:v>
                </c:pt>
                <c:pt idx="1">
                  <c:v>62751</c:v>
                </c:pt>
                <c:pt idx="2">
                  <c:v>142755</c:v>
                </c:pt>
                <c:pt idx="3">
                  <c:v>119204</c:v>
                </c:pt>
                <c:pt idx="4">
                  <c:v>143564</c:v>
                </c:pt>
              </c:numCache>
            </c:numRef>
          </c:val>
          <c:smooth val="0"/>
          <c:extLst>
            <c:ext xmlns:c16="http://schemas.microsoft.com/office/drawing/2014/chart" uri="{C3380CC4-5D6E-409C-BE32-E72D297353CC}">
              <c16:uniqueId val="{00000001-DA93-45E3-BCF3-474C6C0A0C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9.01</c:v>
                </c:pt>
                <c:pt idx="1">
                  <c:v>9.4600000000000009</c:v>
                </c:pt>
                <c:pt idx="2">
                  <c:v>10.39</c:v>
                </c:pt>
                <c:pt idx="3">
                  <c:v>10.15</c:v>
                </c:pt>
                <c:pt idx="4">
                  <c:v>10.08</c:v>
                </c:pt>
              </c:numCache>
            </c:numRef>
          </c:val>
          <c:extLst>
            <c:ext xmlns:c16="http://schemas.microsoft.com/office/drawing/2014/chart" uri="{C3380CC4-5D6E-409C-BE32-E72D297353CC}">
              <c16:uniqueId val="{00000000-4A48-4726-9CAC-19B1913EE94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21.71</c:v>
                </c:pt>
                <c:pt idx="1">
                  <c:v>25.98</c:v>
                </c:pt>
                <c:pt idx="2">
                  <c:v>25.52</c:v>
                </c:pt>
                <c:pt idx="3">
                  <c:v>24.2</c:v>
                </c:pt>
                <c:pt idx="4">
                  <c:v>22.74</c:v>
                </c:pt>
              </c:numCache>
            </c:numRef>
          </c:val>
          <c:extLst>
            <c:ext xmlns:c16="http://schemas.microsoft.com/office/drawing/2014/chart" uri="{C3380CC4-5D6E-409C-BE32-E72D297353CC}">
              <c16:uniqueId val="{00000001-4A48-4726-9CAC-19B1913EE94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0.37</c:v>
                </c:pt>
                <c:pt idx="1">
                  <c:v>5.0999999999999996</c:v>
                </c:pt>
                <c:pt idx="2">
                  <c:v>2.64</c:v>
                </c:pt>
                <c:pt idx="3">
                  <c:v>7.0000000000000007E-2</c:v>
                </c:pt>
                <c:pt idx="4">
                  <c:v>5.09</c:v>
                </c:pt>
              </c:numCache>
            </c:numRef>
          </c:val>
          <c:smooth val="0"/>
          <c:extLst>
            <c:ext xmlns:c16="http://schemas.microsoft.com/office/drawing/2014/chart" uri="{C3380CC4-5D6E-409C-BE32-E72D297353CC}">
              <c16:uniqueId val="{00000002-4A48-4726-9CAC-19B1913EE94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038-44AB-8378-388DCC75838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038-44AB-8378-388DCC75838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038-44AB-8378-388DCC75838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0.1</c:v>
                </c:pt>
                <c:pt idx="2">
                  <c:v>#N/A</c:v>
                </c:pt>
                <c:pt idx="3">
                  <c:v>0.06</c:v>
                </c:pt>
                <c:pt idx="4">
                  <c:v>#N/A</c:v>
                </c:pt>
                <c:pt idx="5">
                  <c:v>0.01</c:v>
                </c:pt>
                <c:pt idx="6">
                  <c:v>#N/A</c:v>
                </c:pt>
                <c:pt idx="7">
                  <c:v>0.01</c:v>
                </c:pt>
                <c:pt idx="8">
                  <c:v>#N/A</c:v>
                </c:pt>
                <c:pt idx="9">
                  <c:v>0.02</c:v>
                </c:pt>
              </c:numCache>
            </c:numRef>
          </c:val>
          <c:extLst>
            <c:ext xmlns:c16="http://schemas.microsoft.com/office/drawing/2014/chart" uri="{C3380CC4-5D6E-409C-BE32-E72D297353CC}">
              <c16:uniqueId val="{00000003-7038-44AB-8378-388DCC75838E}"/>
            </c:ext>
          </c:extLst>
        </c:ser>
        <c:ser>
          <c:idx val="4"/>
          <c:order val="4"/>
          <c:tx>
            <c:strRef>
              <c:f>データシート!$A$31</c:f>
              <c:strCache>
                <c:ptCount val="1"/>
                <c:pt idx="0">
                  <c:v>地域集落排水事業特別会計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0.22</c:v>
                </c:pt>
                <c:pt idx="2">
                  <c:v>#N/A</c:v>
                </c:pt>
                <c:pt idx="3">
                  <c:v>0.26</c:v>
                </c:pt>
                <c:pt idx="4">
                  <c:v>#N/A</c:v>
                </c:pt>
                <c:pt idx="5">
                  <c:v>0.18</c:v>
                </c:pt>
                <c:pt idx="6">
                  <c:v>#N/A</c:v>
                </c:pt>
                <c:pt idx="7">
                  <c:v>0.19</c:v>
                </c:pt>
                <c:pt idx="8">
                  <c:v>#N/A</c:v>
                </c:pt>
                <c:pt idx="9">
                  <c:v>0.28000000000000003</c:v>
                </c:pt>
              </c:numCache>
            </c:numRef>
          </c:val>
          <c:extLst>
            <c:ext xmlns:c16="http://schemas.microsoft.com/office/drawing/2014/chart" uri="{C3380CC4-5D6E-409C-BE32-E72D297353CC}">
              <c16:uniqueId val="{00000004-7038-44AB-8378-388DCC75838E}"/>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0.11</c:v>
                </c:pt>
                <c:pt idx="2">
                  <c:v>#N/A</c:v>
                </c:pt>
                <c:pt idx="3">
                  <c:v>0.11</c:v>
                </c:pt>
                <c:pt idx="4">
                  <c:v>#N/A</c:v>
                </c:pt>
                <c:pt idx="5">
                  <c:v>0.4</c:v>
                </c:pt>
                <c:pt idx="6">
                  <c:v>#N/A</c:v>
                </c:pt>
                <c:pt idx="7">
                  <c:v>1.04</c:v>
                </c:pt>
                <c:pt idx="8">
                  <c:v>#N/A</c:v>
                </c:pt>
                <c:pt idx="9">
                  <c:v>0.98</c:v>
                </c:pt>
              </c:numCache>
            </c:numRef>
          </c:val>
          <c:extLst>
            <c:ext xmlns:c16="http://schemas.microsoft.com/office/drawing/2014/chart" uri="{C3380CC4-5D6E-409C-BE32-E72D297353CC}">
              <c16:uniqueId val="{00000005-7038-44AB-8378-388DCC75838E}"/>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2.66</c:v>
                </c:pt>
                <c:pt idx="2">
                  <c:v>#N/A</c:v>
                </c:pt>
                <c:pt idx="3">
                  <c:v>0.86</c:v>
                </c:pt>
                <c:pt idx="4">
                  <c:v>#N/A</c:v>
                </c:pt>
                <c:pt idx="5">
                  <c:v>0.85</c:v>
                </c:pt>
                <c:pt idx="6">
                  <c:v>#N/A</c:v>
                </c:pt>
                <c:pt idx="7">
                  <c:v>0.72</c:v>
                </c:pt>
                <c:pt idx="8">
                  <c:v>#N/A</c:v>
                </c:pt>
                <c:pt idx="9">
                  <c:v>1.0900000000000001</c:v>
                </c:pt>
              </c:numCache>
            </c:numRef>
          </c:val>
          <c:extLst>
            <c:ext xmlns:c16="http://schemas.microsoft.com/office/drawing/2014/chart" uri="{C3380CC4-5D6E-409C-BE32-E72D297353CC}">
              <c16:uniqueId val="{00000006-7038-44AB-8378-388DCC75838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1.21</c:v>
                </c:pt>
                <c:pt idx="2">
                  <c:v>#N/A</c:v>
                </c:pt>
                <c:pt idx="3">
                  <c:v>2.48</c:v>
                </c:pt>
                <c:pt idx="4">
                  <c:v>#N/A</c:v>
                </c:pt>
                <c:pt idx="5">
                  <c:v>1.4</c:v>
                </c:pt>
                <c:pt idx="6">
                  <c:v>#N/A</c:v>
                </c:pt>
                <c:pt idx="7">
                  <c:v>1.2</c:v>
                </c:pt>
                <c:pt idx="8">
                  <c:v>#N/A</c:v>
                </c:pt>
                <c:pt idx="9">
                  <c:v>1.22</c:v>
                </c:pt>
              </c:numCache>
            </c:numRef>
          </c:val>
          <c:extLst>
            <c:ext xmlns:c16="http://schemas.microsoft.com/office/drawing/2014/chart" uri="{C3380CC4-5D6E-409C-BE32-E72D297353CC}">
              <c16:uniqueId val="{00000007-7038-44AB-8378-388DCC75838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9</c:v>
                </c:pt>
                <c:pt idx="2">
                  <c:v>#N/A</c:v>
                </c:pt>
                <c:pt idx="3">
                  <c:v>9.4600000000000009</c:v>
                </c:pt>
                <c:pt idx="4">
                  <c:v>#N/A</c:v>
                </c:pt>
                <c:pt idx="5">
                  <c:v>10.38</c:v>
                </c:pt>
                <c:pt idx="6">
                  <c:v>#N/A</c:v>
                </c:pt>
                <c:pt idx="7">
                  <c:v>10.15</c:v>
                </c:pt>
                <c:pt idx="8">
                  <c:v>#N/A</c:v>
                </c:pt>
                <c:pt idx="9">
                  <c:v>10.08</c:v>
                </c:pt>
              </c:numCache>
            </c:numRef>
          </c:val>
          <c:extLst>
            <c:ext xmlns:c16="http://schemas.microsoft.com/office/drawing/2014/chart" uri="{C3380CC4-5D6E-409C-BE32-E72D297353CC}">
              <c16:uniqueId val="{00000008-7038-44AB-8378-388DCC75838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10.37</c:v>
                </c:pt>
                <c:pt idx="2">
                  <c:v>#N/A</c:v>
                </c:pt>
                <c:pt idx="3">
                  <c:v>10.35</c:v>
                </c:pt>
                <c:pt idx="4">
                  <c:v>#N/A</c:v>
                </c:pt>
                <c:pt idx="5">
                  <c:v>10.210000000000001</c:v>
                </c:pt>
                <c:pt idx="6">
                  <c:v>#N/A</c:v>
                </c:pt>
                <c:pt idx="7">
                  <c:v>10.51</c:v>
                </c:pt>
                <c:pt idx="8">
                  <c:v>#N/A</c:v>
                </c:pt>
                <c:pt idx="9">
                  <c:v>10.83</c:v>
                </c:pt>
              </c:numCache>
            </c:numRef>
          </c:val>
          <c:extLst>
            <c:ext xmlns:c16="http://schemas.microsoft.com/office/drawing/2014/chart" uri="{C3380CC4-5D6E-409C-BE32-E72D297353CC}">
              <c16:uniqueId val="{00000009-7038-44AB-8378-388DCC75838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831</c:v>
                </c:pt>
                <c:pt idx="5">
                  <c:v>838</c:v>
                </c:pt>
                <c:pt idx="8">
                  <c:v>871</c:v>
                </c:pt>
                <c:pt idx="11">
                  <c:v>941</c:v>
                </c:pt>
                <c:pt idx="14">
                  <c:v>938</c:v>
                </c:pt>
              </c:numCache>
            </c:numRef>
          </c:val>
          <c:extLst>
            <c:ext xmlns:c16="http://schemas.microsoft.com/office/drawing/2014/chart" uri="{C3380CC4-5D6E-409C-BE32-E72D297353CC}">
              <c16:uniqueId val="{00000000-BD21-4B66-B96E-BF67CAB3207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D21-4B66-B96E-BF67CAB3207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D21-4B66-B96E-BF67CAB3207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3-BD21-4B66-B96E-BF67CAB3207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448</c:v>
                </c:pt>
                <c:pt idx="3">
                  <c:v>458</c:v>
                </c:pt>
                <c:pt idx="6">
                  <c:v>482</c:v>
                </c:pt>
                <c:pt idx="9">
                  <c:v>506</c:v>
                </c:pt>
                <c:pt idx="12">
                  <c:v>540</c:v>
                </c:pt>
              </c:numCache>
            </c:numRef>
          </c:val>
          <c:extLst>
            <c:ext xmlns:c16="http://schemas.microsoft.com/office/drawing/2014/chart" uri="{C3380CC4-5D6E-409C-BE32-E72D297353CC}">
              <c16:uniqueId val="{00000004-BD21-4B66-B96E-BF67CAB3207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21-4B66-B96E-BF67CAB3207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D21-4B66-B96E-BF67CAB3207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722</c:v>
                </c:pt>
                <c:pt idx="3">
                  <c:v>736</c:v>
                </c:pt>
                <c:pt idx="6">
                  <c:v>777</c:v>
                </c:pt>
                <c:pt idx="9">
                  <c:v>842</c:v>
                </c:pt>
                <c:pt idx="12">
                  <c:v>857</c:v>
                </c:pt>
              </c:numCache>
            </c:numRef>
          </c:val>
          <c:extLst>
            <c:ext xmlns:c16="http://schemas.microsoft.com/office/drawing/2014/chart" uri="{C3380CC4-5D6E-409C-BE32-E72D297353CC}">
              <c16:uniqueId val="{00000007-BD21-4B66-B96E-BF67CAB3207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341</c:v>
                </c:pt>
                <c:pt idx="2">
                  <c:v>#N/A</c:v>
                </c:pt>
                <c:pt idx="3">
                  <c:v>#N/A</c:v>
                </c:pt>
                <c:pt idx="4">
                  <c:v>358</c:v>
                </c:pt>
                <c:pt idx="5">
                  <c:v>#N/A</c:v>
                </c:pt>
                <c:pt idx="6">
                  <c:v>#N/A</c:v>
                </c:pt>
                <c:pt idx="7">
                  <c:v>390</c:v>
                </c:pt>
                <c:pt idx="8">
                  <c:v>#N/A</c:v>
                </c:pt>
                <c:pt idx="9">
                  <c:v>#N/A</c:v>
                </c:pt>
                <c:pt idx="10">
                  <c:v>409</c:v>
                </c:pt>
                <c:pt idx="11">
                  <c:v>#N/A</c:v>
                </c:pt>
                <c:pt idx="12">
                  <c:v>#N/A</c:v>
                </c:pt>
                <c:pt idx="13">
                  <c:v>461</c:v>
                </c:pt>
                <c:pt idx="14">
                  <c:v>#N/A</c:v>
                </c:pt>
              </c:numCache>
            </c:numRef>
          </c:val>
          <c:smooth val="0"/>
          <c:extLst>
            <c:ext xmlns:c16="http://schemas.microsoft.com/office/drawing/2014/chart" uri="{C3380CC4-5D6E-409C-BE32-E72D297353CC}">
              <c16:uniqueId val="{00000008-BD21-4B66-B96E-BF67CAB3207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8770</c:v>
                </c:pt>
                <c:pt idx="5">
                  <c:v>8565</c:v>
                </c:pt>
                <c:pt idx="8">
                  <c:v>8771</c:v>
                </c:pt>
                <c:pt idx="11">
                  <c:v>8500</c:v>
                </c:pt>
                <c:pt idx="14">
                  <c:v>8613</c:v>
                </c:pt>
              </c:numCache>
            </c:numRef>
          </c:val>
          <c:extLst>
            <c:ext xmlns:c16="http://schemas.microsoft.com/office/drawing/2014/chart" uri="{C3380CC4-5D6E-409C-BE32-E72D297353CC}">
              <c16:uniqueId val="{00000000-9669-44F1-A443-44CA45CAF1A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118</c:v>
                </c:pt>
                <c:pt idx="5">
                  <c:v>106</c:v>
                </c:pt>
                <c:pt idx="8">
                  <c:v>2</c:v>
                </c:pt>
                <c:pt idx="11">
                  <c:v>2</c:v>
                </c:pt>
                <c:pt idx="14">
                  <c:v>0</c:v>
                </c:pt>
              </c:numCache>
            </c:numRef>
          </c:val>
          <c:extLst>
            <c:ext xmlns:c16="http://schemas.microsoft.com/office/drawing/2014/chart" uri="{C3380CC4-5D6E-409C-BE32-E72D297353CC}">
              <c16:uniqueId val="{00000001-9669-44F1-A443-44CA45CAF1A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3236</c:v>
                </c:pt>
                <c:pt idx="5">
                  <c:v>3217</c:v>
                </c:pt>
                <c:pt idx="8">
                  <c:v>3104</c:v>
                </c:pt>
                <c:pt idx="11">
                  <c:v>3371</c:v>
                </c:pt>
                <c:pt idx="14">
                  <c:v>3573</c:v>
                </c:pt>
              </c:numCache>
            </c:numRef>
          </c:val>
          <c:extLst>
            <c:ext xmlns:c16="http://schemas.microsoft.com/office/drawing/2014/chart" uri="{C3380CC4-5D6E-409C-BE32-E72D297353CC}">
              <c16:uniqueId val="{00000002-9669-44F1-A443-44CA45CAF1A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669-44F1-A443-44CA45CAF1A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669-44F1-A443-44CA45CAF1A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669-44F1-A443-44CA45CAF1A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1265</c:v>
                </c:pt>
                <c:pt idx="3">
                  <c:v>1119</c:v>
                </c:pt>
                <c:pt idx="6">
                  <c:v>1066</c:v>
                </c:pt>
                <c:pt idx="9">
                  <c:v>1097</c:v>
                </c:pt>
                <c:pt idx="12">
                  <c:v>1049</c:v>
                </c:pt>
              </c:numCache>
            </c:numRef>
          </c:val>
          <c:extLst>
            <c:ext xmlns:c16="http://schemas.microsoft.com/office/drawing/2014/chart" uri="{C3380CC4-5D6E-409C-BE32-E72D297353CC}">
              <c16:uniqueId val="{00000006-9669-44F1-A443-44CA45CAF1A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14</c:v>
                </c:pt>
                <c:pt idx="3">
                  <c:v>10</c:v>
                </c:pt>
                <c:pt idx="6">
                  <c:v>8</c:v>
                </c:pt>
                <c:pt idx="9">
                  <c:v>7</c:v>
                </c:pt>
                <c:pt idx="12">
                  <c:v>6</c:v>
                </c:pt>
              </c:numCache>
            </c:numRef>
          </c:val>
          <c:extLst>
            <c:ext xmlns:c16="http://schemas.microsoft.com/office/drawing/2014/chart" uri="{C3380CC4-5D6E-409C-BE32-E72D297353CC}">
              <c16:uniqueId val="{00000007-9669-44F1-A443-44CA45CAF1A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4504</c:v>
                </c:pt>
                <c:pt idx="3">
                  <c:v>4603</c:v>
                </c:pt>
                <c:pt idx="6">
                  <c:v>4478</c:v>
                </c:pt>
                <c:pt idx="9">
                  <c:v>4170</c:v>
                </c:pt>
                <c:pt idx="12">
                  <c:v>4033</c:v>
                </c:pt>
              </c:numCache>
            </c:numRef>
          </c:val>
          <c:extLst>
            <c:ext xmlns:c16="http://schemas.microsoft.com/office/drawing/2014/chart" uri="{C3380CC4-5D6E-409C-BE32-E72D297353CC}">
              <c16:uniqueId val="{00000008-9669-44F1-A443-44CA45CAF1A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669-44F1-A443-44CA45CAF1A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8136</c:v>
                </c:pt>
                <c:pt idx="3">
                  <c:v>8149</c:v>
                </c:pt>
                <c:pt idx="6">
                  <c:v>8928</c:v>
                </c:pt>
                <c:pt idx="9">
                  <c:v>9499</c:v>
                </c:pt>
                <c:pt idx="12">
                  <c:v>9807</c:v>
                </c:pt>
              </c:numCache>
            </c:numRef>
          </c:val>
          <c:extLst>
            <c:ext xmlns:c16="http://schemas.microsoft.com/office/drawing/2014/chart" uri="{C3380CC4-5D6E-409C-BE32-E72D297353CC}">
              <c16:uniqueId val="{0000000A-9669-44F1-A443-44CA45CAF1A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1795</c:v>
                </c:pt>
                <c:pt idx="2">
                  <c:v>#N/A</c:v>
                </c:pt>
                <c:pt idx="3">
                  <c:v>#N/A</c:v>
                </c:pt>
                <c:pt idx="4">
                  <c:v>1993</c:v>
                </c:pt>
                <c:pt idx="5">
                  <c:v>#N/A</c:v>
                </c:pt>
                <c:pt idx="6">
                  <c:v>#N/A</c:v>
                </c:pt>
                <c:pt idx="7">
                  <c:v>2604</c:v>
                </c:pt>
                <c:pt idx="8">
                  <c:v>#N/A</c:v>
                </c:pt>
                <c:pt idx="9">
                  <c:v>#N/A</c:v>
                </c:pt>
                <c:pt idx="10">
                  <c:v>2901</c:v>
                </c:pt>
                <c:pt idx="11">
                  <c:v>#N/A</c:v>
                </c:pt>
                <c:pt idx="12">
                  <c:v>#N/A</c:v>
                </c:pt>
                <c:pt idx="13">
                  <c:v>2709</c:v>
                </c:pt>
                <c:pt idx="14">
                  <c:v>#N/A</c:v>
                </c:pt>
              </c:numCache>
            </c:numRef>
          </c:val>
          <c:smooth val="0"/>
          <c:extLst>
            <c:ext xmlns:c16="http://schemas.microsoft.com/office/drawing/2014/chart" uri="{C3380CC4-5D6E-409C-BE32-E72D297353CC}">
              <c16:uniqueId val="{0000000B-9669-44F1-A443-44CA45CAF1A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1245</c:v>
                </c:pt>
                <c:pt idx="1">
                  <c:v>1236</c:v>
                </c:pt>
                <c:pt idx="2">
                  <c:v>1226</c:v>
                </c:pt>
              </c:numCache>
            </c:numRef>
          </c:val>
          <c:extLst>
            <c:ext xmlns:c16="http://schemas.microsoft.com/office/drawing/2014/chart" uri="{C3380CC4-5D6E-409C-BE32-E72D297353CC}">
              <c16:uniqueId val="{00000000-B21B-4BAA-8693-41084F7519C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255</c:v>
                </c:pt>
                <c:pt idx="1">
                  <c:v>255</c:v>
                </c:pt>
                <c:pt idx="2">
                  <c:v>205</c:v>
                </c:pt>
              </c:numCache>
            </c:numRef>
          </c:val>
          <c:extLst>
            <c:ext xmlns:c16="http://schemas.microsoft.com/office/drawing/2014/chart" uri="{C3380CC4-5D6E-409C-BE32-E72D297353CC}">
              <c16:uniqueId val="{00000001-B21B-4BAA-8693-41084F7519C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1258</c:v>
                </c:pt>
                <c:pt idx="1">
                  <c:v>1497</c:v>
                </c:pt>
                <c:pt idx="2">
                  <c:v>1757</c:v>
                </c:pt>
              </c:numCache>
            </c:numRef>
          </c:val>
          <c:extLst>
            <c:ext xmlns:c16="http://schemas.microsoft.com/office/drawing/2014/chart" uri="{C3380CC4-5D6E-409C-BE32-E72D297353CC}">
              <c16:uniqueId val="{00000002-B21B-4BAA-8693-41084F7519C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{8AE052A0-1DB5-4BB5-8D99-C18AF671E79C}</c15:txfldGUID>
                      <c15:f>[1]公会計指標分析・財政指標組合せ分析表!$BP$50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A767-4E42-BF71-E482DE9EBB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{98EA3203-6552-4D94-B9F4-8278E2ED46E7}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67-4E42-BF71-E482DE9EBB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{44AA9A31-57D2-4FCD-8EC0-9F3AA77DFA69}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67-4E42-BF71-E482DE9EBB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{B4A04820-DD3C-45EA-8535-90716A514AE2}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67-4E42-BF71-E482DE9EBB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{27EDC95F-212A-482B-9A6B-D824B9629DBA}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67-4E42-BF71-E482DE9EBB1A}"/>
                </c:ext>
              </c:extLst>
            </c:dLbl>
            <c:dLbl>
              <c:idx val="8"/>
              <c:tx>
                <c:strRef>
                  <c:f>[1]公会計指標分析・財政指標組合せ分析表!$BX$50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{03156E27-85A5-4A17-A021-E5F4D3C846CB}</c15:txfldGUID>
                      <c15:f>[1]公会計指標分析・財政指標組合せ分析表!$BX$50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A767-4E42-BF71-E482DE9EBB1A}"/>
                </c:ext>
              </c:extLst>
            </c:dLbl>
            <c:dLbl>
              <c:idx val="16"/>
              <c:tx>
                <c:strRef>
                  <c:f>[1]公会計指標分析・財政指標組合せ分析表!$CF$50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{8AC309CE-1D6E-40F4-8CA4-A907F7C293C4}</c15:txfldGUID>
                      <c15:f>[1]公会計指標分析・財政指標組合せ分析表!$CF$50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A767-4E42-BF71-E482DE9EBB1A}"/>
                </c:ext>
              </c:extLst>
            </c:dLbl>
            <c:dLbl>
              <c:idx val="24"/>
              <c:tx>
                <c:strRef>
                  <c:f>[1]公会計指標分析・財政指標組合せ分析表!$CN$50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{909B55A8-460B-4EAE-8DD7-87A681589F77}</c15:txfldGUID>
                      <c15:f>[1]公会計指標分析・財政指標組合せ分析表!$CN$50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A767-4E42-BF71-E482DE9EBB1A}"/>
                </c:ext>
              </c:extLst>
            </c:dLbl>
            <c:dLbl>
              <c:idx val="32"/>
              <c:tx>
                <c:strRef>
                  <c:f>[1]公会計指標分析・財政指標組合せ分析表!$CV$50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{BC33D3EB-4B00-4C0A-847A-B735F0B6368F}</c15:txfldGUID>
                      <c15:f>[1]公会計指標分析・財政指標組合せ分析表!$CV$50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A767-4E42-BF71-E482DE9EBB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58.8</c:v>
                </c:pt>
                <c:pt idx="8">
                  <c:v>60.7</c:v>
                </c:pt>
                <c:pt idx="16">
                  <c:v>61.7</c:v>
                </c:pt>
                <c:pt idx="24">
                  <c:v>63.5</c:v>
                </c:pt>
                <c:pt idx="32">
                  <c:v>62.7</c:v>
                </c:pt>
              </c:numCache>
            </c:numRef>
          </c:xVal>
          <c:yVal>
            <c:numRef>
              <c:f>[1]公会計指標分析・財政指標組合せ分析表!$BP$51:$DC$51</c:f>
              <c:numCache>
                <c:formatCode>General</c:formatCode>
                <c:ptCount val="40"/>
                <c:pt idx="0">
                  <c:v>44.8</c:v>
                </c:pt>
                <c:pt idx="8">
                  <c:v>49.3</c:v>
                </c:pt>
                <c:pt idx="16">
                  <c:v>64.900000000000006</c:v>
                </c:pt>
                <c:pt idx="24">
                  <c:v>69.599999999999994</c:v>
                </c:pt>
                <c:pt idx="32">
                  <c:v>60.8</c:v>
                </c:pt>
              </c:numCache>
            </c:numRef>
          </c:yVal>
          <c:smooth val="0"/>
          <c:extLst>
            <c:ext xmlns:c16="http://schemas.microsoft.com/office/drawing/2014/chart" uri="{C3380CC4-5D6E-409C-BE32-E72D297353CC}">
              <c16:uniqueId val="{00000009-A767-4E42-BF71-E482DE9EBB1A}"/>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{1A1BCA9A-4EE0-4838-9EDD-3D88120E8EFD}</c15:txfldGUID>
                      <c15:f>[1]公会計指標分析・財政指標組合せ分析表!$BP$50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A767-4E42-BF71-E482DE9EBB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{9893696A-1648-46EE-AB38-5ACD63316333}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67-4E42-BF71-E482DE9EBB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{144CB431-7D19-4CA7-96EC-EAB2C60243CE}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67-4E42-BF71-E482DE9EBB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{56FE7DFF-40A0-4B67-AA79-5EDA12E37A38}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67-4E42-BF71-E482DE9EBB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{E10A4225-0A55-4473-8EA2-45100A4793D8}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67-4E42-BF71-E482DE9EBB1A}"/>
                </c:ext>
              </c:extLst>
            </c:dLbl>
            <c:dLbl>
              <c:idx val="8"/>
              <c:tx>
                <c:strRef>
                  <c:f>[1]公会計指標分析・財政指標組合せ分析表!$BX$50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{022D6535-2439-4019-849A-D9E7CAFA82A6}</c15:txfldGUID>
                      <c15:f>[1]公会計指標分析・財政指標組合せ分析表!$BX$50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A767-4E42-BF71-E482DE9EBB1A}"/>
                </c:ext>
              </c:extLst>
            </c:dLbl>
            <c:dLbl>
              <c:idx val="16"/>
              <c:tx>
                <c:strRef>
                  <c:f>[1]公会計指標分析・財政指標組合せ分析表!$CF$50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{16F249F1-AC06-42C5-ABCF-C9EDA81244C2}</c15:txfldGUID>
                      <c15:f>[1]公会計指標分析・財政指標組合せ分析表!$CF$50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A767-4E42-BF71-E482DE9EBB1A}"/>
                </c:ext>
              </c:extLst>
            </c:dLbl>
            <c:dLbl>
              <c:idx val="24"/>
              <c:tx>
                <c:strRef>
                  <c:f>[1]公会計指標分析・財政指標組合せ分析表!$CN$50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{24C9D212-D9D4-4455-878A-7C81E5852120}</c15:txfldGUID>
                      <c15:f>[1]公会計指標分析・財政指標組合せ分析表!$CN$50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A767-4E42-BF71-E482DE9EBB1A}"/>
                </c:ext>
              </c:extLst>
            </c:dLbl>
            <c:dLbl>
              <c:idx val="32"/>
              <c:tx>
                <c:strRef>
                  <c:f>[1]公会計指標分析・財政指標組合せ分析表!$CV$50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{67F5D74A-A91E-4D0E-B117-2A015D01E8B2}</c15:txfldGUID>
                      <c15:f>[1]公会計指標分析・財政指標組合せ分析表!$CV$50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A767-4E42-BF71-E482DE9EBB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58.9</c:v>
                </c:pt>
                <c:pt idx="8">
                  <c:v>60.5</c:v>
                </c:pt>
                <c:pt idx="16">
                  <c:v>61.5</c:v>
                </c:pt>
                <c:pt idx="24">
                  <c:v>61.9</c:v>
                </c:pt>
                <c:pt idx="32">
                  <c:v>62.1</c:v>
                </c:pt>
              </c:numCache>
            </c:numRef>
          </c:xVal>
          <c:yVal>
            <c:numRef>
              <c:f>[1]公会計指標分析・財政指標組合せ分析表!$BP$55:$DC$55</c:f>
              <c:numCache>
                <c:formatCode>General</c:formatCode>
                <c:ptCount val="40"/>
                <c:pt idx="0">
                  <c:v>32.799999999999997</c:v>
                </c:pt>
                <c:pt idx="8">
                  <c:v>20.9</c:v>
                </c:pt>
                <c:pt idx="16">
                  <c:v>21</c:v>
                </c:pt>
                <c:pt idx="24">
                  <c:v>23.5</c:v>
                </c:pt>
                <c:pt idx="32">
                  <c:v>8.5</c:v>
                </c:pt>
              </c:numCache>
            </c:numRef>
          </c:yVal>
          <c:smooth val="0"/>
          <c:extLst>
            <c:ext xmlns:c16="http://schemas.microsoft.com/office/drawing/2014/chart" uri="{C3380CC4-5D6E-409C-BE32-E72D297353CC}">
              <c16:uniqueId val="{00000013-A767-4E42-BF71-E482DE9EBB1A}"/>
            </c:ext>
          </c:extLst>
        </c:ser>
        <c:dLbls>
          <c:showLegendKey val="0"/>
          <c:showVal val="1"/>
          <c:showCatName val="0"/>
          <c:showSerName val="0"/>
          <c:showPercent val="0"/>
          <c:showBubbleSize val="0"/>
        </c:dLbls>
        <c:axId val="46179840"/>
        <c:axId val="46181760"/>
      </c:scatterChart>
      <c:valAx>
        <c:axId val="46179840"/>
        <c:scaling>
          <c:orientation val="maxMin"/>
          <c:max val="64"/>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{3140BBCA-F01A-40BC-A1E5-126DD8533971}</c15:txfldGUID>
                      <c15:f>[1]公会計指標分析・財政指標組合せ分析表!$BP$72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E420-4562-9E68-B44394DB59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{9EE5805F-241C-41DB-987E-34F8C3EC3F6B}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20-4562-9E68-B44394DB59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{6EEC98C8-A7F4-4F42-A810-F33E8857623E}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20-4562-9E68-B44394DB59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{E1499180-897A-4484-9977-BCEBEA59709B}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20-4562-9E68-B44394DB59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{DD6F0E32-8540-4D56-8E3F-5BFC64D14435}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20-4562-9E68-B44394DB5912}"/>
                </c:ext>
              </c:extLst>
            </c:dLbl>
            <c:dLbl>
              <c:idx val="8"/>
              <c:tx>
                <c:strRef>
                  <c:f>[1]公会計指標分析・財政指標組合せ分析表!$BX$72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{CDA398C4-DCD5-48F5-8E1F-4AE6B8F285D2}</c15:txfldGUID>
                      <c15:f>[1]公会計指標分析・財政指標組合せ分析表!$BX$72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E420-4562-9E68-B44394DB5912}"/>
                </c:ext>
              </c:extLst>
            </c:dLbl>
            <c:dLbl>
              <c:idx val="16"/>
              <c:tx>
                <c:strRef>
                  <c:f>[1]公会計指標分析・財政指標組合せ分析表!$CF$72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{2EB1441E-5A39-4226-B879-4F71FE41DF66}</c15:txfldGUID>
                      <c15:f>[1]公会計指標分析・財政指標組合せ分析表!$CF$72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E420-4562-9E68-B44394DB5912}"/>
                </c:ext>
              </c:extLst>
            </c:dLbl>
            <c:dLbl>
              <c:idx val="24"/>
              <c:tx>
                <c:strRef>
                  <c:f>[1]公会計指標分析・財政指標組合せ分析表!$CN$72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{AF70CDBC-CB09-411D-9934-D1DBD8ABE64B}</c15:txfldGUID>
                      <c15:f>[1]公会計指標分析・財政指標組合せ分析表!$CN$72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E420-4562-9E68-B44394DB5912}"/>
                </c:ext>
              </c:extLst>
            </c:dLbl>
            <c:dLbl>
              <c:idx val="32"/>
              <c:tx>
                <c:strRef>
                  <c:f>[1]公会計指標分析・財政指標組合せ分析表!$CV$72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{DCBD0562-5DB3-4E17-9386-081029DF2F6E}</c15:txfldGUID>
                      <c15:f>[1]公会計指標分析・財政指標組合せ分析表!$CV$72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E420-4562-9E68-B44394DB59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7.9</c:v>
                </c:pt>
                <c:pt idx="8">
                  <c:v>8.4</c:v>
                </c:pt>
                <c:pt idx="16">
                  <c:v>9</c:v>
                </c:pt>
                <c:pt idx="24">
                  <c:v>9.4</c:v>
                </c:pt>
                <c:pt idx="32">
                  <c:v>9.9</c:v>
                </c:pt>
              </c:numCache>
            </c:numRef>
          </c:xVal>
          <c:yVal>
            <c:numRef>
              <c:f>[1]公会計指標分析・財政指標組合せ分析表!$BP$73:$DC$73</c:f>
              <c:numCache>
                <c:formatCode>General</c:formatCode>
                <c:ptCount val="40"/>
                <c:pt idx="0">
                  <c:v>44.8</c:v>
                </c:pt>
                <c:pt idx="8">
                  <c:v>49.3</c:v>
                </c:pt>
                <c:pt idx="16">
                  <c:v>64.900000000000006</c:v>
                </c:pt>
                <c:pt idx="24">
                  <c:v>69.599999999999994</c:v>
                </c:pt>
                <c:pt idx="32">
                  <c:v>60.8</c:v>
                </c:pt>
              </c:numCache>
            </c:numRef>
          </c:yVal>
          <c:smooth val="0"/>
          <c:extLst>
            <c:ext xmlns:c16="http://schemas.microsoft.com/office/drawing/2014/chart" uri="{C3380CC4-5D6E-409C-BE32-E72D297353CC}">
              <c16:uniqueId val="{00000009-E420-4562-9E68-B44394DB5912}"/>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{06303073-43D1-48AF-8D58-6E8AC047035D}</c15:txfldGUID>
                      <c15:f>[1]公会計指標分析・財政指標組合せ分析表!$BP$72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E420-4562-9E68-B44394DB591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{BF58870B-D7E5-4C96-AD9D-E0EF5D503775}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20-4562-9E68-B44394DB59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{24D08401-D993-4BD7-9721-964DEF584BDE}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20-4562-9E68-B44394DB59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{AFFDBF8C-C317-4104-99A4-8299A606B28E}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20-4562-9E68-B44394DB59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{EB43D039-D93B-4D11-A4D2-C2F0C2E5FB8E}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20-4562-9E68-B44394DB5912}"/>
                </c:ext>
              </c:extLst>
            </c:dLbl>
            <c:dLbl>
              <c:idx val="8"/>
              <c:layout>
                <c:manualLayout>
                  <c:x val="-2.8766015700383205E-2"/>
                  <c:y val="-8.090463981609787E-2"/>
                </c:manualLayout>
              </c:layout>
              <c:tx>
                <c:strRef>
                  <c:f>[1]公会計指標分析・財政指標組合せ分析表!$BX$72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{8EE906CC-936E-490C-9F22-EF6EE98317F7}</c15:txfldGUID>
                      <c15:f>[1]公会計指標分析・財政指標組合せ分析表!$BX$72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E420-4562-9E68-B44394DB5912}"/>
                </c:ext>
              </c:extLst>
            </c:dLbl>
            <c:dLbl>
              <c:idx val="16"/>
              <c:layout>
                <c:manualLayout>
                  <c:x val="-3.4502318643803015E-2"/>
                  <c:y val="-4.3928654359490026E-2"/>
                </c:manualLayout>
              </c:layout>
              <c:tx>
                <c:strRef>
                  <c:f>[1]公会計指標分析・財政指標組合せ分析表!$CF$72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{2B99403F-AB70-47F7-A598-456E9DA678FD}</c15:txfldGUID>
                      <c15:f>[1]公会計指標分析・財政指標組合せ分析表!$CF$72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E420-4562-9E68-B44394DB5912}"/>
                </c:ext>
              </c:extLst>
            </c:dLbl>
            <c:dLbl>
              <c:idx val="24"/>
              <c:tx>
                <c:strRef>
                  <c:f>[1]公会計指標分析・財政指標組合せ分析表!$CN$72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{6F64E881-3662-42C8-B725-6BE6C49B9E13}</c15:txfldGUID>
                      <c15:f>[1]公会計指標分析・財政指標組合せ分析表!$CN$72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E420-4562-9E68-B44394DB5912}"/>
                </c:ext>
              </c:extLst>
            </c:dLbl>
            <c:dLbl>
              <c:idx val="32"/>
              <c:tx>
                <c:strRef>
                  <c:f>[1]公会計指標分析・財政指標組合せ分析表!$CV$72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{FF0B7418-2AF2-425F-BE6F-ED5D7249D02B}</c15:txfldGUID>
                      <c15:f>[1]公会計指標分析・財政指標組合せ分析表!$CV$72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E420-4562-9E68-B44394DB59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9.1</c:v>
                </c:pt>
                <c:pt idx="8">
                  <c:v>9.1</c:v>
                </c:pt>
                <c:pt idx="16">
                  <c:v>9.1999999999999993</c:v>
                </c:pt>
                <c:pt idx="24">
                  <c:v>8.6</c:v>
                </c:pt>
                <c:pt idx="32">
                  <c:v>8.1999999999999993</c:v>
                </c:pt>
              </c:numCache>
            </c:numRef>
          </c:xVal>
          <c:yVal>
            <c:numRef>
              <c:f>[1]公会計指標分析・財政指標組合せ分析表!$BP$77:$DC$77</c:f>
              <c:numCache>
                <c:formatCode>General</c:formatCode>
                <c:ptCount val="40"/>
                <c:pt idx="0">
                  <c:v>32.799999999999997</c:v>
                </c:pt>
                <c:pt idx="8">
                  <c:v>20.9</c:v>
                </c:pt>
                <c:pt idx="16">
                  <c:v>21</c:v>
                </c:pt>
                <c:pt idx="24">
                  <c:v>23.5</c:v>
                </c:pt>
                <c:pt idx="32">
                  <c:v>8.5</c:v>
                </c:pt>
              </c:numCache>
            </c:numRef>
          </c:yVal>
          <c:smooth val="0"/>
          <c:extLst>
            <c:ext xmlns:c16="http://schemas.microsoft.com/office/drawing/2014/chart" uri="{C3380CC4-5D6E-409C-BE32-E72D297353CC}">
              <c16:uniqueId val="{00000013-E420-4562-9E68-B44394DB5912}"/>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13,059
12,994
208.39
11,514,199
10,916,506
543,403
5,390,503
9,806,773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本町では急速に進む人口減少と高齢化率の上昇に加え、経済不況による個人所得の減少等により、自主財源の確保が難しく、財政基盤は依然として厳しい状況にある。このため、令和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年度における財政力指数については類似団体平均を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０．１５</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44</xdr:row>
      <xdr:rowOff>108796</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0010"/>
          <a:ext cx="0" cy="1222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80873</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2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108796</xdr:rowOff>
    </xdr:from>
    <xdr:to>
      <xdr:col>24</xdr:col>
      <xdr:colOff>12700</xdr:colOff>
      <xdr:row>44</xdr:row>
      <xdr:rowOff>108796</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5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167640</xdr:rowOff>
    </xdr:from>
    <xdr:to>
      <xdr:col>23</xdr:col>
      <xdr:colOff>133350</xdr:colOff>
      <xdr:row>44</xdr:row>
      <xdr:rowOff>4233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3999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167640</xdr:rowOff>
    </xdr:from>
    <xdr:to>
      <xdr:col>19</xdr:col>
      <xdr:colOff>133350</xdr:colOff>
      <xdr:row>44</xdr:row>
      <xdr:rowOff>4233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5399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4233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151554</xdr:rowOff>
    </xdr:from>
    <xdr:to>
      <xdr:col>15</xdr:col>
      <xdr:colOff>133350</xdr:colOff>
      <xdr:row>43</xdr:row>
      <xdr:rowOff>81704</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91881</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12277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5480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159596</xdr:rowOff>
    </xdr:from>
    <xdr:to>
      <xdr:col>11</xdr:col>
      <xdr:colOff>82550</xdr:colOff>
      <xdr:row>43</xdr:row>
      <xdr:rowOff>89746</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159596</xdr:rowOff>
    </xdr:from>
    <xdr:to>
      <xdr:col>7</xdr:col>
      <xdr:colOff>31750</xdr:colOff>
      <xdr:row>43</xdr:row>
      <xdr:rowOff>89746</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99923</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20760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116840</xdr:rowOff>
    </xdr:from>
    <xdr:to>
      <xdr:col>19</xdr:col>
      <xdr:colOff>184150</xdr:colOff>
      <xdr:row>44</xdr:row>
      <xdr:rowOff>46990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31767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75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47854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本町では急速に進む人口減少と高齢化率の上昇に加え、経済不況による個人所得の減少等により、自主財源の確保が難しく、財政基盤は依然として厳しい状況にある。このため、令和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年度における経常収支比率については類似団体平均を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が、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80131</xdr:rowOff>
    </xdr:from>
    <xdr:to>
      <xdr:col>23</xdr:col>
      <xdr:colOff>133350</xdr:colOff>
      <xdr:row>66</xdr:row>
      <xdr:rowOff>168728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52781"/>
          <a:ext cx="0" cy="16316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140805</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168728</xdr:rowOff>
    </xdr:from>
    <xdr:to>
      <xdr:col>24</xdr:col>
      <xdr:colOff>12700</xdr:colOff>
      <xdr:row>66</xdr:row>
      <xdr:rowOff>168728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55</xdr:row>
      <xdr:rowOff>166508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596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80131</xdr:rowOff>
    </xdr:from>
    <xdr:to>
      <xdr:col>24</xdr:col>
      <xdr:colOff>12700</xdr:colOff>
      <xdr:row>57</xdr:row>
      <xdr:rowOff>80131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52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3326</xdr:rowOff>
    </xdr:from>
    <xdr:to>
      <xdr:col>23</xdr:col>
      <xdr:colOff>133350</xdr:colOff>
      <xdr:row>64</xdr:row>
      <xdr:rowOff>17538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461776"/>
          <a:ext cx="838200" cy="52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50999</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509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78922</xdr:rowOff>
    </xdr:from>
    <xdr:to>
      <xdr:col>23</xdr:col>
      <xdr:colOff>184150</xdr:colOff>
      <xdr:row>62</xdr:row>
      <xdr:rowOff>9072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3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17538</xdr:rowOff>
    </xdr:from>
    <xdr:to>
      <xdr:col>19</xdr:col>
      <xdr:colOff>133350</xdr:colOff>
      <xdr:row>64</xdr:row>
      <xdr:rowOff>97972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99033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35681</xdr:rowOff>
    </xdr:from>
    <xdr:to>
      <xdr:col>19</xdr:col>
      <xdr:colOff>184150</xdr:colOff>
      <xdr:row>64</xdr:row>
      <xdr:rowOff>137281</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100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122058</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1094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97972</xdr:rowOff>
    </xdr:from>
    <xdr:to>
      <xdr:col>15</xdr:col>
      <xdr:colOff>82550</xdr:colOff>
      <xdr:row>64</xdr:row>
      <xdr:rowOff>97972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107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127605</xdr:rowOff>
    </xdr:from>
    <xdr:to>
      <xdr:col>15</xdr:col>
      <xdr:colOff>133350</xdr:colOff>
      <xdr:row>65</xdr:row>
      <xdr:rowOff>57755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110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42532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118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152702</xdr:rowOff>
    </xdr:from>
    <xdr:to>
      <xdr:col>11</xdr:col>
      <xdr:colOff>31750</xdr:colOff>
      <xdr:row>64</xdr:row>
      <xdr:rowOff>97972</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611152"/>
          <a:ext cx="889000" cy="45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127605</xdr:rowOff>
    </xdr:from>
    <xdr:to>
      <xdr:col>11</xdr:col>
      <xdr:colOff>82550</xdr:colOff>
      <xdr:row>65</xdr:row>
      <xdr:rowOff>57755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110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42532</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118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35681</xdr:rowOff>
    </xdr:from>
    <xdr:to>
      <xdr:col>7</xdr:col>
      <xdr:colOff>31750</xdr:colOff>
      <xdr:row>64</xdr:row>
      <xdr:rowOff>137281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100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122058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109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123976</xdr:rowOff>
    </xdr:from>
    <xdr:to>
      <xdr:col>23</xdr:col>
      <xdr:colOff>184150</xdr:colOff>
      <xdr:row>61</xdr:row>
      <xdr:rowOff>54126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140503</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138188</xdr:rowOff>
    </xdr:from>
    <xdr:to>
      <xdr:col>19</xdr:col>
      <xdr:colOff>184150</xdr:colOff>
      <xdr:row>64</xdr:row>
      <xdr:rowOff>68338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93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78515</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08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47172</xdr:rowOff>
    </xdr:from>
    <xdr:to>
      <xdr:col>15</xdr:col>
      <xdr:colOff>133350</xdr:colOff>
      <xdr:row>64</xdr:row>
      <xdr:rowOff>148772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101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158949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78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47172</xdr:rowOff>
    </xdr:from>
    <xdr:to>
      <xdr:col>11</xdr:col>
      <xdr:colOff>82550</xdr:colOff>
      <xdr:row>64</xdr:row>
      <xdr:rowOff>148772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101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158949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78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101902</xdr:rowOff>
    </xdr:from>
    <xdr:to>
      <xdr:col>7</xdr:col>
      <xdr:colOff>31750</xdr:colOff>
      <xdr:row>62</xdr:row>
      <xdr:rowOff>32052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6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42229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32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[216,042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までの人件費削減に向けた取り組みに加え、町有施設の指定管理者制度による民間委託の実施や内部管理コストの削減を図ってきたが、令和３年度においては役場新庁舎の建設に係る経費の増加により類似団体平均を１１，１２３円上回った。公営企業会計への繰出金が増額傾向にあること、定住化対策をより強化していくための補助金等が増額される見込みもあり、更なる節減を図る必要があ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129808</xdr:rowOff>
    </xdr:from>
    <xdr:to>
      <xdr:col>23</xdr:col>
      <xdr:colOff>133350</xdr:colOff>
      <xdr:row>88</xdr:row>
      <xdr:rowOff>148999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953000" y="13845808"/>
          <a:ext cx="0" cy="13907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121076</xdr:rowOff>
    </xdr:from>
    <xdr:ext cx="762000" cy="259045"/>
    <xdr:sp macro="" textlink="">
      <xdr:nvSpPr>
        <xdr:cNvPr id="194" name="人件費・物件費等の状況最小値テキスト">
          <a:extLst>
            <a:ext uri="{FF2B5EF4-FFF2-40B4-BE49-F238E27FC236}">
              <a16:creationId xmlns:a16="http://schemas.microsoft.com/office/drawing/2014/main" id="{00000000-0008-0000-0300-0000C2000000}"/>
            </a:ext>
          </a:extLst>
        </xdr:cNvPr>
        <xdr:cNvSpPr txBox="1"/>
      </xdr:nvSpPr>
      <xdr:spPr>
        <a:xfrm>
          <a:off x="5041900" y="15208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148999</xdr:rowOff>
    </xdr:from>
    <xdr:to>
      <xdr:col>24</xdr:col>
      <xdr:colOff>12700</xdr:colOff>
      <xdr:row>88</xdr:row>
      <xdr:rowOff>148999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5236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44735</xdr:rowOff>
    </xdr:from>
    <xdr:ext cx="762000" cy="259045"/>
    <xdr:sp macro="" textlink="">
      <xdr:nvSpPr>
        <xdr:cNvPr id="196" name="人件費・物件費等の状況最大値テキスト">
          <a:extLst>
            <a:ext uri="{FF2B5EF4-FFF2-40B4-BE49-F238E27FC236}">
              <a16:creationId xmlns:a16="http://schemas.microsoft.com/office/drawing/2014/main" id="{00000000-0008-0000-0300-0000C4000000}"/>
            </a:ext>
          </a:extLst>
        </xdr:cNvPr>
        <xdr:cNvSpPr txBox="1"/>
      </xdr:nvSpPr>
      <xdr:spPr>
        <a:xfrm>
          <a:off x="5041900" y="1358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129808</xdr:rowOff>
    </xdr:from>
    <xdr:to>
      <xdr:col>24</xdr:col>
      <xdr:colOff>12700</xdr:colOff>
      <xdr:row>80</xdr:row>
      <xdr:rowOff>129808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3845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4279</xdr:rowOff>
    </xdr:from>
    <xdr:to>
      <xdr:col>23</xdr:col>
      <xdr:colOff>133350</xdr:colOff>
      <xdr:row>82</xdr:row>
      <xdr:rowOff>84328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114800" y="14063179"/>
          <a:ext cx="838200" cy="8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11712</xdr:rowOff>
    </xdr:from>
    <xdr:ext cx="762000" cy="259045"/>
    <xdr:sp macro="" textlink="">
      <xdr:nvSpPr>
        <xdr:cNvPr id="199" name="人件費・物件費等の状況平均値テキスト">
          <a:extLst>
            <a:ext uri="{FF2B5EF4-FFF2-40B4-BE49-F238E27FC236}">
              <a16:creationId xmlns:a16="http://schemas.microsoft.com/office/drawing/2014/main" id="{00000000-0008-0000-0300-0000C7000000}"/>
            </a:ext>
          </a:extLst>
        </xdr:cNvPr>
        <xdr:cNvSpPr txBox="1"/>
      </xdr:nvSpPr>
      <xdr:spPr>
        <a:xfrm>
          <a:off x="5041900" y="13899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166635</xdr:rowOff>
    </xdr:from>
    <xdr:to>
      <xdr:col>23</xdr:col>
      <xdr:colOff>184150</xdr:colOff>
      <xdr:row>82</xdr:row>
      <xdr:rowOff>96785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9022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78680</xdr:rowOff>
    </xdr:from>
    <xdr:to>
      <xdr:col>19</xdr:col>
      <xdr:colOff>133350</xdr:colOff>
      <xdr:row>82</xdr:row>
      <xdr:rowOff>4279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3225800" y="13966130"/>
          <a:ext cx="889000" cy="9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129502</xdr:rowOff>
    </xdr:from>
    <xdr:to>
      <xdr:col>19</xdr:col>
      <xdr:colOff>184150</xdr:colOff>
      <xdr:row>82</xdr:row>
      <xdr:rowOff>59652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064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44429</xdr:rowOff>
    </xdr:from>
    <xdr:ext cx="7366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733800" y="14103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60018</xdr:rowOff>
    </xdr:from>
    <xdr:to>
      <xdr:col>15</xdr:col>
      <xdr:colOff>82550</xdr:colOff>
      <xdr:row>81</xdr:row>
      <xdr:rowOff>78680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2336800" y="13947468"/>
          <a:ext cx="889000" cy="1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106769</xdr:rowOff>
    </xdr:from>
    <xdr:to>
      <xdr:col>15</xdr:col>
      <xdr:colOff>133350</xdr:colOff>
      <xdr:row>82</xdr:row>
      <xdr:rowOff>36919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3175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21696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844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50986</xdr:rowOff>
    </xdr:from>
    <xdr:to>
      <xdr:col>11</xdr:col>
      <xdr:colOff>31750</xdr:colOff>
      <xdr:row>81</xdr:row>
      <xdr:rowOff>60018</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1447800" y="13938436"/>
          <a:ext cx="889000" cy="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60570</xdr:rowOff>
    </xdr:from>
    <xdr:to>
      <xdr:col>11</xdr:col>
      <xdr:colOff>82550</xdr:colOff>
      <xdr:row>81</xdr:row>
      <xdr:rowOff>162170</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2286000" y="1394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146947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955800" y="140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61531</xdr:rowOff>
    </xdr:from>
    <xdr:to>
      <xdr:col>7</xdr:col>
      <xdr:colOff>31750</xdr:colOff>
      <xdr:row>81</xdr:row>
      <xdr:rowOff>163131</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1397000" y="1394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147908</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066800" y="1403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33528</xdr:rowOff>
    </xdr:from>
    <xdr:to>
      <xdr:col>23</xdr:col>
      <xdr:colOff>184150</xdr:colOff>
      <xdr:row>82</xdr:row>
      <xdr:rowOff>135128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902200" y="1409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5605</xdr:rowOff>
    </xdr:from>
    <xdr:ext cx="762000" cy="259045"/>
    <xdr:sp macro="" textlink="">
      <xdr:nvSpPr>
        <xdr:cNvPr id="218" name="人件費・物件費等の状況該当値テキスト">
          <a:extLst>
            <a:ext uri="{FF2B5EF4-FFF2-40B4-BE49-F238E27FC236}">
              <a16:creationId xmlns:a16="http://schemas.microsoft.com/office/drawing/2014/main" id="{00000000-0008-0000-0300-0000DA000000}"/>
            </a:ext>
          </a:extLst>
        </xdr:cNvPr>
        <xdr:cNvSpPr txBox="1"/>
      </xdr:nvSpPr>
      <xdr:spPr>
        <a:xfrm>
          <a:off x="5041900" y="1406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124929</xdr:rowOff>
    </xdr:from>
    <xdr:to>
      <xdr:col>19</xdr:col>
      <xdr:colOff>184150</xdr:colOff>
      <xdr:row>82</xdr:row>
      <xdr:rowOff>55079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064000" y="1401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65256</xdr:rowOff>
    </xdr:from>
    <xdr:ext cx="7366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3733800" y="13781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27880</xdr:rowOff>
    </xdr:from>
    <xdr:to>
      <xdr:col>15</xdr:col>
      <xdr:colOff>133350</xdr:colOff>
      <xdr:row>81</xdr:row>
      <xdr:rowOff>129480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3175000" y="139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139657</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2844800" y="1368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9218</xdr:rowOff>
    </xdr:from>
    <xdr:to>
      <xdr:col>11</xdr:col>
      <xdr:colOff>82550</xdr:colOff>
      <xdr:row>81</xdr:row>
      <xdr:rowOff>110818</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2286000" y="1389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120995</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955800" y="1366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186</xdr:rowOff>
    </xdr:from>
    <xdr:to>
      <xdr:col>7</xdr:col>
      <xdr:colOff>31750</xdr:colOff>
      <xdr:row>81</xdr:row>
      <xdr:rowOff>101786</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1397000" y="1388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111963</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066800" y="1365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類似団体平均を０．８ポイント上回っているものの、県内団体中最下位に近く、依然として低い水準で推移している。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148872</xdr:rowOff>
    </xdr:from>
    <xdr:to>
      <xdr:col>81</xdr:col>
      <xdr:colOff>44450</xdr:colOff>
      <xdr:row>89</xdr:row>
      <xdr:rowOff>96661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7018000" y="13693422"/>
          <a:ext cx="0" cy="16622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a:extLst>
            <a:ext uri="{FF2B5EF4-FFF2-40B4-BE49-F238E27FC236}">
              <a16:creationId xmlns:a16="http://schemas.microsoft.com/office/drawing/2014/main" id="{00000000-0008-0000-0300-000000010000}"/>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63799</xdr:rowOff>
    </xdr:from>
    <xdr:ext cx="762000" cy="259045"/>
    <xdr:sp macro="" textlink="">
      <xdr:nvSpPr>
        <xdr:cNvPr id="258" name="給与水準   （国との比較）最大値テキスト">
          <a:extLst>
            <a:ext uri="{FF2B5EF4-FFF2-40B4-BE49-F238E27FC236}">
              <a16:creationId xmlns:a16="http://schemas.microsoft.com/office/drawing/2014/main" id="{00000000-0008-0000-0300-000002010000}"/>
            </a:ext>
          </a:extLst>
        </xdr:cNvPr>
        <xdr:cNvSpPr txBox="1"/>
      </xdr:nvSpPr>
      <xdr:spPr>
        <a:xfrm>
          <a:off x="17106900" y="1343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148872</xdr:rowOff>
    </xdr:from>
    <xdr:to>
      <xdr:col>81</xdr:col>
      <xdr:colOff>133350</xdr:colOff>
      <xdr:row>79</xdr:row>
      <xdr:rowOff>148872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369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86</xdr:row>
      <xdr:rowOff>61384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179800" y="148060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91316</xdr:rowOff>
    </xdr:from>
    <xdr:ext cx="762000" cy="259045"/>
    <xdr:sp macro="" textlink="">
      <xdr:nvSpPr>
        <xdr:cNvPr id="261" name="給与水準   （国との比較）平均値テキスト">
          <a:extLst>
            <a:ext uri="{FF2B5EF4-FFF2-40B4-BE49-F238E27FC236}">
              <a16:creationId xmlns:a16="http://schemas.microsoft.com/office/drawing/2014/main" id="{00000000-0008-0000-0300-000005010000}"/>
            </a:ext>
          </a:extLst>
        </xdr:cNvPr>
        <xdr:cNvSpPr txBox="1"/>
      </xdr:nvSpPr>
      <xdr:spPr>
        <a:xfrm>
          <a:off x="17106900" y="144931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74789</xdr:rowOff>
    </xdr:from>
    <xdr:to>
      <xdr:col>81</xdr:col>
      <xdr:colOff>95250</xdr:colOff>
      <xdr:row>86</xdr:row>
      <xdr:rowOff>4939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9672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7761</xdr:rowOff>
    </xdr:from>
    <xdr:to>
      <xdr:col>77</xdr:col>
      <xdr:colOff>44450</xdr:colOff>
      <xdr:row>86</xdr:row>
      <xdr:rowOff>61384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5290800" y="1475246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7761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4401800" y="147256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47978</xdr:rowOff>
    </xdr:from>
    <xdr:to>
      <xdr:col>73</xdr:col>
      <xdr:colOff>44450</xdr:colOff>
      <xdr:row>85</xdr:row>
      <xdr:rowOff>149578</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5240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159755</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909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21166</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3512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9672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154111</xdr:rowOff>
    </xdr:from>
    <xdr:ext cx="762000" cy="259045"/>
    <xdr:sp macro="" textlink="">
      <xdr:nvSpPr>
        <xdr:cNvPr id="280" name="給与水準   （国との比較）該当値テキスト">
          <a:extLst>
            <a:ext uri="{FF2B5EF4-FFF2-40B4-BE49-F238E27FC236}">
              <a16:creationId xmlns:a16="http://schemas.microsoft.com/office/drawing/2014/main" id="{00000000-0008-0000-0300-000018010000}"/>
            </a:ext>
          </a:extLst>
        </xdr:cNvPr>
        <xdr:cNvSpPr txBox="1"/>
      </xdr:nvSpPr>
      <xdr:spPr>
        <a:xfrm>
          <a:off x="17106900" y="147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10584</xdr:rowOff>
    </xdr:from>
    <xdr:to>
      <xdr:col>77</xdr:col>
      <xdr:colOff>95250</xdr:colOff>
      <xdr:row>86</xdr:row>
      <xdr:rowOff>112184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129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98800" y="1484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128411</xdr:rowOff>
    </xdr:from>
    <xdr:to>
      <xdr:col>73</xdr:col>
      <xdr:colOff>44450</xdr:colOff>
      <xdr:row>86</xdr:row>
      <xdr:rowOff>58561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5240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43338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909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3462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３年度における人口千人当たり職員数は、類似団体平均を０．６５人下回っているものの、ほぼ平均的な数値で推移している。平成１７年度に策定した「遊佐町まちづくり再編プラン」の中で、１９５名の職員数を以後１０年間で４０名以上、定年退職に合わせて段階的に削減するとして取り組んできた。令和３年度における職員数は１２８名であり、目標とする削減が図られてきたといえる。しかし、分母となる人口が急激に減少していることにより職員の削減数が効果として現われにくい状況になっている。</a:t>
          </a: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9" name="定員管理の状況グラフ枠">
          <a:extLst>
            <a:ext uri="{FF2B5EF4-FFF2-40B4-BE49-F238E27FC236}">
              <a16:creationId xmlns:a16="http://schemas.microsoft.com/office/drawing/2014/main" id="{00000000-0008-0000-0300-00003F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74144</xdr:rowOff>
    </xdr:from>
    <xdr:to>
      <xdr:col>81</xdr:col>
      <xdr:colOff>44450</xdr:colOff>
      <xdr:row>66</xdr:row>
      <xdr:rowOff>168728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7018000" y="10018244"/>
          <a:ext cx="0" cy="1466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140805</xdr:rowOff>
    </xdr:from>
    <xdr:ext cx="762000" cy="259045"/>
    <xdr:sp macro="" textlink="">
      <xdr:nvSpPr>
        <xdr:cNvPr id="321" name="定員管理の状況最小値テキスト">
          <a:extLst>
            <a:ext uri="{FF2B5EF4-FFF2-40B4-BE49-F238E27FC236}">
              <a16:creationId xmlns:a16="http://schemas.microsoft.com/office/drawing/2014/main" id="{00000000-0008-0000-0300-000041010000}"/>
            </a:ext>
          </a:extLst>
        </xdr:cNvPr>
        <xdr:cNvSpPr txBox="1"/>
      </xdr:nvSpPr>
      <xdr:spPr>
        <a:xfrm>
          <a:off x="17106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168728</xdr:rowOff>
    </xdr:from>
    <xdr:to>
      <xdr:col>81</xdr:col>
      <xdr:colOff>133350</xdr:colOff>
      <xdr:row>66</xdr:row>
      <xdr:rowOff>168728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160521</xdr:rowOff>
    </xdr:from>
    <xdr:ext cx="762000" cy="259045"/>
    <xdr:sp macro="" textlink="">
      <xdr:nvSpPr>
        <xdr:cNvPr id="323" name="定員管理の状況最大値テキスト">
          <a:extLst>
            <a:ext uri="{FF2B5EF4-FFF2-40B4-BE49-F238E27FC236}">
              <a16:creationId xmlns:a16="http://schemas.microsoft.com/office/drawing/2014/main" id="{00000000-0008-0000-0300-000043010000}"/>
            </a:ext>
          </a:extLst>
        </xdr:cNvPr>
        <xdr:cNvSpPr txBox="1"/>
      </xdr:nvSpPr>
      <xdr:spPr>
        <a:xfrm>
          <a:off x="17106900" y="976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74144</xdr:rowOff>
    </xdr:from>
    <xdr:to>
      <xdr:col>81</xdr:col>
      <xdr:colOff>133350</xdr:colOff>
      <xdr:row>58</xdr:row>
      <xdr:rowOff>74144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929100" y="1001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55275</xdr:rowOff>
    </xdr:from>
    <xdr:to>
      <xdr:col>81</xdr:col>
      <xdr:colOff>44450</xdr:colOff>
      <xdr:row>60</xdr:row>
      <xdr:rowOff>82852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179800" y="10342275"/>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78818</xdr:rowOff>
    </xdr:from>
    <xdr:ext cx="762000" cy="259045"/>
    <xdr:sp macro="" textlink="">
      <xdr:nvSpPr>
        <xdr:cNvPr id="326" name="定員管理の状況平均値テキスト">
          <a:extLst>
            <a:ext uri="{FF2B5EF4-FFF2-40B4-BE49-F238E27FC236}">
              <a16:creationId xmlns:a16="http://schemas.microsoft.com/office/drawing/2014/main" id="{00000000-0008-0000-0300-000046010000}"/>
            </a:ext>
          </a:extLst>
        </xdr:cNvPr>
        <xdr:cNvSpPr txBox="1"/>
      </xdr:nvSpPr>
      <xdr:spPr>
        <a:xfrm>
          <a:off x="17106900" y="103658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106741</xdr:rowOff>
    </xdr:from>
    <xdr:to>
      <xdr:col>81</xdr:col>
      <xdr:colOff>95250</xdr:colOff>
      <xdr:row>61</xdr:row>
      <xdr:rowOff>36891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9672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55275</xdr:rowOff>
    </xdr:from>
    <xdr:to>
      <xdr:col>77</xdr:col>
      <xdr:colOff>44450</xdr:colOff>
      <xdr:row>60</xdr:row>
      <xdr:rowOff>75958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5290800" y="10342275"/>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73418</xdr:rowOff>
    </xdr:from>
    <xdr:to>
      <xdr:col>77</xdr:col>
      <xdr:colOff>95250</xdr:colOff>
      <xdr:row>61</xdr:row>
      <xdr:rowOff>3568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6129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159795</xdr:rowOff>
    </xdr:from>
    <xdr:ext cx="7366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798800" y="10446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75958</xdr:rowOff>
    </xdr:from>
    <xdr:to>
      <xdr:col>72</xdr:col>
      <xdr:colOff>203200</xdr:colOff>
      <xdr:row>60</xdr:row>
      <xdr:rowOff>79405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4401800" y="1036295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122827</xdr:rowOff>
    </xdr:from>
    <xdr:to>
      <xdr:col>73</xdr:col>
      <xdr:colOff>44450</xdr:colOff>
      <xdr:row>61</xdr:row>
      <xdr:rowOff>52977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5240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37754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909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78256</xdr:rowOff>
    </xdr:from>
    <xdr:to>
      <xdr:col>68</xdr:col>
      <xdr:colOff>152400</xdr:colOff>
      <xdr:row>60</xdr:row>
      <xdr:rowOff>79405</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3512800" y="10365256"/>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98697</xdr:rowOff>
    </xdr:from>
    <xdr:to>
      <xdr:col>68</xdr:col>
      <xdr:colOff>203200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4351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86058</xdr:rowOff>
    </xdr:from>
    <xdr:to>
      <xdr:col>64</xdr:col>
      <xdr:colOff>152400</xdr:colOff>
      <xdr:row>61</xdr:row>
      <xdr:rowOff>16208</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3462000" y="1037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985</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10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32052</xdr:rowOff>
    </xdr:from>
    <xdr:to>
      <xdr:col>81</xdr:col>
      <xdr:colOff>95250</xdr:colOff>
      <xdr:row>60</xdr:row>
      <xdr:rowOff>133652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967200" y="1031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48579</xdr:rowOff>
    </xdr:from>
    <xdr:ext cx="762000" cy="259045"/>
    <xdr:sp macro="" textlink="">
      <xdr:nvSpPr>
        <xdr:cNvPr id="345" name="定員管理の状況該当値テキスト">
          <a:extLst>
            <a:ext uri="{FF2B5EF4-FFF2-40B4-BE49-F238E27FC236}">
              <a16:creationId xmlns:a16="http://schemas.microsoft.com/office/drawing/2014/main" id="{00000000-0008-0000-0300-000059010000}"/>
            </a:ext>
          </a:extLst>
        </xdr:cNvPr>
        <xdr:cNvSpPr txBox="1"/>
      </xdr:nvSpPr>
      <xdr:spPr>
        <a:xfrm>
          <a:off x="17106900" y="1016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4475</xdr:rowOff>
    </xdr:from>
    <xdr:to>
      <xdr:col>77</xdr:col>
      <xdr:colOff>95250</xdr:colOff>
      <xdr:row>60</xdr:row>
      <xdr:rowOff>106075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6129000" y="1029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116252</xdr:rowOff>
    </xdr:from>
    <xdr:ext cx="7366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798800" y="1006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25158</xdr:rowOff>
    </xdr:from>
    <xdr:to>
      <xdr:col>73</xdr:col>
      <xdr:colOff>44450</xdr:colOff>
      <xdr:row>60</xdr:row>
      <xdr:rowOff>126758</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5240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136935</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909800" y="1008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28605</xdr:rowOff>
    </xdr:from>
    <xdr:to>
      <xdr:col>68</xdr:col>
      <xdr:colOff>203200</xdr:colOff>
      <xdr:row>60</xdr:row>
      <xdr:rowOff>130205</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4351000" y="1031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140382</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020800" y="10084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27456</xdr:rowOff>
    </xdr:from>
    <xdr:to>
      <xdr:col>64</xdr:col>
      <xdr:colOff>152400</xdr:colOff>
      <xdr:row>60</xdr:row>
      <xdr:rowOff>129056</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3462000" y="103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139233</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131800" y="1008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より０．５ポイント上昇し、類似団体平均より１．７ポイント上回っている。平成９年度～令和３年度で合わせて約４４億円の繰上償還を行ってきたことにより、将来的な公債費負担の軽減を図ることができたが、新庁舎建設による地方債の借り入れが額が大きくなっていることから、事業の精査により将来負担額を見据えた借入を行い、財政の健全化を図っていく。</a:t>
          </a:r>
        </a:p>
      </xdr:txBody>
    </xdr:sp>
    <xdr:clientData/>
  </xdr:twoCellAnchor>
  <xdr:oneCellAnchor>
    <xdr:from>
      <xdr:col>61</xdr:col>
      <xdr:colOff>6350</xdr:colOff>
      <xdr:row>32</xdr:row>
      <xdr:rowOff>101600</xdr:rowOff>
    </xdr:from>
    <xdr:ext cx="298543" cy="225703"/>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153247</xdr:rowOff>
    </xdr:from>
    <xdr:to>
      <xdr:col>81</xdr:col>
      <xdr:colOff>44450</xdr:colOff>
      <xdr:row>43</xdr:row>
      <xdr:rowOff>159596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25447"/>
          <a:ext cx="0" cy="1206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68174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153247</xdr:rowOff>
    </xdr:from>
    <xdr:to>
      <xdr:col>81</xdr:col>
      <xdr:colOff>133350</xdr:colOff>
      <xdr:row>36</xdr:row>
      <xdr:rowOff>153247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78740</xdr:rowOff>
    </xdr:from>
    <xdr:to>
      <xdr:col>81</xdr:col>
      <xdr:colOff>44450</xdr:colOff>
      <xdr:row>40</xdr:row>
      <xdr:rowOff>118956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93674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119397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634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78740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90456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169756</xdr:rowOff>
    </xdr:from>
    <xdr:to>
      <xdr:col>72</xdr:col>
      <xdr:colOff>203200</xdr:colOff>
      <xdr:row>40</xdr:row>
      <xdr:rowOff>46567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8563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11854</xdr:rowOff>
    </xdr:from>
    <xdr:to>
      <xdr:col>73</xdr:col>
      <xdr:colOff>44450</xdr:colOff>
      <xdr:row>40</xdr:row>
      <xdr:rowOff>113454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86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98231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129540</xdr:rowOff>
    </xdr:from>
    <xdr:to>
      <xdr:col>68</xdr:col>
      <xdr:colOff>152400</xdr:colOff>
      <xdr:row>39</xdr:row>
      <xdr:rowOff>169756</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81609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3810</xdr:rowOff>
    </xdr:from>
    <xdr:to>
      <xdr:col>68</xdr:col>
      <xdr:colOff>203200</xdr:colOff>
      <xdr:row>40</xdr:row>
      <xdr:rowOff>105410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90187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90187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68156</xdr:rowOff>
    </xdr:from>
    <xdr:to>
      <xdr:col>81</xdr:col>
      <xdr:colOff>95250</xdr:colOff>
      <xdr:row>40</xdr:row>
      <xdr:rowOff>169756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40233</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9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27940</xdr:rowOff>
    </xdr:from>
    <xdr:to>
      <xdr:col>77</xdr:col>
      <xdr:colOff>95250</xdr:colOff>
      <xdr:row>40</xdr:row>
      <xdr:rowOff>129540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114317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97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167217</xdr:rowOff>
    </xdr:from>
    <xdr:to>
      <xdr:col>73</xdr:col>
      <xdr:colOff>44450</xdr:colOff>
      <xdr:row>40</xdr:row>
      <xdr:rowOff>97367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118956</xdr:rowOff>
    </xdr:from>
    <xdr:to>
      <xdr:col>68</xdr:col>
      <xdr:colOff>203200</xdr:colOff>
      <xdr:row>40</xdr:row>
      <xdr:rowOff>49106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59283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78740</xdr:rowOff>
    </xdr:from>
    <xdr:to>
      <xdr:col>64</xdr:col>
      <xdr:colOff>152400</xdr:colOff>
      <xdr:row>40</xdr:row>
      <xdr:rowOff>8890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19067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より８．８ポイント低下したが、類似団体平均を５２．３ポイント上回っている。この要因として、将来負担すべき地方債の現在高の繰上償還に取り組んでいるものの、老朽化により更新時期を迎えた公共施設へ対応するため、また、令和元年度から役場新庁舎建設に伴い地方債を増発せざるを得なかったことが要因と分析している。これまでも財政調整基金や各種特定目的基金への積立てを行ってきたところではあるが、より一層の積み増しを図り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64951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236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37028</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0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64951</xdr:rowOff>
    </xdr:from>
    <xdr:to>
      <xdr:col>81</xdr:col>
      <xdr:colOff>133350</xdr:colOff>
      <xdr:row>22</xdr:row>
      <xdr:rowOff>64951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3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97185</xdr:rowOff>
    </xdr:from>
    <xdr:to>
      <xdr:col>81</xdr:col>
      <xdr:colOff>44450</xdr:colOff>
      <xdr:row>18</xdr:row>
      <xdr:rowOff>26851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3011835"/>
          <a:ext cx="838200" cy="10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147760</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051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131233</xdr:rowOff>
    </xdr:from>
    <xdr:to>
      <xdr:col>81</xdr:col>
      <xdr:colOff>95250</xdr:colOff>
      <xdr:row>14</xdr:row>
      <xdr:rowOff>61383</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144296</xdr:rowOff>
    </xdr:from>
    <xdr:to>
      <xdr:col>77</xdr:col>
      <xdr:colOff>44450</xdr:colOff>
      <xdr:row>18</xdr:row>
      <xdr:rowOff>26851</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3058946"/>
          <a:ext cx="8890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132140</xdr:rowOff>
    </xdr:from>
    <xdr:to>
      <xdr:col>77</xdr:col>
      <xdr:colOff>95250</xdr:colOff>
      <xdr:row>15</xdr:row>
      <xdr:rowOff>62290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72467</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301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136495</xdr:rowOff>
    </xdr:from>
    <xdr:to>
      <xdr:col>72</xdr:col>
      <xdr:colOff>203200</xdr:colOff>
      <xdr:row>17</xdr:row>
      <xdr:rowOff>144296</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2879695"/>
          <a:ext cx="8890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103414</xdr:rowOff>
    </xdr:from>
    <xdr:to>
      <xdr:col>73</xdr:col>
      <xdr:colOff>44450</xdr:colOff>
      <xdr:row>15</xdr:row>
      <xdr:rowOff>33564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43741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84788</xdr:rowOff>
    </xdr:from>
    <xdr:to>
      <xdr:col>68</xdr:col>
      <xdr:colOff>152400</xdr:colOff>
      <xdr:row>16</xdr:row>
      <xdr:rowOff>136495</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a:off x="13512800" y="2827988"/>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102265</xdr:rowOff>
    </xdr:from>
    <xdr:to>
      <xdr:col>68</xdr:col>
      <xdr:colOff>203200</xdr:colOff>
      <xdr:row>15</xdr:row>
      <xdr:rowOff>32415</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42592</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67552</xdr:rowOff>
    </xdr:from>
    <xdr:to>
      <xdr:col>64</xdr:col>
      <xdr:colOff>152400</xdr:colOff>
      <xdr:row>15</xdr:row>
      <xdr:rowOff>169152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7879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46385</xdr:rowOff>
    </xdr:from>
    <xdr:to>
      <xdr:col>81</xdr:col>
      <xdr:colOff>95250</xdr:colOff>
      <xdr:row>17</xdr:row>
      <xdr:rowOff>147985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9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18462</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933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147501</xdr:rowOff>
    </xdr:from>
    <xdr:to>
      <xdr:col>77</xdr:col>
      <xdr:colOff>95250</xdr:colOff>
      <xdr:row>18</xdr:row>
      <xdr:rowOff>77651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06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62428</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148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93496</xdr:rowOff>
    </xdr:from>
    <xdr:to>
      <xdr:col>73</xdr:col>
      <xdr:colOff>44450</xdr:colOff>
      <xdr:row>18</xdr:row>
      <xdr:rowOff>23646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00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8423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09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85695</xdr:rowOff>
    </xdr:from>
    <xdr:to>
      <xdr:col>68</xdr:col>
      <xdr:colOff>203200</xdr:colOff>
      <xdr:row>17</xdr:row>
      <xdr:rowOff>15845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82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622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91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33988</xdr:rowOff>
    </xdr:from>
    <xdr:to>
      <xdr:col>64</xdr:col>
      <xdr:colOff>152400</xdr:colOff>
      <xdr:row>16</xdr:row>
      <xdr:rowOff>135588</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120365</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86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13,059
12,994
208.39
11,514,199
10,916,506
543,403
5,390,503
9,806,773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１７年度に策定した「遊佐町まちづくり再編プラン」に基づき、職員数を以後１０年間で４０名以上削減するという目標に従い、これまでに目標値を超える削減が達成された。令和３年度においても、類似団体に比べ０．４ポイント低い数値を示しているが、今後は大幅な人員削減が見込めないことから、現状数値を維持できるよう行財政改革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41</xdr:row>
      <xdr:rowOff>143002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82564"/>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115079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143002</xdr:rowOff>
    </xdr:from>
    <xdr:to>
      <xdr:col>24</xdr:col>
      <xdr:colOff>114300</xdr:colOff>
      <xdr:row>41</xdr:row>
      <xdr:rowOff>143002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78994</xdr:rowOff>
    </xdr:from>
    <xdr:to>
      <xdr:col>24</xdr:col>
      <xdr:colOff>25400</xdr:colOff>
      <xdr:row>37</xdr:row>
      <xdr:rowOff>115570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2264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36847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78994</xdr:rowOff>
    </xdr:from>
    <xdr:to>
      <xdr:col>19</xdr:col>
      <xdr:colOff>187325</xdr:colOff>
      <xdr:row>37</xdr:row>
      <xdr:rowOff>115570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226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3048</xdr:rowOff>
    </xdr:from>
    <xdr:to>
      <xdr:col>20</xdr:col>
      <xdr:colOff>38100</xdr:colOff>
      <xdr:row>38</xdr:row>
      <xdr:rowOff>104648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518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89425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78994</xdr:rowOff>
    </xdr:from>
    <xdr:to>
      <xdr:col>15</xdr:col>
      <xdr:colOff>98425</xdr:colOff>
      <xdr:row>38</xdr:row>
      <xdr:rowOff>26416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2264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9906</xdr:rowOff>
    </xdr:from>
    <xdr:to>
      <xdr:col>15</xdr:col>
      <xdr:colOff>149225</xdr:colOff>
      <xdr:row>37</xdr:row>
      <xdr:rowOff>111506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121683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78994</xdr:rowOff>
    </xdr:from>
    <xdr:to>
      <xdr:col>11</xdr:col>
      <xdr:colOff>9525</xdr:colOff>
      <xdr:row>38</xdr:row>
      <xdr:rowOff>26416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2264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46482</xdr:rowOff>
    </xdr:from>
    <xdr:to>
      <xdr:col>11</xdr:col>
      <xdr:colOff>60325</xdr:colOff>
      <xdr:row>37</xdr:row>
      <xdr:rowOff>148082</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158259</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37338</xdr:rowOff>
    </xdr:from>
    <xdr:to>
      <xdr:col>6</xdr:col>
      <xdr:colOff>171450</xdr:colOff>
      <xdr:row>37</xdr:row>
      <xdr:rowOff>138938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123715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44721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1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5097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177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28194</xdr:rowOff>
    </xdr:from>
    <xdr:to>
      <xdr:col>15</xdr:col>
      <xdr:colOff>149225</xdr:colOff>
      <xdr:row>37</xdr:row>
      <xdr:rowOff>129794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114571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147066</xdr:rowOff>
    </xdr:from>
    <xdr:to>
      <xdr:col>11</xdr:col>
      <xdr:colOff>60325</xdr:colOff>
      <xdr:row>38</xdr:row>
      <xdr:rowOff>77215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61993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３年度は類似団体平均を３．３ポイント下回っているが、引き続き少子化対策と併せて定住化対策等を強力に推進していく予定であり、それらに係る補助制度の創設に伴い、委託料等が増加することにより、数値は上昇していくものと想定されることから、経常経費の見直し・節減を図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29845</xdr:rowOff>
    </xdr:from>
    <xdr:to>
      <xdr:col>82</xdr:col>
      <xdr:colOff>107950</xdr:colOff>
      <xdr:row>20</xdr:row>
      <xdr:rowOff>52705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58695"/>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24782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5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52705</xdr:rowOff>
    </xdr:from>
    <xdr:to>
      <xdr:col>82</xdr:col>
      <xdr:colOff>196850</xdr:colOff>
      <xdr:row>20</xdr:row>
      <xdr:rowOff>52705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81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116222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29845</xdr:rowOff>
    </xdr:from>
    <xdr:to>
      <xdr:col>82</xdr:col>
      <xdr:colOff>196850</xdr:colOff>
      <xdr:row>13</xdr:row>
      <xdr:rowOff>29845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58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155575</xdr:rowOff>
    </xdr:from>
    <xdr:to>
      <xdr:col>82</xdr:col>
      <xdr:colOff>107950</xdr:colOff>
      <xdr:row>14</xdr:row>
      <xdr:rowOff>35560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38442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93997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94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35560</xdr:rowOff>
    </xdr:from>
    <xdr:to>
      <xdr:col>78</xdr:col>
      <xdr:colOff>69850</xdr:colOff>
      <xdr:row>15</xdr:row>
      <xdr:rowOff>29845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435860"/>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144780</xdr:rowOff>
    </xdr:from>
    <xdr:to>
      <xdr:col>78</xdr:col>
      <xdr:colOff>120650</xdr:colOff>
      <xdr:row>15</xdr:row>
      <xdr:rowOff>74930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59707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3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xdr:rowOff>
    </xdr:from>
    <xdr:to>
      <xdr:col>73</xdr:col>
      <xdr:colOff>180975</xdr:colOff>
      <xdr:row>15</xdr:row>
      <xdr:rowOff>29845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844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116205</xdr:rowOff>
    </xdr:from>
    <xdr:to>
      <xdr:col>74</xdr:col>
      <xdr:colOff>31750</xdr:colOff>
      <xdr:row>16</xdr:row>
      <xdr:rowOff>46355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68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31132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121285</xdr:rowOff>
    </xdr:from>
    <xdr:to>
      <xdr:col>69</xdr:col>
      <xdr:colOff>92075</xdr:colOff>
      <xdr:row>15</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5215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64770</xdr:rowOff>
    </xdr:from>
    <xdr:to>
      <xdr:col>69</xdr:col>
      <xdr:colOff>142875</xdr:colOff>
      <xdr:row>15</xdr:row>
      <xdr:rowOff>166370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3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151147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36195</xdr:rowOff>
    </xdr:from>
    <xdr:to>
      <xdr:col>65</xdr:col>
      <xdr:colOff>53975</xdr:colOff>
      <xdr:row>15</xdr:row>
      <xdr:rowOff>137795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60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122572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9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104775</xdr:rowOff>
    </xdr:from>
    <xdr:to>
      <xdr:col>82</xdr:col>
      <xdr:colOff>158750</xdr:colOff>
      <xdr:row>14</xdr:row>
      <xdr:rowOff>34925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13352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156210</xdr:rowOff>
    </xdr:from>
    <xdr:to>
      <xdr:col>78</xdr:col>
      <xdr:colOff>120650</xdr:colOff>
      <xdr:row>14</xdr:row>
      <xdr:rowOff>86360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96537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5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150495</xdr:rowOff>
    </xdr:from>
    <xdr:to>
      <xdr:col>74</xdr:col>
      <xdr:colOff>31750</xdr:colOff>
      <xdr:row>15</xdr:row>
      <xdr:rowOff>80645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90822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133350</xdr:rowOff>
    </xdr:from>
    <xdr:to>
      <xdr:col>69</xdr:col>
      <xdr:colOff>142875</xdr:colOff>
      <xdr:row>15</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73677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70485</xdr:rowOff>
    </xdr:from>
    <xdr:to>
      <xdr:col>65</xdr:col>
      <xdr:colOff>53975</xdr:colOff>
      <xdr:row>15</xdr:row>
      <xdr:rowOff>635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7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10812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3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３年度においては４．２ポイントと、類似団体平均を０．７ポイント下回っている。今後は、障がい福祉対策経費や少子化対策としての子育て支援対策等の推進により増加していくものと想定されることから、これらの施策に要する経費の財源の確保に努めていく必要が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61</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56</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996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124477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5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57150</xdr:rowOff>
    </xdr:from>
    <xdr:to>
      <xdr:col>20</xdr:col>
      <xdr:colOff>38100</xdr:colOff>
      <xdr:row>56</xdr:row>
      <xdr:rowOff>158750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143527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4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690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69850</xdr:rowOff>
    </xdr:from>
    <xdr:to>
      <xdr:col>11</xdr:col>
      <xdr:colOff>9525</xdr:colOff>
      <xdr:row>56</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671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133350</xdr:rowOff>
    </xdr:from>
    <xdr:to>
      <xdr:col>11</xdr:col>
      <xdr:colOff>60325</xdr:colOff>
      <xdr:row>57</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48277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149877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130827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３年度は類似団体平均を８．０ポイント上回り、類似団体内では下位の数値を示している。今後は特別会計の中でも特に国民健康保険特別会計と公共下水道事業特別会計への繰出金増額が避けられず、数値は上昇していくものと想定されることから、経常経費の節減とあわせて、国保税の適正化に向けた検討、下水道接続率の向上と料金の見直しを図り、繰出金の抑制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12700</xdr:rowOff>
    </xdr:from>
    <xdr:to>
      <xdr:col>82</xdr:col>
      <xdr:colOff>107950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09955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99077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12700</xdr:rowOff>
    </xdr:from>
    <xdr:to>
      <xdr:col>82</xdr:col>
      <xdr:colOff>196850</xdr:colOff>
      <xdr:row>53</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165100</xdr:rowOff>
    </xdr:from>
    <xdr:to>
      <xdr:col>82</xdr:col>
      <xdr:colOff>107950</xdr:colOff>
      <xdr:row>61</xdr:row>
      <xdr:rowOff>69850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452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3175</xdr:rowOff>
    </xdr:from>
    <xdr:to>
      <xdr:col>78</xdr:col>
      <xdr:colOff>69850</xdr:colOff>
      <xdr:row>61</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4616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133350</xdr:rowOff>
    </xdr:from>
    <xdr:to>
      <xdr:col>78</xdr:col>
      <xdr:colOff>120650</xdr:colOff>
      <xdr:row>57</xdr:row>
      <xdr:rowOff>63500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73677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50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3175</xdr:rowOff>
    </xdr:from>
    <xdr:to>
      <xdr:col>73</xdr:col>
      <xdr:colOff>180975</xdr:colOff>
      <xdr:row>61</xdr:row>
      <xdr:rowOff>3175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461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0</xdr:rowOff>
    </xdr:from>
    <xdr:to>
      <xdr:col>74</xdr:col>
      <xdr:colOff>31750</xdr:colOff>
      <xdr:row>57</xdr:row>
      <xdr:rowOff>101600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111777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146050</xdr:rowOff>
    </xdr:from>
    <xdr:to>
      <xdr:col>69</xdr:col>
      <xdr:colOff>92075</xdr:colOff>
      <xdr:row>61</xdr:row>
      <xdr:rowOff>3175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104330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114300</xdr:rowOff>
    </xdr:from>
    <xdr:to>
      <xdr:col>82</xdr:col>
      <xdr:colOff>158750</xdr:colOff>
      <xdr:row>61</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22877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19050</xdr:rowOff>
    </xdr:from>
    <xdr:to>
      <xdr:col>78</xdr:col>
      <xdr:colOff>120650</xdr:colOff>
      <xdr:row>61</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105427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56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123825</xdr:rowOff>
    </xdr:from>
    <xdr:to>
      <xdr:col>74</xdr:col>
      <xdr:colOff>31750</xdr:colOff>
      <xdr:row>61</xdr:row>
      <xdr:rowOff>53975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4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38752</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49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123825</xdr:rowOff>
    </xdr:from>
    <xdr:to>
      <xdr:col>69</xdr:col>
      <xdr:colOff>142875</xdr:colOff>
      <xdr:row>61</xdr:row>
      <xdr:rowOff>53975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4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38752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49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95250</xdr:rowOff>
    </xdr:from>
    <xdr:to>
      <xdr:col>65</xdr:col>
      <xdr:colOff>53975</xdr:colOff>
      <xdr:row>61</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３年度は類似団体平均を５．７ポイント下回っており、昨年度より１．５ポイント低下している。今後は重点施策である定住促進や子育て支援に係る経費が大きなウエイトを占めてくると考えられ、数値は上昇していくものと想定されることから、法人等各種団体等への補助については、平成１９年度に策定した「遊佐町補助金等の交付に関する見直し指針」により適正に対処していく。</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154758</xdr:rowOff>
    </xdr:from>
    <xdr:to>
      <xdr:col>82</xdr:col>
      <xdr:colOff>107950</xdr:colOff>
      <xdr:row>41</xdr:row>
      <xdr:rowOff>76381</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812608"/>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48458</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07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76381</xdr:rowOff>
    </xdr:from>
    <xdr:to>
      <xdr:col>82</xdr:col>
      <xdr:colOff>196850</xdr:colOff>
      <xdr:row>41</xdr:row>
      <xdr:rowOff>76381</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05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69685</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556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154758</xdr:rowOff>
    </xdr:from>
    <xdr:to>
      <xdr:col>82</xdr:col>
      <xdr:colOff>196850</xdr:colOff>
      <xdr:row>33</xdr:row>
      <xdr:rowOff>154758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81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42092</xdr:rowOff>
    </xdr:from>
    <xdr:to>
      <xdr:col>82</xdr:col>
      <xdr:colOff>107950</xdr:colOff>
      <xdr:row>34</xdr:row>
      <xdr:rowOff>140063</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587139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164210</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64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20683</xdr:rowOff>
    </xdr:from>
    <xdr:to>
      <xdr:col>82</xdr:col>
      <xdr:colOff>158750</xdr:colOff>
      <xdr:row>36</xdr:row>
      <xdr:rowOff>122283</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192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48623</xdr:rowOff>
    </xdr:from>
    <xdr:to>
      <xdr:col>78</xdr:col>
      <xdr:colOff>69850</xdr:colOff>
      <xdr:row>34</xdr:row>
      <xdr:rowOff>140063</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5877923"/>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53340</xdr:rowOff>
    </xdr:from>
    <xdr:to>
      <xdr:col>78</xdr:col>
      <xdr:colOff>120650</xdr:colOff>
      <xdr:row>36</xdr:row>
      <xdr:rowOff>154940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139717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42092</xdr:rowOff>
    </xdr:from>
    <xdr:to>
      <xdr:col>73</xdr:col>
      <xdr:colOff>180975</xdr:colOff>
      <xdr:row>34</xdr:row>
      <xdr:rowOff>48623</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58713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152944</xdr:rowOff>
    </xdr:from>
    <xdr:to>
      <xdr:col>74</xdr:col>
      <xdr:colOff>31750</xdr:colOff>
      <xdr:row>36</xdr:row>
      <xdr:rowOff>83094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67871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2903</xdr:rowOff>
    </xdr:from>
    <xdr:to>
      <xdr:col>69</xdr:col>
      <xdr:colOff>92075</xdr:colOff>
      <xdr:row>34</xdr:row>
      <xdr:rowOff>42092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583220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152944</xdr:rowOff>
    </xdr:from>
    <xdr:to>
      <xdr:col>69</xdr:col>
      <xdr:colOff>142875</xdr:colOff>
      <xdr:row>36</xdr:row>
      <xdr:rowOff>83094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67871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48277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162742</xdr:rowOff>
    </xdr:from>
    <xdr:to>
      <xdr:col>82</xdr:col>
      <xdr:colOff>158750</xdr:colOff>
      <xdr:row>34</xdr:row>
      <xdr:rowOff>92892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82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71319</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72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89263</xdr:rowOff>
    </xdr:from>
    <xdr:to>
      <xdr:col>78</xdr:col>
      <xdr:colOff>120650</xdr:colOff>
      <xdr:row>35</xdr:row>
      <xdr:rowOff>19413</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91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29590</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687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169273</xdr:rowOff>
    </xdr:from>
    <xdr:to>
      <xdr:col>74</xdr:col>
      <xdr:colOff>31750</xdr:colOff>
      <xdr:row>34</xdr:row>
      <xdr:rowOff>99423</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82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109600</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59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162742</xdr:rowOff>
    </xdr:from>
    <xdr:to>
      <xdr:col>69</xdr:col>
      <xdr:colOff>142875</xdr:colOff>
      <xdr:row>34</xdr:row>
      <xdr:rowOff>92892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82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103069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58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123553</xdr:rowOff>
    </xdr:from>
    <xdr:to>
      <xdr:col>65</xdr:col>
      <xdr:colOff>53975</xdr:colOff>
      <xdr:row>34</xdr:row>
      <xdr:rowOff>53703</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78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63880</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550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３年度においては１５．７ポイントと、類似団体平均を１．０ポイント上回った。これまで、地方債の繰上償還を重点的に実施してきた結果、繰上償還に伴う公債費としての元金が増大してきた一方で、後年度の公債費負担の平準化が図られてきたものと分析している。今後、役場新庁舎建設に伴う地方債の償還が始まることから、可能な限り繰上償還に取り組んでいく。  </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108712</xdr:rowOff>
    </xdr:from>
    <xdr:to>
      <xdr:col>24</xdr:col>
      <xdr:colOff>25400</xdr:colOff>
      <xdr:row>80</xdr:row>
      <xdr:rowOff>140715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796012"/>
          <a:ext cx="0" cy="1060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23639</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108712</xdr:rowOff>
    </xdr:from>
    <xdr:to>
      <xdr:col>24</xdr:col>
      <xdr:colOff>114300</xdr:colOff>
      <xdr:row>74</xdr:row>
      <xdr:rowOff>108712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101854</xdr:rowOff>
    </xdr:from>
    <xdr:to>
      <xdr:col>24</xdr:col>
      <xdr:colOff>25400</xdr:colOff>
      <xdr:row>77</xdr:row>
      <xdr:rowOff>120142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035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106426</xdr:rowOff>
    </xdr:from>
    <xdr:to>
      <xdr:col>19</xdr:col>
      <xdr:colOff>187325</xdr:colOff>
      <xdr:row>77</xdr:row>
      <xdr:rowOff>120142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080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74422</xdr:rowOff>
    </xdr:from>
    <xdr:to>
      <xdr:col>15</xdr:col>
      <xdr:colOff>98425</xdr:colOff>
      <xdr:row>77</xdr:row>
      <xdr:rowOff>106426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760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55626</xdr:rowOff>
    </xdr:from>
    <xdr:to>
      <xdr:col>15</xdr:col>
      <xdr:colOff>149225</xdr:colOff>
      <xdr:row>77</xdr:row>
      <xdr:rowOff>157226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167403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74422</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248639"/>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46482</xdr:rowOff>
    </xdr:from>
    <xdr:to>
      <xdr:col>11</xdr:col>
      <xdr:colOff>60325</xdr:colOff>
      <xdr:row>77</xdr:row>
      <xdr:rowOff>148082</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132859</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146575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23131</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69342</xdr:rowOff>
    </xdr:from>
    <xdr:to>
      <xdr:col>20</xdr:col>
      <xdr:colOff>38100</xdr:colOff>
      <xdr:row>77</xdr:row>
      <xdr:rowOff>170942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155719</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55626</xdr:rowOff>
    </xdr:from>
    <xdr:to>
      <xdr:col>15</xdr:col>
      <xdr:colOff>149225</xdr:colOff>
      <xdr:row>77</xdr:row>
      <xdr:rowOff>157226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142003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23622</xdr:rowOff>
    </xdr:from>
    <xdr:to>
      <xdr:col>11</xdr:col>
      <xdr:colOff>60325</xdr:colOff>
      <xdr:row>77</xdr:row>
      <xdr:rowOff>125222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135399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を除く経常収支比率は、これまで類似団体に比較して低い数値で推移してきており、令和３年度においては前年比で４．２ポイント下回り、類似団体平均との差が２．１ポイントとなった。引き続き経常収支比率の改善に向け、歳入の確保、経費の節減に努めていく。</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28702</xdr:rowOff>
    </xdr:from>
    <xdr:to>
      <xdr:col>82</xdr:col>
      <xdr:colOff>107950</xdr:colOff>
      <xdr:row>80</xdr:row>
      <xdr:rowOff>26415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544552"/>
          <a:ext cx="0" cy="1197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169942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26415</xdr:rowOff>
    </xdr:from>
    <xdr:to>
      <xdr:col>82</xdr:col>
      <xdr:colOff>196850</xdr:colOff>
      <xdr:row>80</xdr:row>
      <xdr:rowOff>26415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115079</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28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28702</xdr:rowOff>
    </xdr:from>
    <xdr:to>
      <xdr:col>82</xdr:col>
      <xdr:colOff>196850</xdr:colOff>
      <xdr:row>73</xdr:row>
      <xdr:rowOff>28702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544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42418</xdr:rowOff>
    </xdr:from>
    <xdr:to>
      <xdr:col>82</xdr:col>
      <xdr:colOff>107950</xdr:colOff>
      <xdr:row>76</xdr:row>
      <xdr:rowOff>62992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2901168"/>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59707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2918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62992</xdr:rowOff>
    </xdr:from>
    <xdr:to>
      <xdr:col>78</xdr:col>
      <xdr:colOff>69850</xdr:colOff>
      <xdr:row>76</xdr:row>
      <xdr:rowOff>108713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0931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76200</xdr:rowOff>
    </xdr:from>
    <xdr:to>
      <xdr:col>78</xdr:col>
      <xdr:colOff>120650</xdr:colOff>
      <xdr:row>77</xdr:row>
      <xdr:rowOff>6350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162577</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19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108713</xdr:rowOff>
    </xdr:from>
    <xdr:to>
      <xdr:col>73</xdr:col>
      <xdr:colOff>180975</xdr:colOff>
      <xdr:row>76</xdr:row>
      <xdr:rowOff>140715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138913"/>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89915</xdr:rowOff>
    </xdr:from>
    <xdr:to>
      <xdr:col>74</xdr:col>
      <xdr:colOff>31750</xdr:colOff>
      <xdr:row>77</xdr:row>
      <xdr:rowOff>20065</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4842</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156718</xdr:rowOff>
    </xdr:from>
    <xdr:to>
      <xdr:col>69</xdr:col>
      <xdr:colOff>92075</xdr:colOff>
      <xdr:row>76</xdr:row>
      <xdr:rowOff>140715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015468"/>
          <a:ext cx="889000" cy="15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99061</xdr:rowOff>
    </xdr:from>
    <xdr:to>
      <xdr:col>69</xdr:col>
      <xdr:colOff>142875</xdr:colOff>
      <xdr:row>77</xdr:row>
      <xdr:rowOff>29211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48768</xdr:rowOff>
    </xdr:from>
    <xdr:to>
      <xdr:col>65</xdr:col>
      <xdr:colOff>53975</xdr:colOff>
      <xdr:row>76</xdr:row>
      <xdr:rowOff>150368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135145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163068</xdr:rowOff>
    </xdr:from>
    <xdr:to>
      <xdr:col>82</xdr:col>
      <xdr:colOff>158750</xdr:colOff>
      <xdr:row>75</xdr:row>
      <xdr:rowOff>93218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8145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69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xdr:rowOff>
    </xdr:from>
    <xdr:to>
      <xdr:col>78</xdr:col>
      <xdr:colOff>120650</xdr:colOff>
      <xdr:row>76</xdr:row>
      <xdr:rowOff>113792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123969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1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57913</xdr:rowOff>
    </xdr:from>
    <xdr:to>
      <xdr:col>74</xdr:col>
      <xdr:colOff>31750</xdr:colOff>
      <xdr:row>76</xdr:row>
      <xdr:rowOff>159513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169689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89915</xdr:rowOff>
    </xdr:from>
    <xdr:to>
      <xdr:col>69</xdr:col>
      <xdr:colOff>142875</xdr:colOff>
      <xdr:row>77</xdr:row>
      <xdr:rowOff>20065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30243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105918</xdr:rowOff>
    </xdr:from>
    <xdr:to>
      <xdr:col>65</xdr:col>
      <xdr:colOff>53975</xdr:colOff>
      <xdr:row>76</xdr:row>
      <xdr:rowOff>36069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46245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57605</xdr:rowOff>
    </xdr:from>
    <xdr:to>
      <xdr:col>29</xdr:col>
      <xdr:colOff>127000</xdr:colOff>
      <xdr:row>19</xdr:row>
      <xdr:rowOff>46944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1180"/>
          <a:ext cx="0" cy="13609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19021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24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46944</xdr:rowOff>
    </xdr:from>
    <xdr:to>
      <xdr:col>30</xdr:col>
      <xdr:colOff>25400</xdr:colOff>
      <xdr:row>19</xdr:row>
      <xdr:rowOff>46944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521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143982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57605</xdr:rowOff>
    </xdr:from>
    <xdr:to>
      <xdr:col>30</xdr:col>
      <xdr:colOff>25400</xdr:colOff>
      <xdr:row>11</xdr:row>
      <xdr:rowOff>57605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11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121719</xdr:rowOff>
    </xdr:from>
    <xdr:to>
      <xdr:col>29</xdr:col>
      <xdr:colOff>127000</xdr:colOff>
      <xdr:row>17</xdr:row>
      <xdr:rowOff>138026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3994"/>
          <a:ext cx="647700" cy="16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37132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7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20605</xdr:rowOff>
    </xdr:from>
    <xdr:to>
      <xdr:col>29</xdr:col>
      <xdr:colOff>177800</xdr:colOff>
      <xdr:row>17</xdr:row>
      <xdr:rowOff>122205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2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138026</xdr:rowOff>
    </xdr:from>
    <xdr:to>
      <xdr:col>26</xdr:col>
      <xdr:colOff>50800</xdr:colOff>
      <xdr:row>18</xdr:row>
      <xdr:rowOff>6299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0301"/>
          <a:ext cx="698500" cy="397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56944</xdr:rowOff>
    </xdr:from>
    <xdr:to>
      <xdr:col>26</xdr:col>
      <xdr:colOff>101600</xdr:colOff>
      <xdr:row>17</xdr:row>
      <xdr:rowOff>158544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168721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88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6299</xdr:rowOff>
    </xdr:from>
    <xdr:to>
      <xdr:col>22</xdr:col>
      <xdr:colOff>114300</xdr:colOff>
      <xdr:row>18</xdr:row>
      <xdr:rowOff>16883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40024"/>
          <a:ext cx="698500" cy="10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62057</xdr:rowOff>
    </xdr:from>
    <xdr:to>
      <xdr:col>22</xdr:col>
      <xdr:colOff>165100</xdr:colOff>
      <xdr:row>17</xdr:row>
      <xdr:rowOff>163657</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2384</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9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16883</xdr:rowOff>
    </xdr:from>
    <xdr:to>
      <xdr:col>18</xdr:col>
      <xdr:colOff>177800</xdr:colOff>
      <xdr:row>18</xdr:row>
      <xdr:rowOff>40734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50608"/>
          <a:ext cx="698500" cy="23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85016</xdr:rowOff>
    </xdr:from>
    <xdr:to>
      <xdr:col>19</xdr:col>
      <xdr:colOff>38100</xdr:colOff>
      <xdr:row>18</xdr:row>
      <xdr:rowOff>15166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25343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100119</xdr:rowOff>
    </xdr:from>
    <xdr:to>
      <xdr:col>15</xdr:col>
      <xdr:colOff>101600</xdr:colOff>
      <xdr:row>18</xdr:row>
      <xdr:rowOff>30269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40446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70919</xdr:rowOff>
    </xdr:from>
    <xdr:to>
      <xdr:col>29</xdr:col>
      <xdr:colOff>177800</xdr:colOff>
      <xdr:row>18</xdr:row>
      <xdr:rowOff>1069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3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42996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87226</xdr:rowOff>
    </xdr:from>
    <xdr:to>
      <xdr:col>26</xdr:col>
      <xdr:colOff>101600</xdr:colOff>
      <xdr:row>18</xdr:row>
      <xdr:rowOff>17376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49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2153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35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126949</xdr:rowOff>
    </xdr:from>
    <xdr:to>
      <xdr:col>22</xdr:col>
      <xdr:colOff>165100</xdr:colOff>
      <xdr:row>18</xdr:row>
      <xdr:rowOff>57099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9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41876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7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137533</xdr:rowOff>
    </xdr:from>
    <xdr:to>
      <xdr:col>19</xdr:col>
      <xdr:colOff>38100</xdr:colOff>
      <xdr:row>18</xdr:row>
      <xdr:rowOff>67683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99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52460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8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161384</xdr:rowOff>
    </xdr:from>
    <xdr:to>
      <xdr:col>15</xdr:col>
      <xdr:colOff>101600</xdr:colOff>
      <xdr:row>18</xdr:row>
      <xdr:rowOff>91534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23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76311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10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123666</xdr:rowOff>
    </xdr:from>
    <xdr:to>
      <xdr:col>29</xdr:col>
      <xdr:colOff>127000</xdr:colOff>
      <xdr:row>37</xdr:row>
      <xdr:rowOff>312909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48216"/>
          <a:ext cx="0" cy="138939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284986</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409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312909</xdr:rowOff>
    </xdr:from>
    <xdr:to>
      <xdr:col>30</xdr:col>
      <xdr:colOff>25400</xdr:colOff>
      <xdr:row>37</xdr:row>
      <xdr:rowOff>312909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4376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38593</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9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123666</xdr:rowOff>
    </xdr:from>
    <xdr:to>
      <xdr:col>30</xdr:col>
      <xdr:colOff>25400</xdr:colOff>
      <xdr:row>33</xdr:row>
      <xdr:rowOff>123666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48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272256</xdr:rowOff>
    </xdr:from>
    <xdr:to>
      <xdr:col>29</xdr:col>
      <xdr:colOff>127000</xdr:colOff>
      <xdr:row>36</xdr:row>
      <xdr:rowOff>21349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882606"/>
          <a:ext cx="647700" cy="91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2614</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9558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30537</xdr:rowOff>
    </xdr:from>
    <xdr:to>
      <xdr:col>29</xdr:col>
      <xdr:colOff>177800</xdr:colOff>
      <xdr:row>36</xdr:row>
      <xdr:rowOff>132137</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83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21349</xdr:rowOff>
    </xdr:from>
    <xdr:to>
      <xdr:col>26</xdr:col>
      <xdr:colOff>50800</xdr:colOff>
      <xdr:row>36</xdr:row>
      <xdr:rowOff>57944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974599"/>
          <a:ext cx="698500" cy="36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70980</xdr:rowOff>
    </xdr:from>
    <xdr:to>
      <xdr:col>26</xdr:col>
      <xdr:colOff>101600</xdr:colOff>
      <xdr:row>37</xdr:row>
      <xdr:rowOff>1130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024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157357</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110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57944</xdr:rowOff>
    </xdr:from>
    <xdr:to>
      <xdr:col>22</xdr:col>
      <xdr:colOff>114300</xdr:colOff>
      <xdr:row>36</xdr:row>
      <xdr:rowOff>111436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011194"/>
          <a:ext cx="698500" cy="53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32404</xdr:rowOff>
    </xdr:from>
    <xdr:to>
      <xdr:col>22</xdr:col>
      <xdr:colOff>165100</xdr:colOff>
      <xdr:row>36</xdr:row>
      <xdr:rowOff>134004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985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118781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07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111436</xdr:rowOff>
    </xdr:from>
    <xdr:to>
      <xdr:col>18</xdr:col>
      <xdr:colOff>177800</xdr:colOff>
      <xdr:row>36</xdr:row>
      <xdr:rowOff>143078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064686"/>
          <a:ext cx="698500" cy="31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50959</xdr:rowOff>
    </xdr:from>
    <xdr:to>
      <xdr:col>19</xdr:col>
      <xdr:colOff>38100</xdr:colOff>
      <xdr:row>36</xdr:row>
      <xdr:rowOff>152559</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004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162736</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773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42348</xdr:rowOff>
    </xdr:from>
    <xdr:to>
      <xdr:col>15</xdr:col>
      <xdr:colOff>101600</xdr:colOff>
      <xdr:row>36</xdr:row>
      <xdr:rowOff>143948</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154125</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76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221456</xdr:rowOff>
    </xdr:from>
    <xdr:to>
      <xdr:col>29</xdr:col>
      <xdr:colOff>177800</xdr:colOff>
      <xdr:row>35</xdr:row>
      <xdr:rowOff>323056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831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66533</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676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313449</xdr:rowOff>
    </xdr:from>
    <xdr:to>
      <xdr:col>26</xdr:col>
      <xdr:colOff>101600</xdr:colOff>
      <xdr:row>36</xdr:row>
      <xdr:rowOff>72149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923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82326</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692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7144</xdr:rowOff>
    </xdr:from>
    <xdr:to>
      <xdr:col>22</xdr:col>
      <xdr:colOff>165100</xdr:colOff>
      <xdr:row>36</xdr:row>
      <xdr:rowOff>108744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960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118921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72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60636</xdr:rowOff>
    </xdr:from>
    <xdr:to>
      <xdr:col>19</xdr:col>
      <xdr:colOff>38100</xdr:colOff>
      <xdr:row>36</xdr:row>
      <xdr:rowOff>162236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013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147013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10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92278</xdr:rowOff>
    </xdr:from>
    <xdr:to>
      <xdr:col>15</xdr:col>
      <xdr:colOff>101600</xdr:colOff>
      <xdr:row>37</xdr:row>
      <xdr:rowOff>22428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045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7205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13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13,059
12,994
208.39
11,514,199
10,916,506
543,403
5,390,503
9,806,773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77851</xdr:rowOff>
    </xdr:from>
    <xdr:to>
      <xdr:col>24</xdr:col>
      <xdr:colOff>62865</xdr:colOff>
      <xdr:row>39</xdr:row>
      <xdr:rowOff>16993</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21351"/>
          <a:ext cx="1270" cy="1482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20820</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0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16993</xdr:rowOff>
    </xdr:from>
    <xdr:to>
      <xdr:col>24</xdr:col>
      <xdr:colOff>152400</xdr:colOff>
      <xdr:row>39</xdr:row>
      <xdr:rowOff>16993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0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24528</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96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77851</xdr:rowOff>
    </xdr:from>
    <xdr:to>
      <xdr:col>24</xdr:col>
      <xdr:colOff>152400</xdr:colOff>
      <xdr:row>30</xdr:row>
      <xdr:rowOff>77851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21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1994</xdr:rowOff>
    </xdr:from>
    <xdr:to>
      <xdr:col>24</xdr:col>
      <xdr:colOff>63500</xdr:colOff>
      <xdr:row>36</xdr:row>
      <xdr:rowOff>14288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74194"/>
          <a:ext cx="838200" cy="1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117187</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7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138760</xdr:rowOff>
    </xdr:from>
    <xdr:to>
      <xdr:col>24</xdr:col>
      <xdr:colOff>114300</xdr:colOff>
      <xdr:row>36</xdr:row>
      <xdr:rowOff>68910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14288</xdr:rowOff>
    </xdr:from>
    <xdr:to>
      <xdr:col>19</xdr:col>
      <xdr:colOff>177800</xdr:colOff>
      <xdr:row>36</xdr:row>
      <xdr:rowOff>166332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86488"/>
          <a:ext cx="889000" cy="1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12700</xdr:rowOff>
    </xdr:from>
    <xdr:to>
      <xdr:col>20</xdr:col>
      <xdr:colOff>38100</xdr:colOff>
      <xdr:row>36</xdr:row>
      <xdr:rowOff>114300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105427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7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166332</xdr:rowOff>
    </xdr:from>
    <xdr:to>
      <xdr:col>15</xdr:col>
      <xdr:colOff>50800</xdr:colOff>
      <xdr:row>36</xdr:row>
      <xdr:rowOff>169342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38532"/>
          <a:ext cx="8890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138925</xdr:rowOff>
    </xdr:from>
    <xdr:to>
      <xdr:col>15</xdr:col>
      <xdr:colOff>101600</xdr:colOff>
      <xdr:row>37</xdr:row>
      <xdr:rowOff>69075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60202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0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169342</xdr:rowOff>
    </xdr:from>
    <xdr:to>
      <xdr:col>10</xdr:col>
      <xdr:colOff>114300</xdr:colOff>
      <xdr:row>37</xdr:row>
      <xdr:rowOff>32639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41542"/>
          <a:ext cx="889000" cy="3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157086</xdr:rowOff>
    </xdr:from>
    <xdr:to>
      <xdr:col>10</xdr:col>
      <xdr:colOff>165100</xdr:colOff>
      <xdr:row>37</xdr:row>
      <xdr:rowOff>87236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78363</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2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165913</xdr:rowOff>
    </xdr:from>
    <xdr:to>
      <xdr:col>6</xdr:col>
      <xdr:colOff>38100</xdr:colOff>
      <xdr:row>37</xdr:row>
      <xdr:rowOff>96063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3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87190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43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122644</xdr:rowOff>
    </xdr:from>
    <xdr:to>
      <xdr:col>24</xdr:col>
      <xdr:colOff>114300</xdr:colOff>
      <xdr:row>36</xdr:row>
      <xdr:rowOff>52794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2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145521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74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134938</xdr:rowOff>
    </xdr:from>
    <xdr:to>
      <xdr:col>20</xdr:col>
      <xdr:colOff>38100</xdr:colOff>
      <xdr:row>36</xdr:row>
      <xdr:rowOff>65088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3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81615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1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115532</xdr:rowOff>
    </xdr:from>
    <xdr:to>
      <xdr:col>15</xdr:col>
      <xdr:colOff>101600</xdr:colOff>
      <xdr:row>37</xdr:row>
      <xdr:rowOff>45682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8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62209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6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118542</xdr:rowOff>
    </xdr:from>
    <xdr:to>
      <xdr:col>10</xdr:col>
      <xdr:colOff>165100</xdr:colOff>
      <xdr:row>37</xdr:row>
      <xdr:rowOff>48692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65219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6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153289</xdr:rowOff>
    </xdr:from>
    <xdr:to>
      <xdr:col>6</xdr:col>
      <xdr:colOff>38100</xdr:colOff>
      <xdr:row>37</xdr:row>
      <xdr:rowOff>83439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2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99966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0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167109</xdr:rowOff>
    </xdr:from>
    <xdr:to>
      <xdr:col>24</xdr:col>
      <xdr:colOff>62865</xdr:colOff>
      <xdr:row>57</xdr:row>
      <xdr:rowOff>63544</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39609"/>
          <a:ext cx="1270" cy="1096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67371</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4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63544</xdr:rowOff>
    </xdr:from>
    <xdr:to>
      <xdr:col>24</xdr:col>
      <xdr:colOff>152400</xdr:colOff>
      <xdr:row>57</xdr:row>
      <xdr:rowOff>63544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3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113786</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1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167109</xdr:rowOff>
    </xdr:from>
    <xdr:to>
      <xdr:col>24</xdr:col>
      <xdr:colOff>152400</xdr:colOff>
      <xdr:row>50</xdr:row>
      <xdr:rowOff>167109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39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6459</xdr:rowOff>
    </xdr:from>
    <xdr:to>
      <xdr:col>24</xdr:col>
      <xdr:colOff>63500</xdr:colOff>
      <xdr:row>56</xdr:row>
      <xdr:rowOff>85888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607659"/>
          <a:ext cx="838200" cy="7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133525</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5632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155098</xdr:rowOff>
    </xdr:from>
    <xdr:to>
      <xdr:col>24</xdr:col>
      <xdr:colOff>114300</xdr:colOff>
      <xdr:row>56</xdr:row>
      <xdr:rowOff>85248</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58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85888</xdr:rowOff>
    </xdr:from>
    <xdr:to>
      <xdr:col>19</xdr:col>
      <xdr:colOff>177800</xdr:colOff>
      <xdr:row>56</xdr:row>
      <xdr:rowOff>139457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687088"/>
          <a:ext cx="889000" cy="5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18455</xdr:rowOff>
    </xdr:from>
    <xdr:to>
      <xdr:col>20</xdr:col>
      <xdr:colOff>38100</xdr:colOff>
      <xdr:row>56</xdr:row>
      <xdr:rowOff>120055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136582</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39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139457</xdr:rowOff>
    </xdr:from>
    <xdr:to>
      <xdr:col>15</xdr:col>
      <xdr:colOff>50800</xdr:colOff>
      <xdr:row>56</xdr:row>
      <xdr:rowOff>170941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740657"/>
          <a:ext cx="889000" cy="31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156049</xdr:rowOff>
    </xdr:from>
    <xdr:to>
      <xdr:col>15</xdr:col>
      <xdr:colOff>101600</xdr:colOff>
      <xdr:row>56</xdr:row>
      <xdr:rowOff>86199</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102726</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170941</xdr:rowOff>
    </xdr:from>
    <xdr:to>
      <xdr:col>10</xdr:col>
      <xdr:colOff>114300</xdr:colOff>
      <xdr:row>57</xdr:row>
      <xdr:rowOff>1333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772141"/>
          <a:ext cx="889000" cy="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39898</xdr:rowOff>
    </xdr:from>
    <xdr:to>
      <xdr:col>10</xdr:col>
      <xdr:colOff>165100</xdr:colOff>
      <xdr:row>56</xdr:row>
      <xdr:rowOff>141498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158025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41671</xdr:rowOff>
    </xdr:from>
    <xdr:to>
      <xdr:col>6</xdr:col>
      <xdr:colOff>38100</xdr:colOff>
      <xdr:row>56</xdr:row>
      <xdr:rowOff>143271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159798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127109</xdr:rowOff>
    </xdr:from>
    <xdr:to>
      <xdr:col>24</xdr:col>
      <xdr:colOff>114300</xdr:colOff>
      <xdr:row>56</xdr:row>
      <xdr:rowOff>57259</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55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149986</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408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35088</xdr:rowOff>
    </xdr:from>
    <xdr:to>
      <xdr:col>20</xdr:col>
      <xdr:colOff>38100</xdr:colOff>
      <xdr:row>56</xdr:row>
      <xdr:rowOff>136688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63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127815</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72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88657</xdr:rowOff>
    </xdr:from>
    <xdr:to>
      <xdr:col>15</xdr:col>
      <xdr:colOff>101600</xdr:colOff>
      <xdr:row>57</xdr:row>
      <xdr:rowOff>18807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68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9934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78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120141</xdr:rowOff>
    </xdr:from>
    <xdr:to>
      <xdr:col>10</xdr:col>
      <xdr:colOff>165100</xdr:colOff>
      <xdr:row>57</xdr:row>
      <xdr:rowOff>50291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72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41418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81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121983</xdr:rowOff>
    </xdr:from>
    <xdr:to>
      <xdr:col>6</xdr:col>
      <xdr:colOff>38100</xdr:colOff>
      <xdr:row>57</xdr:row>
      <xdr:rowOff>52133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72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43260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81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46614</xdr:rowOff>
    </xdr:from>
    <xdr:to>
      <xdr:col>24</xdr:col>
      <xdr:colOff>62865</xdr:colOff>
      <xdr:row>78</xdr:row>
      <xdr:rowOff>124932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048114"/>
          <a:ext cx="1270" cy="1449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128759</xdr:rowOff>
    </xdr:from>
    <xdr:ext cx="378565"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01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124932</xdr:rowOff>
    </xdr:from>
    <xdr:to>
      <xdr:col>24</xdr:col>
      <xdr:colOff>152400</xdr:colOff>
      <xdr:row>78</xdr:row>
      <xdr:rowOff>124932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498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164741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82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46614</xdr:rowOff>
    </xdr:from>
    <xdr:to>
      <xdr:col>24</xdr:col>
      <xdr:colOff>152400</xdr:colOff>
      <xdr:row>70</xdr:row>
      <xdr:rowOff>46614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0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137185</xdr:rowOff>
    </xdr:from>
    <xdr:to>
      <xdr:col>24</xdr:col>
      <xdr:colOff>63500</xdr:colOff>
      <xdr:row>77</xdr:row>
      <xdr:rowOff>70366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3797300" y="13167385"/>
          <a:ext cx="838200" cy="10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14085</xdr:rowOff>
    </xdr:from>
    <xdr:ext cx="469744"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157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35658</xdr:rowOff>
    </xdr:from>
    <xdr:to>
      <xdr:col>24</xdr:col>
      <xdr:colOff>114300</xdr:colOff>
      <xdr:row>77</xdr:row>
      <xdr:rowOff>137258</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3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70366</xdr:rowOff>
    </xdr:from>
    <xdr:to>
      <xdr:col>19</xdr:col>
      <xdr:colOff>177800</xdr:colOff>
      <xdr:row>78</xdr:row>
      <xdr:rowOff>3866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908300" y="13272016"/>
          <a:ext cx="889000" cy="10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36871</xdr:rowOff>
    </xdr:from>
    <xdr:to>
      <xdr:col>20</xdr:col>
      <xdr:colOff>38100</xdr:colOff>
      <xdr:row>77</xdr:row>
      <xdr:rowOff>138471</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129598</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62428" y="133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125732</xdr:rowOff>
    </xdr:from>
    <xdr:to>
      <xdr:col>15</xdr:col>
      <xdr:colOff>50800</xdr:colOff>
      <xdr:row>78</xdr:row>
      <xdr:rowOff>3866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019300" y="13327382"/>
          <a:ext cx="889000" cy="4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120058</xdr:rowOff>
    </xdr:from>
    <xdr:to>
      <xdr:col>15</xdr:col>
      <xdr:colOff>101600</xdr:colOff>
      <xdr:row>78</xdr:row>
      <xdr:rowOff>50208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32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66735</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73428" y="1309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108359</xdr:rowOff>
    </xdr:from>
    <xdr:to>
      <xdr:col>10</xdr:col>
      <xdr:colOff>114300</xdr:colOff>
      <xdr:row>77</xdr:row>
      <xdr:rowOff>125732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1130300" y="13310009"/>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105885</xdr:rowOff>
    </xdr:from>
    <xdr:to>
      <xdr:col>10</xdr:col>
      <xdr:colOff>165100</xdr:colOff>
      <xdr:row>78</xdr:row>
      <xdr:rowOff>36035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27162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84428" y="1340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61125</xdr:rowOff>
    </xdr:from>
    <xdr:to>
      <xdr:col>6</xdr:col>
      <xdr:colOff>38100</xdr:colOff>
      <xdr:row>77</xdr:row>
      <xdr:rowOff>162725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153852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86385</xdr:rowOff>
    </xdr:from>
    <xdr:to>
      <xdr:col>24</xdr:col>
      <xdr:colOff>114300</xdr:colOff>
      <xdr:row>77</xdr:row>
      <xdr:rowOff>16535</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1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109262</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96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19566</xdr:rowOff>
    </xdr:from>
    <xdr:to>
      <xdr:col>20</xdr:col>
      <xdr:colOff>38100</xdr:colOff>
      <xdr:row>77</xdr:row>
      <xdr:rowOff>121166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322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137693</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299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124516</xdr:rowOff>
    </xdr:from>
    <xdr:to>
      <xdr:col>15</xdr:col>
      <xdr:colOff>101600</xdr:colOff>
      <xdr:row>78</xdr:row>
      <xdr:rowOff>54666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32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45793</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73428" y="134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74932</xdr:rowOff>
    </xdr:from>
    <xdr:to>
      <xdr:col>10</xdr:col>
      <xdr:colOff>165100</xdr:colOff>
      <xdr:row>78</xdr:row>
      <xdr:rowOff>5082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27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21609</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84428" y="1305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57559</xdr:rowOff>
    </xdr:from>
    <xdr:to>
      <xdr:col>6</xdr:col>
      <xdr:colOff>38100</xdr:colOff>
      <xdr:row>77</xdr:row>
      <xdr:rowOff>159159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25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4236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95428" y="13034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33286</xdr:rowOff>
    </xdr:from>
    <xdr:to>
      <xdr:col>24</xdr:col>
      <xdr:colOff>62865</xdr:colOff>
      <xdr:row>97</xdr:row>
      <xdr:rowOff>127939</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63786"/>
          <a:ext cx="1270" cy="1294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131766</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6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127939</xdr:rowOff>
    </xdr:from>
    <xdr:to>
      <xdr:col>24</xdr:col>
      <xdr:colOff>152400</xdr:colOff>
      <xdr:row>97</xdr:row>
      <xdr:rowOff>127939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58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151413</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39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33286</xdr:rowOff>
    </xdr:from>
    <xdr:to>
      <xdr:col>24</xdr:col>
      <xdr:colOff>152400</xdr:colOff>
      <xdr:row>90</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63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149137</xdr:rowOff>
    </xdr:from>
    <xdr:to>
      <xdr:col>24</xdr:col>
      <xdr:colOff>63500</xdr:colOff>
      <xdr:row>96</xdr:row>
      <xdr:rowOff>27533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265437"/>
          <a:ext cx="838200" cy="22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128325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44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149898</xdr:rowOff>
    </xdr:from>
    <xdr:to>
      <xdr:col>24</xdr:col>
      <xdr:colOff>114300</xdr:colOff>
      <xdr:row>95</xdr:row>
      <xdr:rowOff>80048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27533</xdr:rowOff>
    </xdr:from>
    <xdr:to>
      <xdr:col>19</xdr:col>
      <xdr:colOff>177800</xdr:colOff>
      <xdr:row>96</xdr:row>
      <xdr:rowOff>92266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486733"/>
          <a:ext cx="889000" cy="6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64821</xdr:rowOff>
    </xdr:from>
    <xdr:to>
      <xdr:col>20</xdr:col>
      <xdr:colOff>38100</xdr:colOff>
      <xdr:row>96</xdr:row>
      <xdr:rowOff>166421</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157548</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92266</xdr:rowOff>
    </xdr:from>
    <xdr:to>
      <xdr:col>15</xdr:col>
      <xdr:colOff>50800</xdr:colOff>
      <xdr:row>96</xdr:row>
      <xdr:rowOff>123000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551466"/>
          <a:ext cx="889000" cy="3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97549</xdr:rowOff>
    </xdr:from>
    <xdr:to>
      <xdr:col>15</xdr:col>
      <xdr:colOff>101600</xdr:colOff>
      <xdr:row>97</xdr:row>
      <xdr:rowOff>27699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556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18826</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64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112700</xdr:rowOff>
    </xdr:from>
    <xdr:to>
      <xdr:col>10</xdr:col>
      <xdr:colOff>114300</xdr:colOff>
      <xdr:row>96</xdr:row>
      <xdr:rowOff>123000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1130300" y="16571900"/>
          <a:ext cx="889000" cy="1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110489</xdr:rowOff>
    </xdr:from>
    <xdr:to>
      <xdr:col>10</xdr:col>
      <xdr:colOff>165100</xdr:colOff>
      <xdr:row>97</xdr:row>
      <xdr:rowOff>40639</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569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31766</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66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111734</xdr:rowOff>
    </xdr:from>
    <xdr:to>
      <xdr:col>6</xdr:col>
      <xdr:colOff>38100</xdr:colOff>
      <xdr:row>97</xdr:row>
      <xdr:rowOff>41884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33011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66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98337</xdr:rowOff>
    </xdr:from>
    <xdr:to>
      <xdr:col>24</xdr:col>
      <xdr:colOff>114300</xdr:colOff>
      <xdr:row>95</xdr:row>
      <xdr:rowOff>28487</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2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121214</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06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148183</xdr:rowOff>
    </xdr:from>
    <xdr:to>
      <xdr:col>20</xdr:col>
      <xdr:colOff>38100</xdr:colOff>
      <xdr:row>96</xdr:row>
      <xdr:rowOff>78333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3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94860</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21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41466</xdr:rowOff>
    </xdr:from>
    <xdr:to>
      <xdr:col>15</xdr:col>
      <xdr:colOff>101600</xdr:colOff>
      <xdr:row>96</xdr:row>
      <xdr:rowOff>143066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50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159593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27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72200</xdr:rowOff>
    </xdr:from>
    <xdr:to>
      <xdr:col>10</xdr:col>
      <xdr:colOff>165100</xdr:colOff>
      <xdr:row>97</xdr:row>
      <xdr:rowOff>2350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5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18877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30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61900</xdr:rowOff>
    </xdr:from>
    <xdr:to>
      <xdr:col>6</xdr:col>
      <xdr:colOff>38100</xdr:colOff>
      <xdr:row>96</xdr:row>
      <xdr:rowOff>163500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2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8577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29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24038</xdr:rowOff>
    </xdr:from>
    <xdr:to>
      <xdr:col>54</xdr:col>
      <xdr:colOff>189865</xdr:colOff>
      <xdr:row>37</xdr:row>
      <xdr:rowOff>117695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flipV="1">
          <a:off x="10475595" y="5167538"/>
          <a:ext cx="1270" cy="1293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121522</xdr:rowOff>
    </xdr:from>
    <xdr:ext cx="534377" cy="259045"/>
    <xdr:sp macro="" textlink="">
      <xdr:nvSpPr>
        <xdr:cNvPr id="280" name="補助費等最小値テキスト">
          <a:extLst>
            <a:ext uri="{FF2B5EF4-FFF2-40B4-BE49-F238E27FC236}">
              <a16:creationId xmlns:a16="http://schemas.microsoft.com/office/drawing/2014/main" id="{00000000-0008-0000-0600-000018010000}"/>
            </a:ext>
          </a:extLst>
        </xdr:cNvPr>
        <xdr:cNvSpPr txBox="1"/>
      </xdr:nvSpPr>
      <xdr:spPr>
        <a:xfrm>
          <a:off x="10528300" y="646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117695</xdr:rowOff>
    </xdr:from>
    <xdr:to>
      <xdr:col>55</xdr:col>
      <xdr:colOff>88900</xdr:colOff>
      <xdr:row>37</xdr:row>
      <xdr:rowOff>117695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10388600" y="646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142165</xdr:rowOff>
    </xdr:from>
    <xdr:ext cx="599010" cy="259045"/>
    <xdr:sp macro="" textlink="">
      <xdr:nvSpPr>
        <xdr:cNvPr id="282" name="補助費等最大値テキスト">
          <a:extLst>
            <a:ext uri="{FF2B5EF4-FFF2-40B4-BE49-F238E27FC236}">
              <a16:creationId xmlns:a16="http://schemas.microsoft.com/office/drawing/2014/main" id="{00000000-0008-0000-0600-00001A010000}"/>
            </a:ext>
          </a:extLst>
        </xdr:cNvPr>
        <xdr:cNvSpPr txBox="1"/>
      </xdr:nvSpPr>
      <xdr:spPr>
        <a:xfrm>
          <a:off x="10528300" y="4942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24038</xdr:rowOff>
    </xdr:from>
    <xdr:to>
      <xdr:col>55</xdr:col>
      <xdr:colOff>88900</xdr:colOff>
      <xdr:row>30</xdr:row>
      <xdr:rowOff>24038</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516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146773</xdr:rowOff>
    </xdr:from>
    <xdr:to>
      <xdr:col>55</xdr:col>
      <xdr:colOff>0</xdr:colOff>
      <xdr:row>35</xdr:row>
      <xdr:rowOff>83359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9639300" y="5633173"/>
          <a:ext cx="838200" cy="45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81756</xdr:rowOff>
    </xdr:from>
    <xdr:ext cx="599010" cy="259045"/>
    <xdr:sp macro="" textlink="">
      <xdr:nvSpPr>
        <xdr:cNvPr id="285" name="補助費等平均値テキスト">
          <a:extLst>
            <a:ext uri="{FF2B5EF4-FFF2-40B4-BE49-F238E27FC236}">
              <a16:creationId xmlns:a16="http://schemas.microsoft.com/office/drawing/2014/main" id="{00000000-0008-0000-0600-00001D010000}"/>
            </a:ext>
          </a:extLst>
        </xdr:cNvPr>
        <xdr:cNvSpPr txBox="1"/>
      </xdr:nvSpPr>
      <xdr:spPr>
        <a:xfrm>
          <a:off x="10528300" y="6082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103329</xdr:rowOff>
    </xdr:from>
    <xdr:to>
      <xdr:col>55</xdr:col>
      <xdr:colOff>50800</xdr:colOff>
      <xdr:row>36</xdr:row>
      <xdr:rowOff>33479</xdr:rowOff>
    </xdr:to>
    <xdr:sp macro="" textlink="">
      <xdr:nvSpPr>
        <xdr:cNvPr id="286" name="フローチャート: 判断 285">
          <a:extLst>
            <a:ext uri="{FF2B5EF4-FFF2-40B4-BE49-F238E27FC236}">
              <a16:creationId xmlns:a16="http://schemas.microsoft.com/office/drawing/2014/main" id="{00000000-0008-0000-0600-00001E010000}"/>
            </a:ext>
          </a:extLst>
        </xdr:cNvPr>
        <xdr:cNvSpPr/>
      </xdr:nvSpPr>
      <xdr:spPr>
        <a:xfrm>
          <a:off x="10426700" y="610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146773</xdr:rowOff>
    </xdr:from>
    <xdr:to>
      <xdr:col>50</xdr:col>
      <xdr:colOff>114300</xdr:colOff>
      <xdr:row>36</xdr:row>
      <xdr:rowOff>46170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8750300" y="5633173"/>
          <a:ext cx="889000" cy="58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124155</xdr:rowOff>
    </xdr:from>
    <xdr:to>
      <xdr:col>50</xdr:col>
      <xdr:colOff>165100</xdr:colOff>
      <xdr:row>33</xdr:row>
      <xdr:rowOff>54305</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9588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45432</xdr:rowOff>
    </xdr:from>
    <xdr:ext cx="599010"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9339795" y="5703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26072</xdr:rowOff>
    </xdr:from>
    <xdr:to>
      <xdr:col>45</xdr:col>
      <xdr:colOff>177800</xdr:colOff>
      <xdr:row>36</xdr:row>
      <xdr:rowOff>46170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7861300" y="6198272"/>
          <a:ext cx="889000" cy="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3376</xdr:rowOff>
    </xdr:from>
    <xdr:to>
      <xdr:col>46</xdr:col>
      <xdr:colOff>38100</xdr:colOff>
      <xdr:row>36</xdr:row>
      <xdr:rowOff>104976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8699500" y="617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96103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8483111" y="626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136993</xdr:rowOff>
    </xdr:from>
    <xdr:to>
      <xdr:col>41</xdr:col>
      <xdr:colOff>50800</xdr:colOff>
      <xdr:row>36</xdr:row>
      <xdr:rowOff>26072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6972300" y="6137743"/>
          <a:ext cx="889000" cy="6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25153</xdr:rowOff>
    </xdr:from>
    <xdr:to>
      <xdr:col>41</xdr:col>
      <xdr:colOff>101600</xdr:colOff>
      <xdr:row>36</xdr:row>
      <xdr:rowOff>126753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7810500" y="61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117880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7594111" y="629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74123</xdr:rowOff>
    </xdr:from>
    <xdr:to>
      <xdr:col>36</xdr:col>
      <xdr:colOff>165100</xdr:colOff>
      <xdr:row>37</xdr:row>
      <xdr:rowOff>4273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6921500" y="62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166850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6705111" y="63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32559</xdr:rowOff>
    </xdr:from>
    <xdr:to>
      <xdr:col>55</xdr:col>
      <xdr:colOff>50800</xdr:colOff>
      <xdr:row>35</xdr:row>
      <xdr:rowOff>134159</xdr:rowOff>
    </xdr:to>
    <xdr:sp macro="" textlink="">
      <xdr:nvSpPr>
        <xdr:cNvPr id="303" name="楕円 302">
          <a:extLst>
            <a:ext uri="{FF2B5EF4-FFF2-40B4-BE49-F238E27FC236}">
              <a16:creationId xmlns:a16="http://schemas.microsoft.com/office/drawing/2014/main" id="{00000000-0008-0000-0600-00002F010000}"/>
            </a:ext>
          </a:extLst>
        </xdr:cNvPr>
        <xdr:cNvSpPr/>
      </xdr:nvSpPr>
      <xdr:spPr>
        <a:xfrm>
          <a:off x="10426700" y="603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55436</xdr:rowOff>
    </xdr:from>
    <xdr:ext cx="599010" cy="259045"/>
    <xdr:sp macro="" textlink="">
      <xdr:nvSpPr>
        <xdr:cNvPr id="304" name="補助費等該当値テキスト">
          <a:extLst>
            <a:ext uri="{FF2B5EF4-FFF2-40B4-BE49-F238E27FC236}">
              <a16:creationId xmlns:a16="http://schemas.microsoft.com/office/drawing/2014/main" id="{00000000-0008-0000-0600-000030010000}"/>
            </a:ext>
          </a:extLst>
        </xdr:cNvPr>
        <xdr:cNvSpPr txBox="1"/>
      </xdr:nvSpPr>
      <xdr:spPr>
        <a:xfrm>
          <a:off x="10528300" y="5884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95973</xdr:rowOff>
    </xdr:from>
    <xdr:to>
      <xdr:col>50</xdr:col>
      <xdr:colOff>165100</xdr:colOff>
      <xdr:row>33</xdr:row>
      <xdr:rowOff>26123</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9588500" y="558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42650</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39795" y="5357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166820</xdr:rowOff>
    </xdr:from>
    <xdr:to>
      <xdr:col>46</xdr:col>
      <xdr:colOff>38100</xdr:colOff>
      <xdr:row>36</xdr:row>
      <xdr:rowOff>96970</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8699500" y="61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113497</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483111" y="594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146722</xdr:rowOff>
    </xdr:from>
    <xdr:to>
      <xdr:col>41</xdr:col>
      <xdr:colOff>101600</xdr:colOff>
      <xdr:row>36</xdr:row>
      <xdr:rowOff>76872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7810500" y="614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93399</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592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86193</xdr:rowOff>
    </xdr:from>
    <xdr:to>
      <xdr:col>36</xdr:col>
      <xdr:colOff>165100</xdr:colOff>
      <xdr:row>36</xdr:row>
      <xdr:rowOff>16343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6921500" y="608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32870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862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5868</xdr:rowOff>
    </xdr:from>
    <xdr:to>
      <xdr:col>54</xdr:col>
      <xdr:colOff>189865</xdr:colOff>
      <xdr:row>59</xdr:row>
      <xdr:rowOff>51636</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578368"/>
          <a:ext cx="1270" cy="1588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55463</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17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51636</xdr:rowOff>
    </xdr:from>
    <xdr:to>
      <xdr:col>55</xdr:col>
      <xdr:colOff>88900</xdr:colOff>
      <xdr:row>59</xdr:row>
      <xdr:rowOff>51636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167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123995</xdr:rowOff>
    </xdr:from>
    <xdr:ext cx="599010"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353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5868</xdr:rowOff>
    </xdr:from>
    <xdr:to>
      <xdr:col>55</xdr:col>
      <xdr:colOff>88900</xdr:colOff>
      <xdr:row>50</xdr:row>
      <xdr:rowOff>5868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578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144390</xdr:rowOff>
    </xdr:from>
    <xdr:to>
      <xdr:col>55</xdr:col>
      <xdr:colOff>0</xdr:colOff>
      <xdr:row>57</xdr:row>
      <xdr:rowOff>52492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639300" y="9745590"/>
          <a:ext cx="838200" cy="7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88744</xdr:rowOff>
    </xdr:from>
    <xdr:ext cx="534377"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861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110317</xdr:rowOff>
    </xdr:from>
    <xdr:to>
      <xdr:col>55</xdr:col>
      <xdr:colOff>50800</xdr:colOff>
      <xdr:row>58</xdr:row>
      <xdr:rowOff>40467</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8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147031</xdr:rowOff>
    </xdr:from>
    <xdr:to>
      <xdr:col>50</xdr:col>
      <xdr:colOff>114300</xdr:colOff>
      <xdr:row>57</xdr:row>
      <xdr:rowOff>52492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8750300" y="9748231"/>
          <a:ext cx="889000" cy="7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81402</xdr:rowOff>
    </xdr:from>
    <xdr:to>
      <xdr:col>50</xdr:col>
      <xdr:colOff>165100</xdr:colOff>
      <xdr:row>58</xdr:row>
      <xdr:rowOff>11552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2679</xdr:rowOff>
    </xdr:from>
    <xdr:ext cx="534377"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72111" y="994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147031</xdr:rowOff>
    </xdr:from>
    <xdr:to>
      <xdr:col>45</xdr:col>
      <xdr:colOff>177800</xdr:colOff>
      <xdr:row>58</xdr:row>
      <xdr:rowOff>65401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61300" y="9748231"/>
          <a:ext cx="889000" cy="26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85661</xdr:rowOff>
    </xdr:from>
    <xdr:to>
      <xdr:col>46</xdr:col>
      <xdr:colOff>38100</xdr:colOff>
      <xdr:row>58</xdr:row>
      <xdr:rowOff>15811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6938</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83111" y="995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65401</xdr:rowOff>
    </xdr:from>
    <xdr:to>
      <xdr:col>41</xdr:col>
      <xdr:colOff>50800</xdr:colOff>
      <xdr:row>58</xdr:row>
      <xdr:rowOff>95632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6972300" y="10009501"/>
          <a:ext cx="889000" cy="3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37458</xdr:rowOff>
    </xdr:from>
    <xdr:to>
      <xdr:col>41</xdr:col>
      <xdr:colOff>101600</xdr:colOff>
      <xdr:row>57</xdr:row>
      <xdr:rowOff>139058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155585</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9585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119947</xdr:rowOff>
    </xdr:from>
    <xdr:to>
      <xdr:col>36</xdr:col>
      <xdr:colOff>165100</xdr:colOff>
      <xdr:row>58</xdr:row>
      <xdr:rowOff>50097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892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66624</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705111" y="966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93590</xdr:rowOff>
    </xdr:from>
    <xdr:to>
      <xdr:col>55</xdr:col>
      <xdr:colOff>50800</xdr:colOff>
      <xdr:row>57</xdr:row>
      <xdr:rowOff>23740</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69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116467</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546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1692</xdr:rowOff>
    </xdr:from>
    <xdr:to>
      <xdr:col>50</xdr:col>
      <xdr:colOff>165100</xdr:colOff>
      <xdr:row>57</xdr:row>
      <xdr:rowOff>103292</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977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119819</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954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96231</xdr:rowOff>
    </xdr:from>
    <xdr:to>
      <xdr:col>46</xdr:col>
      <xdr:colOff>38100</xdr:colOff>
      <xdr:row>57</xdr:row>
      <xdr:rowOff>26381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69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42908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9472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14601</xdr:rowOff>
    </xdr:from>
    <xdr:to>
      <xdr:col>41</xdr:col>
      <xdr:colOff>101600</xdr:colOff>
      <xdr:row>58</xdr:row>
      <xdr:rowOff>116201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95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107328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1005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44832</xdr:rowOff>
    </xdr:from>
    <xdr:to>
      <xdr:col>36</xdr:col>
      <xdr:colOff>165100</xdr:colOff>
      <xdr:row>58</xdr:row>
      <xdr:rowOff>146432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98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137559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1008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101005</xdr:rowOff>
    </xdr:from>
    <xdr:to>
      <xdr:col>54</xdr:col>
      <xdr:colOff>189865</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273955"/>
          <a:ext cx="1270" cy="1315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47682</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49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101005</xdr:rowOff>
    </xdr:from>
    <xdr:to>
      <xdr:col>55</xdr:col>
      <xdr:colOff>88900</xdr:colOff>
      <xdr:row>71</xdr:row>
      <xdr:rowOff>101005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273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79090</xdr:rowOff>
    </xdr:from>
    <xdr:to>
      <xdr:col>55</xdr:col>
      <xdr:colOff>0</xdr:colOff>
      <xdr:row>78</xdr:row>
      <xdr:rowOff>85530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452190"/>
          <a:ext cx="8382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3847</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205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152420</xdr:rowOff>
    </xdr:from>
    <xdr:to>
      <xdr:col>55</xdr:col>
      <xdr:colOff>50800</xdr:colOff>
      <xdr:row>78</xdr:row>
      <xdr:rowOff>82570</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3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89652</xdr:rowOff>
    </xdr:from>
    <xdr:to>
      <xdr:col>50</xdr:col>
      <xdr:colOff>114300</xdr:colOff>
      <xdr:row>78</xdr:row>
      <xdr:rowOff>79090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291302"/>
          <a:ext cx="889000" cy="16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105702</xdr:rowOff>
    </xdr:from>
    <xdr:to>
      <xdr:col>50</xdr:col>
      <xdr:colOff>165100</xdr:colOff>
      <xdr:row>78</xdr:row>
      <xdr:rowOff>35852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07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52379</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08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89652</xdr:rowOff>
    </xdr:from>
    <xdr:to>
      <xdr:col>45</xdr:col>
      <xdr:colOff>177800</xdr:colOff>
      <xdr:row>78</xdr:row>
      <xdr:rowOff>85553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291302"/>
          <a:ext cx="889000" cy="16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99614</xdr:rowOff>
    </xdr:from>
    <xdr:to>
      <xdr:col>46</xdr:col>
      <xdr:colOff>38100</xdr:colOff>
      <xdr:row>78</xdr:row>
      <xdr:rowOff>29764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0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20891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39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85553</xdr:rowOff>
    </xdr:from>
    <xdr:to>
      <xdr:col>41</xdr:col>
      <xdr:colOff>50800</xdr:colOff>
      <xdr:row>78</xdr:row>
      <xdr:rowOff>131189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6972300" y="13458653"/>
          <a:ext cx="889000" cy="4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88236</xdr:rowOff>
    </xdr:from>
    <xdr:to>
      <xdr:col>41</xdr:col>
      <xdr:colOff>101600</xdr:colOff>
      <xdr:row>78</xdr:row>
      <xdr:rowOff>18386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28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34913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06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159133</xdr:rowOff>
    </xdr:from>
    <xdr:to>
      <xdr:col>36</xdr:col>
      <xdr:colOff>165100</xdr:colOff>
      <xdr:row>78</xdr:row>
      <xdr:rowOff>89283</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36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105810</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13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34730</xdr:rowOff>
    </xdr:from>
    <xdr:to>
      <xdr:col>55</xdr:col>
      <xdr:colOff>50800</xdr:colOff>
      <xdr:row>78</xdr:row>
      <xdr:rowOff>136330</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40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13157</xdr:rowOff>
    </xdr:from>
    <xdr:ext cx="534377"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38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28290</xdr:rowOff>
    </xdr:from>
    <xdr:to>
      <xdr:col>50</xdr:col>
      <xdr:colOff>165100</xdr:colOff>
      <xdr:row>78</xdr:row>
      <xdr:rowOff>129890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40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121017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372111" y="1349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38852</xdr:rowOff>
    </xdr:from>
    <xdr:to>
      <xdr:col>46</xdr:col>
      <xdr:colOff>38100</xdr:colOff>
      <xdr:row>77</xdr:row>
      <xdr:rowOff>140452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24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156979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01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34753</xdr:rowOff>
    </xdr:from>
    <xdr:to>
      <xdr:col>41</xdr:col>
      <xdr:colOff>101600</xdr:colOff>
      <xdr:row>78</xdr:row>
      <xdr:rowOff>136353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40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127480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5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80389</xdr:rowOff>
    </xdr:from>
    <xdr:to>
      <xdr:col>36</xdr:col>
      <xdr:colOff>165100</xdr:colOff>
      <xdr:row>79</xdr:row>
      <xdr:rowOff>10539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45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1666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54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114317</xdr:rowOff>
    </xdr:from>
    <xdr:to>
      <xdr:col>54</xdr:col>
      <xdr:colOff>189865</xdr:colOff>
      <xdr:row>99</xdr:row>
      <xdr:rowOff>17326</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44817"/>
          <a:ext cx="1270" cy="1446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21153</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99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17326</xdr:rowOff>
    </xdr:from>
    <xdr:to>
      <xdr:col>55</xdr:col>
      <xdr:colOff>88900</xdr:colOff>
      <xdr:row>99</xdr:row>
      <xdr:rowOff>17326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990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60994</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2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114317</xdr:rowOff>
    </xdr:from>
    <xdr:to>
      <xdr:col>55</xdr:col>
      <xdr:colOff>88900</xdr:colOff>
      <xdr:row>90</xdr:row>
      <xdr:rowOff>114317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44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121782</xdr:rowOff>
    </xdr:from>
    <xdr:to>
      <xdr:col>55</xdr:col>
      <xdr:colOff>0</xdr:colOff>
      <xdr:row>97</xdr:row>
      <xdr:rowOff>42163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580982"/>
          <a:ext cx="838200" cy="9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130905</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761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152478</xdr:rowOff>
    </xdr:from>
    <xdr:to>
      <xdr:col>55</xdr:col>
      <xdr:colOff>50800</xdr:colOff>
      <xdr:row>98</xdr:row>
      <xdr:rowOff>82628</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78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20371</xdr:rowOff>
    </xdr:from>
    <xdr:to>
      <xdr:col>50</xdr:col>
      <xdr:colOff>114300</xdr:colOff>
      <xdr:row>97</xdr:row>
      <xdr:rowOff>42163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651021"/>
          <a:ext cx="889000" cy="2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132792</xdr:rowOff>
    </xdr:from>
    <xdr:to>
      <xdr:col>50</xdr:col>
      <xdr:colOff>165100</xdr:colOff>
      <xdr:row>98</xdr:row>
      <xdr:rowOff>62942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76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54069</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85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20371</xdr:rowOff>
    </xdr:from>
    <xdr:to>
      <xdr:col>45</xdr:col>
      <xdr:colOff>177800</xdr:colOff>
      <xdr:row>98</xdr:row>
      <xdr:rowOff>58578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651021"/>
          <a:ext cx="889000" cy="20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140357</xdr:rowOff>
    </xdr:from>
    <xdr:to>
      <xdr:col>46</xdr:col>
      <xdr:colOff>38100</xdr:colOff>
      <xdr:row>98</xdr:row>
      <xdr:rowOff>70507</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77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61634</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86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58578</xdr:rowOff>
    </xdr:from>
    <xdr:to>
      <xdr:col>41</xdr:col>
      <xdr:colOff>50800</xdr:colOff>
      <xdr:row>98</xdr:row>
      <xdr:rowOff>61908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860678"/>
          <a:ext cx="889000" cy="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93670</xdr:rowOff>
    </xdr:from>
    <xdr:to>
      <xdr:col>41</xdr:col>
      <xdr:colOff>101600</xdr:colOff>
      <xdr:row>98</xdr:row>
      <xdr:rowOff>23820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7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40347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49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150611</xdr:rowOff>
    </xdr:from>
    <xdr:to>
      <xdr:col>36</xdr:col>
      <xdr:colOff>165100</xdr:colOff>
      <xdr:row>98</xdr:row>
      <xdr:rowOff>80761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78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97288</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70982</xdr:rowOff>
    </xdr:from>
    <xdr:to>
      <xdr:col>55</xdr:col>
      <xdr:colOff>50800</xdr:colOff>
      <xdr:row>97</xdr:row>
      <xdr:rowOff>1132</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3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93859</xdr:rowOff>
    </xdr:from>
    <xdr:ext cx="599010"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38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162813</xdr:rowOff>
    </xdr:from>
    <xdr:to>
      <xdr:col>50</xdr:col>
      <xdr:colOff>165100</xdr:colOff>
      <xdr:row>97</xdr:row>
      <xdr:rowOff>92963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2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109490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39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141021</xdr:rowOff>
    </xdr:from>
    <xdr:to>
      <xdr:col>46</xdr:col>
      <xdr:colOff>38100</xdr:colOff>
      <xdr:row>97</xdr:row>
      <xdr:rowOff>71171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0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87698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37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7778</xdr:rowOff>
    </xdr:from>
    <xdr:to>
      <xdr:col>41</xdr:col>
      <xdr:colOff>101600</xdr:colOff>
      <xdr:row>98</xdr:row>
      <xdr:rowOff>109378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80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100505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90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11108</xdr:rowOff>
    </xdr:from>
    <xdr:to>
      <xdr:col>36</xdr:col>
      <xdr:colOff>165100</xdr:colOff>
      <xdr:row>98</xdr:row>
      <xdr:rowOff>112708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8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103835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90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152263</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5763"/>
          <a:ext cx="1269" cy="148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122850</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8094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98940</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70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152263</xdr:rowOff>
    </xdr:from>
    <xdr:to>
      <xdr:col>86</xdr:col>
      <xdr:colOff>25400</xdr:colOff>
      <xdr:row>30</xdr:row>
      <xdr:rowOff>152263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40300</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55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17423</xdr:rowOff>
    </xdr:from>
    <xdr:to>
      <xdr:col>85</xdr:col>
      <xdr:colOff>177800</xdr:colOff>
      <xdr:row>39</xdr:row>
      <xdr:rowOff>119023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70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168407</xdr:rowOff>
    </xdr:from>
    <xdr:to>
      <xdr:col>81</xdr:col>
      <xdr:colOff>101600</xdr:colOff>
      <xdr:row>39</xdr:row>
      <xdr:rowOff>98557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115084</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45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3913</xdr:rowOff>
    </xdr:from>
    <xdr:to>
      <xdr:col>76</xdr:col>
      <xdr:colOff>165100</xdr:colOff>
      <xdr:row>39</xdr:row>
      <xdr:rowOff>105513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9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122040</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46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17864</xdr:rowOff>
    </xdr:from>
    <xdr:to>
      <xdr:col>72</xdr:col>
      <xdr:colOff>38100</xdr:colOff>
      <xdr:row>39</xdr:row>
      <xdr:rowOff>119464</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70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135991</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47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32351</xdr:rowOff>
    </xdr:from>
    <xdr:to>
      <xdr:col>67</xdr:col>
      <xdr:colOff>101600</xdr:colOff>
      <xdr:row>39</xdr:row>
      <xdr:rowOff>133951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71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150478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49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167300</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6824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51</xdr:row>
      <xdr:rowOff>4535</xdr:rowOff>
    </xdr:from>
    <xdr:to>
      <xdr:col>81</xdr:col>
      <xdr:colOff>101600</xdr:colOff>
      <xdr:row>51</xdr:row>
      <xdr:rowOff>106135</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49</xdr:row>
      <xdr:rowOff>122662</xdr:rowOff>
    </xdr:from>
    <xdr:ext cx="313932"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24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54909</xdr:rowOff>
    </xdr:from>
    <xdr:to>
      <xdr:col>85</xdr:col>
      <xdr:colOff>126364</xdr:colOff>
      <xdr:row>78</xdr:row>
      <xdr:rowOff>133913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27859"/>
          <a:ext cx="1269" cy="1279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137740</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1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133913</xdr:rowOff>
    </xdr:from>
    <xdr:to>
      <xdr:col>86</xdr:col>
      <xdr:colOff>25400</xdr:colOff>
      <xdr:row>78</xdr:row>
      <xdr:rowOff>133913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07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1586</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200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54909</xdr:rowOff>
    </xdr:from>
    <xdr:to>
      <xdr:col>86</xdr:col>
      <xdr:colOff>25400</xdr:colOff>
      <xdr:row>71</xdr:row>
      <xdr:rowOff>54909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2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54380</xdr:rowOff>
    </xdr:from>
    <xdr:to>
      <xdr:col>85</xdr:col>
      <xdr:colOff>127000</xdr:colOff>
      <xdr:row>77</xdr:row>
      <xdr:rowOff>31102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084580"/>
          <a:ext cx="838200" cy="14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127768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149341</xdr:rowOff>
    </xdr:from>
    <xdr:to>
      <xdr:col>85</xdr:col>
      <xdr:colOff>177800</xdr:colOff>
      <xdr:row>77</xdr:row>
      <xdr:rowOff>79491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79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19966</xdr:rowOff>
    </xdr:from>
    <xdr:to>
      <xdr:col>81</xdr:col>
      <xdr:colOff>50800</xdr:colOff>
      <xdr:row>77</xdr:row>
      <xdr:rowOff>31102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21616"/>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8485</xdr:rowOff>
    </xdr:from>
    <xdr:to>
      <xdr:col>81</xdr:col>
      <xdr:colOff>101600</xdr:colOff>
      <xdr:row>77</xdr:row>
      <xdr:rowOff>110085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1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101212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30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19966</xdr:rowOff>
    </xdr:from>
    <xdr:to>
      <xdr:col>76</xdr:col>
      <xdr:colOff>114300</xdr:colOff>
      <xdr:row>77</xdr:row>
      <xdr:rowOff>94712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21616"/>
          <a:ext cx="889000" cy="7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169557</xdr:rowOff>
    </xdr:from>
    <xdr:to>
      <xdr:col>76</xdr:col>
      <xdr:colOff>165100</xdr:colOff>
      <xdr:row>77</xdr:row>
      <xdr:rowOff>99707</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19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90834</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9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5178</xdr:rowOff>
    </xdr:from>
    <xdr:to>
      <xdr:col>71</xdr:col>
      <xdr:colOff>177800</xdr:colOff>
      <xdr:row>77</xdr:row>
      <xdr:rowOff>94712</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206828"/>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22025</xdr:rowOff>
    </xdr:from>
    <xdr:to>
      <xdr:col>72</xdr:col>
      <xdr:colOff>38100</xdr:colOff>
      <xdr:row>77</xdr:row>
      <xdr:rowOff>123625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2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140152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99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11288</xdr:rowOff>
    </xdr:from>
    <xdr:to>
      <xdr:col>67</xdr:col>
      <xdr:colOff>101600</xdr:colOff>
      <xdr:row>77</xdr:row>
      <xdr:rowOff>112888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1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104015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305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3580</xdr:rowOff>
    </xdr:from>
    <xdr:to>
      <xdr:col>85</xdr:col>
      <xdr:colOff>177800</xdr:colOff>
      <xdr:row>76</xdr:row>
      <xdr:rowOff>105180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26457</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88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151752</xdr:rowOff>
    </xdr:from>
    <xdr:to>
      <xdr:col>81</xdr:col>
      <xdr:colOff>101600</xdr:colOff>
      <xdr:row>77</xdr:row>
      <xdr:rowOff>81902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8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98429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95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140616</xdr:rowOff>
    </xdr:from>
    <xdr:to>
      <xdr:col>76</xdr:col>
      <xdr:colOff>165100</xdr:colOff>
      <xdr:row>77</xdr:row>
      <xdr:rowOff>70766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7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87293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946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43912</xdr:rowOff>
    </xdr:from>
    <xdr:to>
      <xdr:col>72</xdr:col>
      <xdr:colOff>38100</xdr:colOff>
      <xdr:row>77</xdr:row>
      <xdr:rowOff>145512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4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136639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3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125828</xdr:rowOff>
    </xdr:from>
    <xdr:to>
      <xdr:col>67</xdr:col>
      <xdr:colOff>101600</xdr:colOff>
      <xdr:row>77</xdr:row>
      <xdr:rowOff>55978</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5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72506</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93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128160</xdr:rowOff>
    </xdr:from>
    <xdr:to>
      <xdr:col>85</xdr:col>
      <xdr:colOff>126364</xdr:colOff>
      <xdr:row>98</xdr:row>
      <xdr:rowOff>134305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58660"/>
          <a:ext cx="1269" cy="137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138132</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0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134305</xdr:rowOff>
    </xdr:from>
    <xdr:to>
      <xdr:col>86</xdr:col>
      <xdr:colOff>25400</xdr:colOff>
      <xdr:row>98</xdr:row>
      <xdr:rowOff>134305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6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74837</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128160</xdr:rowOff>
    </xdr:from>
    <xdr:to>
      <xdr:col>86</xdr:col>
      <xdr:colOff>25400</xdr:colOff>
      <xdr:row>90</xdr:row>
      <xdr:rowOff>128160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5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41923</xdr:rowOff>
    </xdr:from>
    <xdr:to>
      <xdr:col>85</xdr:col>
      <xdr:colOff>127000</xdr:colOff>
      <xdr:row>95</xdr:row>
      <xdr:rowOff>65487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329673"/>
          <a:ext cx="838200" cy="2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121660</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409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143233</xdr:rowOff>
    </xdr:from>
    <xdr:to>
      <xdr:col>85</xdr:col>
      <xdr:colOff>177800</xdr:colOff>
      <xdr:row>96</xdr:row>
      <xdr:rowOff>73383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43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65487</xdr:rowOff>
    </xdr:from>
    <xdr:to>
      <xdr:col>81</xdr:col>
      <xdr:colOff>50800</xdr:colOff>
      <xdr:row>97</xdr:row>
      <xdr:rowOff>5886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353237"/>
          <a:ext cx="889000" cy="28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139137</xdr:rowOff>
    </xdr:from>
    <xdr:to>
      <xdr:col>81</xdr:col>
      <xdr:colOff>101600</xdr:colOff>
      <xdr:row>97</xdr:row>
      <xdr:rowOff>69287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59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60414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6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5886</xdr:rowOff>
    </xdr:from>
    <xdr:to>
      <xdr:col>76</xdr:col>
      <xdr:colOff>114300</xdr:colOff>
      <xdr:row>97</xdr:row>
      <xdr:rowOff>96101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636536"/>
          <a:ext cx="889000" cy="9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10252</xdr:rowOff>
    </xdr:from>
    <xdr:to>
      <xdr:col>76</xdr:col>
      <xdr:colOff>165100</xdr:colOff>
      <xdr:row>97</xdr:row>
      <xdr:rowOff>111852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0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102979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3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14235</xdr:rowOff>
    </xdr:from>
    <xdr:to>
      <xdr:col>71</xdr:col>
      <xdr:colOff>177800</xdr:colOff>
      <xdr:row>97</xdr:row>
      <xdr:rowOff>96101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644885"/>
          <a:ext cx="889000" cy="8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28321</xdr:rowOff>
    </xdr:from>
    <xdr:to>
      <xdr:col>72</xdr:col>
      <xdr:colOff>38100</xdr:colOff>
      <xdr:row>97</xdr:row>
      <xdr:rowOff>129921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58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146448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3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39212</xdr:rowOff>
    </xdr:from>
    <xdr:to>
      <xdr:col>67</xdr:col>
      <xdr:colOff>101600</xdr:colOff>
      <xdr:row>97</xdr:row>
      <xdr:rowOff>140812</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66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131939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76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162573</xdr:rowOff>
    </xdr:from>
    <xdr:to>
      <xdr:col>85</xdr:col>
      <xdr:colOff>177800</xdr:colOff>
      <xdr:row>95</xdr:row>
      <xdr:rowOff>92723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27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14000</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13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14687</xdr:rowOff>
    </xdr:from>
    <xdr:to>
      <xdr:col>81</xdr:col>
      <xdr:colOff>101600</xdr:colOff>
      <xdr:row>95</xdr:row>
      <xdr:rowOff>116287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30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132814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07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126536</xdr:rowOff>
    </xdr:from>
    <xdr:to>
      <xdr:col>76</xdr:col>
      <xdr:colOff>165100</xdr:colOff>
      <xdr:row>97</xdr:row>
      <xdr:rowOff>56686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58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73213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36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45301</xdr:rowOff>
    </xdr:from>
    <xdr:to>
      <xdr:col>72</xdr:col>
      <xdr:colOff>38100</xdr:colOff>
      <xdr:row>97</xdr:row>
      <xdr:rowOff>146901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7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138028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134885</xdr:rowOff>
    </xdr:from>
    <xdr:to>
      <xdr:col>67</xdr:col>
      <xdr:colOff>101600</xdr:colOff>
      <xdr:row>97</xdr:row>
      <xdr:rowOff>65035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5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81562</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36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155542</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299042"/>
          <a:ext cx="1269" cy="135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102219</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0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155542</xdr:rowOff>
    </xdr:from>
    <xdr:to>
      <xdr:col>116</xdr:col>
      <xdr:colOff>152400</xdr:colOff>
      <xdr:row>30</xdr:row>
      <xdr:rowOff>155542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2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139632</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654732"/>
          <a:ext cx="8382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11513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55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160086</xdr:rowOff>
    </xdr:from>
    <xdr:to>
      <xdr:col>116</xdr:col>
      <xdr:colOff>114300</xdr:colOff>
      <xdr:row>38</xdr:row>
      <xdr:rowOff>90236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165915</xdr:rowOff>
    </xdr:from>
    <xdr:to>
      <xdr:col>112</xdr:col>
      <xdr:colOff>38100</xdr:colOff>
      <xdr:row>38</xdr:row>
      <xdr:rowOff>96065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112592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13531</xdr:rowOff>
    </xdr:from>
    <xdr:to>
      <xdr:col>107</xdr:col>
      <xdr:colOff>101600</xdr:colOff>
      <xdr:row>38</xdr:row>
      <xdr:rowOff>115131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131658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33807</xdr:rowOff>
    </xdr:from>
    <xdr:to>
      <xdr:col>102</xdr:col>
      <xdr:colOff>165100</xdr:colOff>
      <xdr:row>38</xdr:row>
      <xdr:rowOff>135407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151934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39088</xdr:rowOff>
    </xdr:from>
    <xdr:to>
      <xdr:col>98</xdr:col>
      <xdr:colOff>38100</xdr:colOff>
      <xdr:row>38</xdr:row>
      <xdr:rowOff>140688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157215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88832</xdr:rowOff>
    </xdr:from>
    <xdr:to>
      <xdr:col>116</xdr:col>
      <xdr:colOff>114300</xdr:colOff>
      <xdr:row>39</xdr:row>
      <xdr:rowOff>18982</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3759</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8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139052</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540102"/>
          <a:ext cx="1269" cy="1619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85729</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31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139052</xdr:rowOff>
    </xdr:from>
    <xdr:to>
      <xdr:col>116</xdr:col>
      <xdr:colOff>152400</xdr:colOff>
      <xdr:row>49</xdr:row>
      <xdr:rowOff>139052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54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45555</xdr:rowOff>
    </xdr:from>
    <xdr:to>
      <xdr:col>116</xdr:col>
      <xdr:colOff>63500</xdr:colOff>
      <xdr:row>56</xdr:row>
      <xdr:rowOff>90894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9646755"/>
          <a:ext cx="8382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141012</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136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162585</xdr:rowOff>
    </xdr:from>
    <xdr:to>
      <xdr:col>116</xdr:col>
      <xdr:colOff>114300</xdr:colOff>
      <xdr:row>58</xdr:row>
      <xdr:rowOff>92735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9131</xdr:rowOff>
    </xdr:from>
    <xdr:to>
      <xdr:col>111</xdr:col>
      <xdr:colOff>177800</xdr:colOff>
      <xdr:row>56</xdr:row>
      <xdr:rowOff>45555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610331"/>
          <a:ext cx="889000" cy="3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159842</xdr:rowOff>
    </xdr:from>
    <xdr:to>
      <xdr:col>112</xdr:col>
      <xdr:colOff>38100</xdr:colOff>
      <xdr:row>58</xdr:row>
      <xdr:rowOff>89992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81119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9131</xdr:rowOff>
    </xdr:from>
    <xdr:to>
      <xdr:col>107</xdr:col>
      <xdr:colOff>50800</xdr:colOff>
      <xdr:row>56</xdr:row>
      <xdr:rowOff>150444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9610331"/>
          <a:ext cx="889000" cy="14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153975</xdr:rowOff>
    </xdr:from>
    <xdr:to>
      <xdr:col>107</xdr:col>
      <xdr:colOff>101600</xdr:colOff>
      <xdr:row>58</xdr:row>
      <xdr:rowOff>84125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75252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1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79769</xdr:rowOff>
    </xdr:from>
    <xdr:to>
      <xdr:col>102</xdr:col>
      <xdr:colOff>114300</xdr:colOff>
      <xdr:row>56</xdr:row>
      <xdr:rowOff>150444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9680969"/>
          <a:ext cx="889000" cy="7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160947</xdr:rowOff>
    </xdr:from>
    <xdr:to>
      <xdr:col>102</xdr:col>
      <xdr:colOff>165100</xdr:colOff>
      <xdr:row>58</xdr:row>
      <xdr:rowOff>91097</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3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82224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2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129477</xdr:rowOff>
    </xdr:from>
    <xdr:to>
      <xdr:col>98</xdr:col>
      <xdr:colOff>38100</xdr:colOff>
      <xdr:row>58</xdr:row>
      <xdr:rowOff>59627</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02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50754</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99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40094</xdr:rowOff>
    </xdr:from>
    <xdr:to>
      <xdr:col>116</xdr:col>
      <xdr:colOff>114300</xdr:colOff>
      <xdr:row>56</xdr:row>
      <xdr:rowOff>141694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64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62971</xdr:rowOff>
    </xdr:from>
    <xdr:ext cx="534377"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492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166205</xdr:rowOff>
    </xdr:from>
    <xdr:to>
      <xdr:col>112</xdr:col>
      <xdr:colOff>38100</xdr:colOff>
      <xdr:row>56</xdr:row>
      <xdr:rowOff>96355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59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112882</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56111" y="937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129781</xdr:rowOff>
    </xdr:from>
    <xdr:to>
      <xdr:col>107</xdr:col>
      <xdr:colOff>101600</xdr:colOff>
      <xdr:row>56</xdr:row>
      <xdr:rowOff>59931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55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76458</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67111" y="933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99644</xdr:rowOff>
    </xdr:from>
    <xdr:to>
      <xdr:col>102</xdr:col>
      <xdr:colOff>165100</xdr:colOff>
      <xdr:row>57</xdr:row>
      <xdr:rowOff>29794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7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46321</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278111" y="947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28969</xdr:rowOff>
    </xdr:from>
    <xdr:to>
      <xdr:col>98</xdr:col>
      <xdr:colOff>38100</xdr:colOff>
      <xdr:row>56</xdr:row>
      <xdr:rowOff>130569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6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147096</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389111" y="940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26364</xdr:rowOff>
    </xdr:from>
    <xdr:to>
      <xdr:col>116</xdr:col>
      <xdr:colOff>62864</xdr:colOff>
      <xdr:row>78</xdr:row>
      <xdr:rowOff>70614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99314"/>
          <a:ext cx="1269" cy="124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74441</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44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70614</xdr:rowOff>
    </xdr:from>
    <xdr:to>
      <xdr:col>116</xdr:col>
      <xdr:colOff>152400</xdr:colOff>
      <xdr:row>78</xdr:row>
      <xdr:rowOff>70614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443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144491</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97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26364</xdr:rowOff>
    </xdr:from>
    <xdr:to>
      <xdr:col>116</xdr:col>
      <xdr:colOff>152400</xdr:colOff>
      <xdr:row>71</xdr:row>
      <xdr:rowOff>26364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9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149367</xdr:rowOff>
    </xdr:from>
    <xdr:to>
      <xdr:col>116</xdr:col>
      <xdr:colOff>63500</xdr:colOff>
      <xdr:row>73</xdr:row>
      <xdr:rowOff>14574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493767"/>
          <a:ext cx="838200" cy="3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54967</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913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76540</xdr:rowOff>
    </xdr:from>
    <xdr:to>
      <xdr:col>116</xdr:col>
      <xdr:colOff>114300</xdr:colOff>
      <xdr:row>76</xdr:row>
      <xdr:rowOff>6690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93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14574</xdr:rowOff>
    </xdr:from>
    <xdr:to>
      <xdr:col>111</xdr:col>
      <xdr:colOff>177800</xdr:colOff>
      <xdr:row>73</xdr:row>
      <xdr:rowOff>112040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530424"/>
          <a:ext cx="889000" cy="9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81111</xdr:rowOff>
    </xdr:from>
    <xdr:to>
      <xdr:col>112</xdr:col>
      <xdr:colOff>38100</xdr:colOff>
      <xdr:row>76</xdr:row>
      <xdr:rowOff>11261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2388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03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112040</xdr:rowOff>
    </xdr:from>
    <xdr:to>
      <xdr:col>107</xdr:col>
      <xdr:colOff>50800</xdr:colOff>
      <xdr:row>73</xdr:row>
      <xdr:rowOff>168994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627890"/>
          <a:ext cx="889000" cy="5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36404</xdr:rowOff>
    </xdr:from>
    <xdr:to>
      <xdr:col>107</xdr:col>
      <xdr:colOff>101600</xdr:colOff>
      <xdr:row>75</xdr:row>
      <xdr:rowOff>138004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129131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98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168994</xdr:rowOff>
    </xdr:from>
    <xdr:to>
      <xdr:col>102</xdr:col>
      <xdr:colOff>114300</xdr:colOff>
      <xdr:row>74</xdr:row>
      <xdr:rowOff>172</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684844"/>
          <a:ext cx="889000" cy="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38869</xdr:rowOff>
    </xdr:from>
    <xdr:to>
      <xdr:col>102</xdr:col>
      <xdr:colOff>165100</xdr:colOff>
      <xdr:row>75</xdr:row>
      <xdr:rowOff>140469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131596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99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58284</xdr:rowOff>
    </xdr:from>
    <xdr:to>
      <xdr:col>98</xdr:col>
      <xdr:colOff>38100</xdr:colOff>
      <xdr:row>75</xdr:row>
      <xdr:rowOff>159885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917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151010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00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98567</xdr:rowOff>
    </xdr:from>
    <xdr:to>
      <xdr:col>116</xdr:col>
      <xdr:colOff>114300</xdr:colOff>
      <xdr:row>73</xdr:row>
      <xdr:rowOff>28717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44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121444</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29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135224</xdr:rowOff>
    </xdr:from>
    <xdr:to>
      <xdr:col>112</xdr:col>
      <xdr:colOff>38100</xdr:colOff>
      <xdr:row>73</xdr:row>
      <xdr:rowOff>65374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47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81901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25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61240</xdr:rowOff>
    </xdr:from>
    <xdr:to>
      <xdr:col>107</xdr:col>
      <xdr:colOff>101600</xdr:colOff>
      <xdr:row>73</xdr:row>
      <xdr:rowOff>162840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57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7917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35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118194</xdr:rowOff>
    </xdr:from>
    <xdr:to>
      <xdr:col>102</xdr:col>
      <xdr:colOff>165100</xdr:colOff>
      <xdr:row>74</xdr:row>
      <xdr:rowOff>48344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63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64871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40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120822</xdr:rowOff>
    </xdr:from>
    <xdr:to>
      <xdr:col>98</xdr:col>
      <xdr:colOff>38100</xdr:colOff>
      <xdr:row>74</xdr:row>
      <xdr:rowOff>50972</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63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67499</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41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普通建設事業費は住民一人当たり１４３，５６４円となっており、類似団体と比較して一人当たりのコストが高い状況となっているが、そのうち更新整備に係る費用についても、類似団体に比べ６６，３９０円高い状況となっている。令和３年度においても、新庁舎建設事業により大幅に増加している。今後、公共施設等の老朽化対策に要する経費が増加していくことが想定されるが、公共施設等総合管理計画の基本方針に基づき、事業の取捨選択を行うことにより事業費の減少をめざすことと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貸付金は住民一人当たり１２，２８１円となっており、類似団体と比較して一人当たりのコストが高い状況となっている。これは、企業立地及び雇用の拡大を目的に取り組んできた、産業立地促進資金貸付事業によるところが大きく、貸付金総額の９割以上を占め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繰出金は住民一人当たり９０，４０８円となっており、類似団体と比較して一人当たりのコストが高い状況となっている。これは、特別会計（国民健康保険、介護保険、後期高齢者医療保険、簡易水道事業、公共下水道、地域集落排水事業）他への繰出金であり、中でも公共下水道事業については、起債償還額のピークを迎える令和３年まで４億円を超える繰出金を見込んで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13,059
12,994
208.39
11,514,199
10,916,506
543,403
5,390,503
9,806,773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154940</xdr:rowOff>
    </xdr:from>
    <xdr:to>
      <xdr:col>24</xdr:col>
      <xdr:colOff>62865</xdr:colOff>
      <xdr:row>38</xdr:row>
      <xdr:rowOff>132842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26990"/>
          <a:ext cx="127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136669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5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132842</xdr:rowOff>
    </xdr:from>
    <xdr:to>
      <xdr:col>24</xdr:col>
      <xdr:colOff>152400</xdr:colOff>
      <xdr:row>38</xdr:row>
      <xdr:rowOff>132842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7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101617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0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154940</xdr:rowOff>
    </xdr:from>
    <xdr:to>
      <xdr:col>24</xdr:col>
      <xdr:colOff>152400</xdr:colOff>
      <xdr:row>29</xdr:row>
      <xdr:rowOff>154940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26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17590</xdr:rowOff>
    </xdr:from>
    <xdr:to>
      <xdr:col>24</xdr:col>
      <xdr:colOff>63500</xdr:colOff>
      <xdr:row>36</xdr:row>
      <xdr:rowOff>94171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9790"/>
          <a:ext cx="8382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2557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7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24130</xdr:rowOff>
    </xdr:from>
    <xdr:to>
      <xdr:col>24</xdr:col>
      <xdr:colOff>114300</xdr:colOff>
      <xdr:row>36</xdr:row>
      <xdr:rowOff>125730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94171</xdr:rowOff>
    </xdr:from>
    <xdr:to>
      <xdr:col>19</xdr:col>
      <xdr:colOff>177800</xdr:colOff>
      <xdr:row>36</xdr:row>
      <xdr:rowOff>139319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66371"/>
          <a:ext cx="889000" cy="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25654</xdr:rowOff>
    </xdr:from>
    <xdr:to>
      <xdr:col>20</xdr:col>
      <xdr:colOff>38100</xdr:colOff>
      <xdr:row>36</xdr:row>
      <xdr:rowOff>127254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143781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139319</xdr:rowOff>
    </xdr:from>
    <xdr:to>
      <xdr:col>15</xdr:col>
      <xdr:colOff>50800</xdr:colOff>
      <xdr:row>36</xdr:row>
      <xdr:rowOff>166941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11519"/>
          <a:ext cx="889000" cy="2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134620</xdr:rowOff>
    </xdr:from>
    <xdr:to>
      <xdr:col>15</xdr:col>
      <xdr:colOff>101600</xdr:colOff>
      <xdr:row>36</xdr:row>
      <xdr:rowOff>64770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81297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166941</xdr:rowOff>
    </xdr:from>
    <xdr:to>
      <xdr:col>10</xdr:col>
      <xdr:colOff>114300</xdr:colOff>
      <xdr:row>36</xdr:row>
      <xdr:rowOff>169609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39141"/>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165862</xdr:rowOff>
    </xdr:from>
    <xdr:to>
      <xdr:col>10</xdr:col>
      <xdr:colOff>165100</xdr:colOff>
      <xdr:row>36</xdr:row>
      <xdr:rowOff>96012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112539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11938</xdr:rowOff>
    </xdr:from>
    <xdr:to>
      <xdr:col>6</xdr:col>
      <xdr:colOff>38100</xdr:colOff>
      <xdr:row>36</xdr:row>
      <xdr:rowOff>113538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130065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138240</xdr:rowOff>
    </xdr:from>
    <xdr:to>
      <xdr:col>24</xdr:col>
      <xdr:colOff>114300</xdr:colOff>
      <xdr:row>36</xdr:row>
      <xdr:rowOff>68390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161117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9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43371</xdr:rowOff>
    </xdr:from>
    <xdr:to>
      <xdr:col>20</xdr:col>
      <xdr:colOff>38100</xdr:colOff>
      <xdr:row>36</xdr:row>
      <xdr:rowOff>144971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1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136098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0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88519</xdr:rowOff>
    </xdr:from>
    <xdr:to>
      <xdr:col>15</xdr:col>
      <xdr:colOff>101600</xdr:colOff>
      <xdr:row>37</xdr:row>
      <xdr:rowOff>18669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6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9796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5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116141</xdr:rowOff>
    </xdr:from>
    <xdr:to>
      <xdr:col>10</xdr:col>
      <xdr:colOff>165100</xdr:colOff>
      <xdr:row>37</xdr:row>
      <xdr:rowOff>46291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8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37418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118809</xdr:rowOff>
    </xdr:from>
    <xdr:to>
      <xdr:col>6</xdr:col>
      <xdr:colOff>38100</xdr:colOff>
      <xdr:row>37</xdr:row>
      <xdr:rowOff>48959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40086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39451</xdr:rowOff>
    </xdr:from>
    <xdr:to>
      <xdr:col>24</xdr:col>
      <xdr:colOff>62865</xdr:colOff>
      <xdr:row>57</xdr:row>
      <xdr:rowOff>168115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11951"/>
          <a:ext cx="1270" cy="132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492</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4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168115</xdr:rowOff>
    </xdr:from>
    <xdr:to>
      <xdr:col>24</xdr:col>
      <xdr:colOff>152400</xdr:colOff>
      <xdr:row>57</xdr:row>
      <xdr:rowOff>168115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40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157578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387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406,312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39451</xdr:rowOff>
    </xdr:from>
    <xdr:to>
      <xdr:col>24</xdr:col>
      <xdr:colOff>152400</xdr:colOff>
      <xdr:row>50</xdr:row>
      <xdr:rowOff>39451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11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80497</xdr:rowOff>
    </xdr:from>
    <xdr:to>
      <xdr:col>24</xdr:col>
      <xdr:colOff>63500</xdr:colOff>
      <xdr:row>54</xdr:row>
      <xdr:rowOff>64457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8995897"/>
          <a:ext cx="838200" cy="3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143641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33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165214</xdr:rowOff>
    </xdr:from>
    <xdr:to>
      <xdr:col>24</xdr:col>
      <xdr:colOff>114300</xdr:colOff>
      <xdr:row>56</xdr:row>
      <xdr:rowOff>95364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80497</xdr:rowOff>
    </xdr:from>
    <xdr:to>
      <xdr:col>19</xdr:col>
      <xdr:colOff>177800</xdr:colOff>
      <xdr:row>55</xdr:row>
      <xdr:rowOff>157680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8995897"/>
          <a:ext cx="889000" cy="59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153136</xdr:rowOff>
    </xdr:from>
    <xdr:to>
      <xdr:col>20</xdr:col>
      <xdr:colOff>38100</xdr:colOff>
      <xdr:row>54</xdr:row>
      <xdr:rowOff>83286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74413</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3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157680</xdr:rowOff>
    </xdr:from>
    <xdr:to>
      <xdr:col>15</xdr:col>
      <xdr:colOff>50800</xdr:colOff>
      <xdr:row>57</xdr:row>
      <xdr:rowOff>14172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587430"/>
          <a:ext cx="889000" cy="19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84934</xdr:rowOff>
    </xdr:from>
    <xdr:to>
      <xdr:col>15</xdr:col>
      <xdr:colOff>101600</xdr:colOff>
      <xdr:row>57</xdr:row>
      <xdr:rowOff>15084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6211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7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169898</xdr:rowOff>
    </xdr:from>
    <xdr:to>
      <xdr:col>10</xdr:col>
      <xdr:colOff>114300</xdr:colOff>
      <xdr:row>57</xdr:row>
      <xdr:rowOff>14172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71098"/>
          <a:ext cx="889000" cy="1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100647</xdr:rowOff>
    </xdr:from>
    <xdr:to>
      <xdr:col>10</xdr:col>
      <xdr:colOff>165100</xdr:colOff>
      <xdr:row>57</xdr:row>
      <xdr:rowOff>30797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01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47324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47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142918</xdr:rowOff>
    </xdr:from>
    <xdr:to>
      <xdr:col>6</xdr:col>
      <xdr:colOff>38100</xdr:colOff>
      <xdr:row>57</xdr:row>
      <xdr:rowOff>73068</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64195</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83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13657</xdr:rowOff>
    </xdr:from>
    <xdr:to>
      <xdr:col>24</xdr:col>
      <xdr:colOff>114300</xdr:colOff>
      <xdr:row>54</xdr:row>
      <xdr:rowOff>115257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2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36534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123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29697</xdr:rowOff>
    </xdr:from>
    <xdr:to>
      <xdr:col>20</xdr:col>
      <xdr:colOff>38100</xdr:colOff>
      <xdr:row>52</xdr:row>
      <xdr:rowOff>131297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894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147824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872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106880</xdr:rowOff>
    </xdr:from>
    <xdr:to>
      <xdr:col>15</xdr:col>
      <xdr:colOff>101600</xdr:colOff>
      <xdr:row>56</xdr:row>
      <xdr:rowOff>37030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3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53557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31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134822</xdr:rowOff>
    </xdr:from>
    <xdr:to>
      <xdr:col>10</xdr:col>
      <xdr:colOff>165100</xdr:colOff>
      <xdr:row>57</xdr:row>
      <xdr:rowOff>64972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3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56099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2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119098</xdr:rowOff>
    </xdr:from>
    <xdr:to>
      <xdr:col>6</xdr:col>
      <xdr:colOff>38100</xdr:colOff>
      <xdr:row>57</xdr:row>
      <xdr:rowOff>49248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2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65775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95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108321</xdr:rowOff>
    </xdr:from>
    <xdr:to>
      <xdr:col>24</xdr:col>
      <xdr:colOff>62865</xdr:colOff>
      <xdr:row>77</xdr:row>
      <xdr:rowOff>158369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09821"/>
          <a:ext cx="1270" cy="1250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162196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6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158369</xdr:rowOff>
    </xdr:from>
    <xdr:to>
      <xdr:col>24</xdr:col>
      <xdr:colOff>152400</xdr:colOff>
      <xdr:row>77</xdr:row>
      <xdr:rowOff>158369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6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54998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8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294,118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108321</xdr:rowOff>
    </xdr:from>
    <xdr:to>
      <xdr:col>24</xdr:col>
      <xdr:colOff>152400</xdr:colOff>
      <xdr:row>70</xdr:row>
      <xdr:rowOff>108321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09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1648</xdr:rowOff>
    </xdr:from>
    <xdr:to>
      <xdr:col>24</xdr:col>
      <xdr:colOff>63500</xdr:colOff>
      <xdr:row>76</xdr:row>
      <xdr:rowOff>163429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31848"/>
          <a:ext cx="838200" cy="16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112920</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0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90043</xdr:rowOff>
    </xdr:from>
    <xdr:to>
      <xdr:col>24</xdr:col>
      <xdr:colOff>114300</xdr:colOff>
      <xdr:row>76</xdr:row>
      <xdr:rowOff>20194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163429</xdr:rowOff>
    </xdr:from>
    <xdr:to>
      <xdr:col>19</xdr:col>
      <xdr:colOff>177800</xdr:colOff>
      <xdr:row>77</xdr:row>
      <xdr:rowOff>61671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93629"/>
          <a:ext cx="889000" cy="6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113688</xdr:rowOff>
    </xdr:from>
    <xdr:to>
      <xdr:col>20</xdr:col>
      <xdr:colOff>38100</xdr:colOff>
      <xdr:row>77</xdr:row>
      <xdr:rowOff>43838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34965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3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61671</xdr:rowOff>
    </xdr:from>
    <xdr:to>
      <xdr:col>15</xdr:col>
      <xdr:colOff>50800</xdr:colOff>
      <xdr:row>77</xdr:row>
      <xdr:rowOff>128750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63321"/>
          <a:ext cx="889000" cy="6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123372</xdr:rowOff>
    </xdr:from>
    <xdr:to>
      <xdr:col>15</xdr:col>
      <xdr:colOff>101600</xdr:colOff>
      <xdr:row>77</xdr:row>
      <xdr:rowOff>53522</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70050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28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104342</xdr:rowOff>
    </xdr:from>
    <xdr:to>
      <xdr:col>10</xdr:col>
      <xdr:colOff>114300</xdr:colOff>
      <xdr:row>77</xdr:row>
      <xdr:rowOff>128750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3305992"/>
          <a:ext cx="889000" cy="2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157891</xdr:rowOff>
    </xdr:from>
    <xdr:to>
      <xdr:col>10</xdr:col>
      <xdr:colOff>165100</xdr:colOff>
      <xdr:row>77</xdr:row>
      <xdr:rowOff>88041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104568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150972</xdr:rowOff>
    </xdr:from>
    <xdr:to>
      <xdr:col>6</xdr:col>
      <xdr:colOff>38100</xdr:colOff>
      <xdr:row>77</xdr:row>
      <xdr:rowOff>81122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97649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122299</xdr:rowOff>
    </xdr:from>
    <xdr:to>
      <xdr:col>24</xdr:col>
      <xdr:colOff>114300</xdr:colOff>
      <xdr:row>76</xdr:row>
      <xdr:rowOff>52450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810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100726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59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112629</xdr:rowOff>
    </xdr:from>
    <xdr:to>
      <xdr:col>20</xdr:col>
      <xdr:colOff>38100</xdr:colOff>
      <xdr:row>77</xdr:row>
      <xdr:rowOff>42779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4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59306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918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10871</xdr:rowOff>
    </xdr:from>
    <xdr:to>
      <xdr:col>15</xdr:col>
      <xdr:colOff>101600</xdr:colOff>
      <xdr:row>77</xdr:row>
      <xdr:rowOff>112471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103598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5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77950</xdr:rowOff>
    </xdr:from>
    <xdr:to>
      <xdr:col>10</xdr:col>
      <xdr:colOff>165100</xdr:colOff>
      <xdr:row>78</xdr:row>
      <xdr:rowOff>8100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170677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7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53542</xdr:rowOff>
    </xdr:from>
    <xdr:to>
      <xdr:col>6</xdr:col>
      <xdr:colOff>38100</xdr:colOff>
      <xdr:row>77</xdr:row>
      <xdr:rowOff>155142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5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146269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4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91642</xdr:rowOff>
    </xdr:from>
    <xdr:to>
      <xdr:col>24</xdr:col>
      <xdr:colOff>62865</xdr:colOff>
      <xdr:row>99</xdr:row>
      <xdr:rowOff>14706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22142"/>
          <a:ext cx="1270" cy="1466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18533</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9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14706</xdr:rowOff>
    </xdr:from>
    <xdr:to>
      <xdr:col>24</xdr:col>
      <xdr:colOff>152400</xdr:colOff>
      <xdr:row>99</xdr:row>
      <xdr:rowOff>14706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38319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97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147,784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91642</xdr:rowOff>
    </xdr:from>
    <xdr:to>
      <xdr:col>24</xdr:col>
      <xdr:colOff>152400</xdr:colOff>
      <xdr:row>90</xdr:row>
      <xdr:rowOff>91642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2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109525</xdr:rowOff>
    </xdr:from>
    <xdr:to>
      <xdr:col>24</xdr:col>
      <xdr:colOff>63500</xdr:colOff>
      <xdr:row>99</xdr:row>
      <xdr:rowOff>3759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911625"/>
          <a:ext cx="838200" cy="6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152201</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39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129324</xdr:rowOff>
    </xdr:from>
    <xdr:to>
      <xdr:col>24</xdr:col>
      <xdr:colOff>114300</xdr:colOff>
      <xdr:row>97</xdr:row>
      <xdr:rowOff>59474</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8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3759</xdr:rowOff>
    </xdr:from>
    <xdr:to>
      <xdr:col>19</xdr:col>
      <xdr:colOff>177800</xdr:colOff>
      <xdr:row>99</xdr:row>
      <xdr:rowOff>23952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977309"/>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63360</xdr:rowOff>
    </xdr:from>
    <xdr:to>
      <xdr:col>20</xdr:col>
      <xdr:colOff>38100</xdr:colOff>
      <xdr:row>97</xdr:row>
      <xdr:rowOff>164960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9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10037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6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23952</xdr:rowOff>
    </xdr:from>
    <xdr:to>
      <xdr:col>15</xdr:col>
      <xdr:colOff>50800</xdr:colOff>
      <xdr:row>99</xdr:row>
      <xdr:rowOff>93345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997502"/>
          <a:ext cx="889000" cy="6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93307</xdr:rowOff>
    </xdr:from>
    <xdr:to>
      <xdr:col>15</xdr:col>
      <xdr:colOff>101600</xdr:colOff>
      <xdr:row>98</xdr:row>
      <xdr:rowOff>23457</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7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39984</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9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81280</xdr:rowOff>
    </xdr:from>
    <xdr:to>
      <xdr:col>10</xdr:col>
      <xdr:colOff>114300</xdr:colOff>
      <xdr:row>99</xdr:row>
      <xdr:rowOff>93345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705483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123000</xdr:rowOff>
    </xdr:from>
    <xdr:to>
      <xdr:col>10</xdr:col>
      <xdr:colOff>165100</xdr:colOff>
      <xdr:row>98</xdr:row>
      <xdr:rowOff>53150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75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69677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2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125425</xdr:rowOff>
    </xdr:from>
    <xdr:to>
      <xdr:col>6</xdr:col>
      <xdr:colOff>38100</xdr:colOff>
      <xdr:row>98</xdr:row>
      <xdr:rowOff>55575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7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72102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3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58725</xdr:rowOff>
    </xdr:from>
    <xdr:to>
      <xdr:col>24</xdr:col>
      <xdr:colOff>114300</xdr:colOff>
      <xdr:row>98</xdr:row>
      <xdr:rowOff>160325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86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145102</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77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124409</xdr:rowOff>
    </xdr:from>
    <xdr:to>
      <xdr:col>20</xdr:col>
      <xdr:colOff>38100</xdr:colOff>
      <xdr:row>99</xdr:row>
      <xdr:rowOff>54559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92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45686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701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144602</xdr:rowOff>
    </xdr:from>
    <xdr:to>
      <xdr:col>15</xdr:col>
      <xdr:colOff>101600</xdr:colOff>
      <xdr:row>99</xdr:row>
      <xdr:rowOff>74752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94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65879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703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42545</xdr:rowOff>
    </xdr:from>
    <xdr:to>
      <xdr:col>10</xdr:col>
      <xdr:colOff>165100</xdr:colOff>
      <xdr:row>99</xdr:row>
      <xdr:rowOff>144145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701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135272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7108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30480</xdr:rowOff>
    </xdr:from>
    <xdr:to>
      <xdr:col>6</xdr:col>
      <xdr:colOff>38100</xdr:colOff>
      <xdr:row>99</xdr:row>
      <xdr:rowOff>132080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700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123207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709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28601</xdr:rowOff>
    </xdr:from>
    <xdr:to>
      <xdr:col>54</xdr:col>
      <xdr:colOff>189865</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3551"/>
          <a:ext cx="1270" cy="1311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146728</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28601</xdr:rowOff>
    </xdr:from>
    <xdr:to>
      <xdr:col>55</xdr:col>
      <xdr:colOff>88900</xdr:colOff>
      <xdr:row>31</xdr:row>
      <xdr:rowOff>28601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3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52832</xdr:rowOff>
    </xdr:from>
    <xdr:to>
      <xdr:col>55</xdr:col>
      <xdr:colOff>0</xdr:colOff>
      <xdr:row>36</xdr:row>
      <xdr:rowOff>130099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225032"/>
          <a:ext cx="838200" cy="77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48582</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392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70155</xdr:rowOff>
    </xdr:from>
    <xdr:to>
      <xdr:col>55</xdr:col>
      <xdr:colOff>50800</xdr:colOff>
      <xdr:row>38</xdr:row>
      <xdr:rowOff>305</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52832</xdr:rowOff>
    </xdr:from>
    <xdr:to>
      <xdr:col>50</xdr:col>
      <xdr:colOff>114300</xdr:colOff>
      <xdr:row>36</xdr:row>
      <xdr:rowOff>61976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2250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111303</xdr:rowOff>
    </xdr:from>
    <xdr:to>
      <xdr:col>50</xdr:col>
      <xdr:colOff>165100</xdr:colOff>
      <xdr:row>37</xdr:row>
      <xdr:rowOff>41453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32580</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61976</xdr:rowOff>
    </xdr:from>
    <xdr:to>
      <xdr:col>45</xdr:col>
      <xdr:colOff>177800</xdr:colOff>
      <xdr:row>36</xdr:row>
      <xdr:rowOff>66548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2341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100787</xdr:rowOff>
    </xdr:from>
    <xdr:to>
      <xdr:col>46</xdr:col>
      <xdr:colOff>38100</xdr:colOff>
      <xdr:row>37</xdr:row>
      <xdr:rowOff>30937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22064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65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66548</xdr:rowOff>
    </xdr:from>
    <xdr:to>
      <xdr:col>41</xdr:col>
      <xdr:colOff>50800</xdr:colOff>
      <xdr:row>36</xdr:row>
      <xdr:rowOff>68377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238748"/>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107645</xdr:rowOff>
    </xdr:from>
    <xdr:to>
      <xdr:col>41</xdr:col>
      <xdr:colOff>101600</xdr:colOff>
      <xdr:row>37</xdr:row>
      <xdr:rowOff>37795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2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28922</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72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11176</xdr:rowOff>
    </xdr:from>
    <xdr:to>
      <xdr:col>36</xdr:col>
      <xdr:colOff>165100</xdr:colOff>
      <xdr:row>37</xdr:row>
      <xdr:rowOff>112776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103903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447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79299</xdr:rowOff>
    </xdr:from>
    <xdr:to>
      <xdr:col>55</xdr:col>
      <xdr:colOff>50800</xdr:colOff>
      <xdr:row>37</xdr:row>
      <xdr:rowOff>9449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25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102176</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102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2032</xdr:rowOff>
    </xdr:from>
    <xdr:to>
      <xdr:col>50</xdr:col>
      <xdr:colOff>165100</xdr:colOff>
      <xdr:row>36</xdr:row>
      <xdr:rowOff>103632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17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120159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5949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11176</xdr:rowOff>
    </xdr:from>
    <xdr:to>
      <xdr:col>46</xdr:col>
      <xdr:colOff>38100</xdr:colOff>
      <xdr:row>36</xdr:row>
      <xdr:rowOff>112776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1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129303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5958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15748</xdr:rowOff>
    </xdr:from>
    <xdr:to>
      <xdr:col>41</xdr:col>
      <xdr:colOff>101600</xdr:colOff>
      <xdr:row>36</xdr:row>
      <xdr:rowOff>117348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18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133875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5963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17577</xdr:rowOff>
    </xdr:from>
    <xdr:to>
      <xdr:col>36</xdr:col>
      <xdr:colOff>165100</xdr:colOff>
      <xdr:row>36</xdr:row>
      <xdr:rowOff>119177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18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135704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5965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63979</xdr:rowOff>
    </xdr:from>
    <xdr:to>
      <xdr:col>54</xdr:col>
      <xdr:colOff>189865</xdr:colOff>
      <xdr:row>58</xdr:row>
      <xdr:rowOff>153601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636479"/>
          <a:ext cx="1270" cy="1461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157428</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0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153601</xdr:rowOff>
    </xdr:from>
    <xdr:to>
      <xdr:col>55</xdr:col>
      <xdr:colOff>88900</xdr:colOff>
      <xdr:row>58</xdr:row>
      <xdr:rowOff>153601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97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10656</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1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144,956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63979</xdr:rowOff>
    </xdr:from>
    <xdr:to>
      <xdr:col>55</xdr:col>
      <xdr:colOff>88900</xdr:colOff>
      <xdr:row>50</xdr:row>
      <xdr:rowOff>63979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6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10617</xdr:rowOff>
    </xdr:from>
    <xdr:to>
      <xdr:col>55</xdr:col>
      <xdr:colOff>0</xdr:colOff>
      <xdr:row>56</xdr:row>
      <xdr:rowOff>28524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611817"/>
          <a:ext cx="8382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119219</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20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140792</xdr:rowOff>
    </xdr:from>
    <xdr:to>
      <xdr:col>55</xdr:col>
      <xdr:colOff>50800</xdr:colOff>
      <xdr:row>57</xdr:row>
      <xdr:rowOff>70942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741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28524</xdr:rowOff>
    </xdr:from>
    <xdr:to>
      <xdr:col>50</xdr:col>
      <xdr:colOff>114300</xdr:colOff>
      <xdr:row>56</xdr:row>
      <xdr:rowOff>80373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629724"/>
          <a:ext cx="889000" cy="5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164230</xdr:rowOff>
    </xdr:from>
    <xdr:to>
      <xdr:col>50</xdr:col>
      <xdr:colOff>165100</xdr:colOff>
      <xdr:row>57</xdr:row>
      <xdr:rowOff>94380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7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85507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8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32814</xdr:rowOff>
    </xdr:from>
    <xdr:to>
      <xdr:col>45</xdr:col>
      <xdr:colOff>177800</xdr:colOff>
      <xdr:row>56</xdr:row>
      <xdr:rowOff>80373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634014"/>
          <a:ext cx="889000" cy="4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148510</xdr:rowOff>
    </xdr:from>
    <xdr:to>
      <xdr:col>46</xdr:col>
      <xdr:colOff>38100</xdr:colOff>
      <xdr:row>57</xdr:row>
      <xdr:rowOff>78660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69787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84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32814</xdr:rowOff>
    </xdr:from>
    <xdr:to>
      <xdr:col>41</xdr:col>
      <xdr:colOff>50800</xdr:colOff>
      <xdr:row>56</xdr:row>
      <xdr:rowOff>79752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634014"/>
          <a:ext cx="889000" cy="4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145897</xdr:rowOff>
    </xdr:from>
    <xdr:to>
      <xdr:col>41</xdr:col>
      <xdr:colOff>101600</xdr:colOff>
      <xdr:row>57</xdr:row>
      <xdr:rowOff>76047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67174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83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16434</xdr:rowOff>
    </xdr:from>
    <xdr:to>
      <xdr:col>36</xdr:col>
      <xdr:colOff>165100</xdr:colOff>
      <xdr:row>57</xdr:row>
      <xdr:rowOff>118034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109161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8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131267</xdr:rowOff>
    </xdr:from>
    <xdr:to>
      <xdr:col>55</xdr:col>
      <xdr:colOff>50800</xdr:colOff>
      <xdr:row>56</xdr:row>
      <xdr:rowOff>61417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56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154144</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412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149174</xdr:rowOff>
    </xdr:from>
    <xdr:to>
      <xdr:col>50</xdr:col>
      <xdr:colOff>165100</xdr:colOff>
      <xdr:row>56</xdr:row>
      <xdr:rowOff>79324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57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95851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35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29573</xdr:rowOff>
    </xdr:from>
    <xdr:to>
      <xdr:col>46</xdr:col>
      <xdr:colOff>38100</xdr:colOff>
      <xdr:row>56</xdr:row>
      <xdr:rowOff>131173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63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147700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40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153464</xdr:rowOff>
    </xdr:from>
    <xdr:to>
      <xdr:col>41</xdr:col>
      <xdr:colOff>101600</xdr:colOff>
      <xdr:row>56</xdr:row>
      <xdr:rowOff>83614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58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100141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35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28952</xdr:rowOff>
    </xdr:from>
    <xdr:to>
      <xdr:col>36</xdr:col>
      <xdr:colOff>165100</xdr:colOff>
      <xdr:row>56</xdr:row>
      <xdr:rowOff>130552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3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147079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0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146444</xdr:rowOff>
    </xdr:from>
    <xdr:to>
      <xdr:col>54</xdr:col>
      <xdr:colOff>189865</xdr:colOff>
      <xdr:row>79</xdr:row>
      <xdr:rowOff>48913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1976494"/>
          <a:ext cx="1270" cy="1616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52740</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9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48913</xdr:rowOff>
    </xdr:from>
    <xdr:to>
      <xdr:col>55</xdr:col>
      <xdr:colOff>88900</xdr:colOff>
      <xdr:row>79</xdr:row>
      <xdr:rowOff>48913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9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93121</xdr:rowOff>
    </xdr:from>
    <xdr:ext cx="599010"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751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102,087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146444</xdr:rowOff>
    </xdr:from>
    <xdr:to>
      <xdr:col>55</xdr:col>
      <xdr:colOff>88900</xdr:colOff>
      <xdr:row>69</xdr:row>
      <xdr:rowOff>146444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197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36226</xdr:rowOff>
    </xdr:from>
    <xdr:to>
      <xdr:col>55</xdr:col>
      <xdr:colOff>0</xdr:colOff>
      <xdr:row>74</xdr:row>
      <xdr:rowOff>166870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723526"/>
          <a:ext cx="838200" cy="13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114141</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44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135714</xdr:rowOff>
    </xdr:from>
    <xdr:to>
      <xdr:col>55</xdr:col>
      <xdr:colOff>50800</xdr:colOff>
      <xdr:row>77</xdr:row>
      <xdr:rowOff>65864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6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36226</xdr:rowOff>
    </xdr:from>
    <xdr:to>
      <xdr:col>50</xdr:col>
      <xdr:colOff>114300</xdr:colOff>
      <xdr:row>75</xdr:row>
      <xdr:rowOff>128401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723526"/>
          <a:ext cx="889000" cy="26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52911</xdr:rowOff>
    </xdr:from>
    <xdr:to>
      <xdr:col>50</xdr:col>
      <xdr:colOff>165100</xdr:colOff>
      <xdr:row>76</xdr:row>
      <xdr:rowOff>154511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145638</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109459</xdr:rowOff>
    </xdr:from>
    <xdr:to>
      <xdr:col>45</xdr:col>
      <xdr:colOff>177800</xdr:colOff>
      <xdr:row>75</xdr:row>
      <xdr:rowOff>128401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968209"/>
          <a:ext cx="889000" cy="1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71558</xdr:rowOff>
    </xdr:from>
    <xdr:to>
      <xdr:col>46</xdr:col>
      <xdr:colOff>38100</xdr:colOff>
      <xdr:row>78</xdr:row>
      <xdr:rowOff>1708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27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164285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36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15325</xdr:rowOff>
    </xdr:from>
    <xdr:to>
      <xdr:col>41</xdr:col>
      <xdr:colOff>50800</xdr:colOff>
      <xdr:row>75</xdr:row>
      <xdr:rowOff>109459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874075"/>
          <a:ext cx="889000" cy="9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109049</xdr:rowOff>
    </xdr:from>
    <xdr:to>
      <xdr:col>41</xdr:col>
      <xdr:colOff>101600</xdr:colOff>
      <xdr:row>78</xdr:row>
      <xdr:rowOff>39199</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310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30326</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40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85356</xdr:rowOff>
    </xdr:from>
    <xdr:to>
      <xdr:col>36</xdr:col>
      <xdr:colOff>165100</xdr:colOff>
      <xdr:row>78</xdr:row>
      <xdr:rowOff>15506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28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6633</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3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116070</xdr:rowOff>
    </xdr:from>
    <xdr:to>
      <xdr:col>55</xdr:col>
      <xdr:colOff>50800</xdr:colOff>
      <xdr:row>75</xdr:row>
      <xdr:rowOff>46220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80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138947</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65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156876</xdr:rowOff>
    </xdr:from>
    <xdr:to>
      <xdr:col>50</xdr:col>
      <xdr:colOff>165100</xdr:colOff>
      <xdr:row>74</xdr:row>
      <xdr:rowOff>87026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67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103553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44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77601</xdr:rowOff>
    </xdr:from>
    <xdr:to>
      <xdr:col>46</xdr:col>
      <xdr:colOff>38100</xdr:colOff>
      <xdr:row>76</xdr:row>
      <xdr:rowOff>7751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3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24278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71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58659</xdr:rowOff>
    </xdr:from>
    <xdr:to>
      <xdr:col>41</xdr:col>
      <xdr:colOff>101600</xdr:colOff>
      <xdr:row>75</xdr:row>
      <xdr:rowOff>160260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174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5336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69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135975</xdr:rowOff>
    </xdr:from>
    <xdr:to>
      <xdr:col>36</xdr:col>
      <xdr:colOff>165100</xdr:colOff>
      <xdr:row>75</xdr:row>
      <xdr:rowOff>66125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82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82652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59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18652</xdr:rowOff>
    </xdr:from>
    <xdr:to>
      <xdr:col>54</xdr:col>
      <xdr:colOff>189865</xdr:colOff>
      <xdr:row>98</xdr:row>
      <xdr:rowOff>44255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2052"/>
          <a:ext cx="1270" cy="1054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48082</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5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44255</xdr:rowOff>
    </xdr:from>
    <xdr:to>
      <xdr:col>55</xdr:col>
      <xdr:colOff>88900</xdr:colOff>
      <xdr:row>98</xdr:row>
      <xdr:rowOff>44255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46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136779</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6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18652</xdr:rowOff>
    </xdr:from>
    <xdr:to>
      <xdr:col>55</xdr:col>
      <xdr:colOff>88900</xdr:colOff>
      <xdr:row>92</xdr:row>
      <xdr:rowOff>18652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39843</xdr:rowOff>
    </xdr:from>
    <xdr:to>
      <xdr:col>55</xdr:col>
      <xdr:colOff>0</xdr:colOff>
      <xdr:row>96</xdr:row>
      <xdr:rowOff>139956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99043"/>
          <a:ext cx="838200" cy="10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88262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47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109835</xdr:rowOff>
    </xdr:from>
    <xdr:to>
      <xdr:col>55</xdr:col>
      <xdr:colOff>50800</xdr:colOff>
      <xdr:row>97</xdr:row>
      <xdr:rowOff>39985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75952</xdr:rowOff>
    </xdr:from>
    <xdr:to>
      <xdr:col>50</xdr:col>
      <xdr:colOff>114300</xdr:colOff>
      <xdr:row>96</xdr:row>
      <xdr:rowOff>139956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35152"/>
          <a:ext cx="889000" cy="6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123044</xdr:rowOff>
    </xdr:from>
    <xdr:to>
      <xdr:col>50</xdr:col>
      <xdr:colOff>165100</xdr:colOff>
      <xdr:row>97</xdr:row>
      <xdr:rowOff>53194</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44321</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75952</xdr:rowOff>
    </xdr:from>
    <xdr:to>
      <xdr:col>45</xdr:col>
      <xdr:colOff>177800</xdr:colOff>
      <xdr:row>97</xdr:row>
      <xdr:rowOff>4685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35152"/>
          <a:ext cx="889000" cy="10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95374</xdr:rowOff>
    </xdr:from>
    <xdr:to>
      <xdr:col>46</xdr:col>
      <xdr:colOff>38100</xdr:colOff>
      <xdr:row>97</xdr:row>
      <xdr:rowOff>25524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5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16651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4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4685</xdr:rowOff>
    </xdr:from>
    <xdr:to>
      <xdr:col>41</xdr:col>
      <xdr:colOff>50800</xdr:colOff>
      <xdr:row>97</xdr:row>
      <xdr:rowOff>48713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35335"/>
          <a:ext cx="889000" cy="4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46134</xdr:rowOff>
    </xdr:from>
    <xdr:to>
      <xdr:col>41</xdr:col>
      <xdr:colOff>101600</xdr:colOff>
      <xdr:row>96</xdr:row>
      <xdr:rowOff>147734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0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164261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8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143193</xdr:rowOff>
    </xdr:from>
    <xdr:to>
      <xdr:col>36</xdr:col>
      <xdr:colOff>165100</xdr:colOff>
      <xdr:row>97</xdr:row>
      <xdr:rowOff>73343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0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89870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7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160493</xdr:rowOff>
    </xdr:from>
    <xdr:to>
      <xdr:col>55</xdr:col>
      <xdr:colOff>50800</xdr:colOff>
      <xdr:row>96</xdr:row>
      <xdr:rowOff>90643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4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11920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9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89156</xdr:rowOff>
    </xdr:from>
    <xdr:to>
      <xdr:col>50</xdr:col>
      <xdr:colOff>165100</xdr:colOff>
      <xdr:row>97</xdr:row>
      <xdr:rowOff>19306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4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35833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32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25152</xdr:rowOff>
    </xdr:from>
    <xdr:to>
      <xdr:col>46</xdr:col>
      <xdr:colOff>38100</xdr:colOff>
      <xdr:row>96</xdr:row>
      <xdr:rowOff>126752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8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143279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25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125335</xdr:rowOff>
    </xdr:from>
    <xdr:to>
      <xdr:col>41</xdr:col>
      <xdr:colOff>101600</xdr:colOff>
      <xdr:row>97</xdr:row>
      <xdr:rowOff>55485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8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46612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7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169363</xdr:rowOff>
    </xdr:from>
    <xdr:to>
      <xdr:col>36</xdr:col>
      <xdr:colOff>165100</xdr:colOff>
      <xdr:row>97</xdr:row>
      <xdr:rowOff>99513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2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90640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2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45722</xdr:rowOff>
    </xdr:from>
    <xdr:to>
      <xdr:col>85</xdr:col>
      <xdr:colOff>126364</xdr:colOff>
      <xdr:row>39</xdr:row>
      <xdr:rowOff>33424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189222"/>
          <a:ext cx="1269" cy="1530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37251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2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33424</xdr:rowOff>
    </xdr:from>
    <xdr:to>
      <xdr:col>86</xdr:col>
      <xdr:colOff>25400</xdr:colOff>
      <xdr:row>39</xdr:row>
      <xdr:rowOff>33424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1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163849</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496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84,111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45722</xdr:rowOff>
    </xdr:from>
    <xdr:to>
      <xdr:col>86</xdr:col>
      <xdr:colOff>25400</xdr:colOff>
      <xdr:row>30</xdr:row>
      <xdr:rowOff>45722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189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170584</xdr:rowOff>
    </xdr:from>
    <xdr:to>
      <xdr:col>85</xdr:col>
      <xdr:colOff>127000</xdr:colOff>
      <xdr:row>37</xdr:row>
      <xdr:rowOff>135539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342784"/>
          <a:ext cx="838200" cy="13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59349</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402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80922</xdr:rowOff>
    </xdr:from>
    <xdr:to>
      <xdr:col>85</xdr:col>
      <xdr:colOff>177800</xdr:colOff>
      <xdr:row>38</xdr:row>
      <xdr:rowOff>11072</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2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135539</xdr:rowOff>
    </xdr:from>
    <xdr:to>
      <xdr:col>81</xdr:col>
      <xdr:colOff>50800</xdr:colOff>
      <xdr:row>37</xdr:row>
      <xdr:rowOff>158240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479189"/>
          <a:ext cx="889000" cy="2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15954</xdr:rowOff>
    </xdr:from>
    <xdr:to>
      <xdr:col>81</xdr:col>
      <xdr:colOff>101600</xdr:colOff>
      <xdr:row>37</xdr:row>
      <xdr:rowOff>117554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3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134081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13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158240</xdr:rowOff>
    </xdr:from>
    <xdr:to>
      <xdr:col>76</xdr:col>
      <xdr:colOff>114300</xdr:colOff>
      <xdr:row>38</xdr:row>
      <xdr:rowOff>6678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501890"/>
          <a:ext cx="889000" cy="1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43889</xdr:rowOff>
    </xdr:from>
    <xdr:to>
      <xdr:col>76</xdr:col>
      <xdr:colOff>165100</xdr:colOff>
      <xdr:row>37</xdr:row>
      <xdr:rowOff>145489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38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162016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16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139448</xdr:rowOff>
    </xdr:from>
    <xdr:to>
      <xdr:col>71</xdr:col>
      <xdr:colOff>177800</xdr:colOff>
      <xdr:row>38</xdr:row>
      <xdr:rowOff>6678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140198"/>
          <a:ext cx="889000" cy="38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146347</xdr:rowOff>
    </xdr:from>
    <xdr:to>
      <xdr:col>72</xdr:col>
      <xdr:colOff>38100</xdr:colOff>
      <xdr:row>38</xdr:row>
      <xdr:rowOff>76498</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899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67624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58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111691</xdr:rowOff>
    </xdr:from>
    <xdr:to>
      <xdr:col>67</xdr:col>
      <xdr:colOff>101600</xdr:colOff>
      <xdr:row>38</xdr:row>
      <xdr:rowOff>41841</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55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32969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54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119784</xdr:rowOff>
    </xdr:from>
    <xdr:to>
      <xdr:col>85</xdr:col>
      <xdr:colOff>177800</xdr:colOff>
      <xdr:row>37</xdr:row>
      <xdr:rowOff>49934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29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142661</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14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84739</xdr:rowOff>
    </xdr:from>
    <xdr:to>
      <xdr:col>81</xdr:col>
      <xdr:colOff>101600</xdr:colOff>
      <xdr:row>38</xdr:row>
      <xdr:rowOff>14889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2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6017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52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107440</xdr:rowOff>
    </xdr:from>
    <xdr:to>
      <xdr:col>76</xdr:col>
      <xdr:colOff>165100</xdr:colOff>
      <xdr:row>38</xdr:row>
      <xdr:rowOff>37590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5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28716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54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127327</xdr:rowOff>
    </xdr:from>
    <xdr:to>
      <xdr:col>72</xdr:col>
      <xdr:colOff>38100</xdr:colOff>
      <xdr:row>38</xdr:row>
      <xdr:rowOff>57477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7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74004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24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88648</xdr:rowOff>
    </xdr:from>
    <xdr:to>
      <xdr:col>67</xdr:col>
      <xdr:colOff>101600</xdr:colOff>
      <xdr:row>36</xdr:row>
      <xdr:rowOff>18798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08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35325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586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107410</xdr:rowOff>
    </xdr:from>
    <xdr:to>
      <xdr:col>85</xdr:col>
      <xdr:colOff>126364</xdr:colOff>
      <xdr:row>58</xdr:row>
      <xdr:rowOff>75353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51360"/>
          <a:ext cx="1269" cy="116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79180</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2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75353</xdr:rowOff>
    </xdr:from>
    <xdr:to>
      <xdr:col>86</xdr:col>
      <xdr:colOff>25400</xdr:colOff>
      <xdr:row>58</xdr:row>
      <xdr:rowOff>75353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1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54087</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343,475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107410</xdr:rowOff>
    </xdr:from>
    <xdr:to>
      <xdr:col>86</xdr:col>
      <xdr:colOff>25400</xdr:colOff>
      <xdr:row>51</xdr:row>
      <xdr:rowOff>107410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5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92700</xdr:rowOff>
    </xdr:from>
    <xdr:to>
      <xdr:col>85</xdr:col>
      <xdr:colOff>127000</xdr:colOff>
      <xdr:row>57</xdr:row>
      <xdr:rowOff>120722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65350"/>
          <a:ext cx="838200" cy="2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58152</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830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79725</xdr:rowOff>
    </xdr:from>
    <xdr:to>
      <xdr:col>85</xdr:col>
      <xdr:colOff>177800</xdr:colOff>
      <xdr:row>58</xdr:row>
      <xdr:rowOff>9875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85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119438</xdr:rowOff>
    </xdr:from>
    <xdr:to>
      <xdr:col>81</xdr:col>
      <xdr:colOff>50800</xdr:colOff>
      <xdr:row>57</xdr:row>
      <xdr:rowOff>120722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892088"/>
          <a:ext cx="8890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62199</xdr:rowOff>
    </xdr:from>
    <xdr:to>
      <xdr:col>81</xdr:col>
      <xdr:colOff>101600</xdr:colOff>
      <xdr:row>57</xdr:row>
      <xdr:rowOff>163799</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4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8876</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1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119438</xdr:rowOff>
    </xdr:from>
    <xdr:to>
      <xdr:col>76</xdr:col>
      <xdr:colOff>114300</xdr:colOff>
      <xdr:row>58</xdr:row>
      <xdr:rowOff>9089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92088"/>
          <a:ext cx="889000" cy="6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101145</xdr:rowOff>
    </xdr:from>
    <xdr:to>
      <xdr:col>76</xdr:col>
      <xdr:colOff>165100</xdr:colOff>
      <xdr:row>58</xdr:row>
      <xdr:rowOff>31295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22422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9089</xdr:rowOff>
    </xdr:from>
    <xdr:to>
      <xdr:col>71</xdr:col>
      <xdr:colOff>177800</xdr:colOff>
      <xdr:row>58</xdr:row>
      <xdr:rowOff>23244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953189"/>
          <a:ext cx="889000" cy="1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101843</xdr:rowOff>
    </xdr:from>
    <xdr:to>
      <xdr:col>72</xdr:col>
      <xdr:colOff>38100</xdr:colOff>
      <xdr:row>58</xdr:row>
      <xdr:rowOff>31993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7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48520</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4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117940</xdr:rowOff>
    </xdr:from>
    <xdr:to>
      <xdr:col>67</xdr:col>
      <xdr:colOff>101600</xdr:colOff>
      <xdr:row>58</xdr:row>
      <xdr:rowOff>48090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9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64617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6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41900</xdr:rowOff>
    </xdr:from>
    <xdr:to>
      <xdr:col>85</xdr:col>
      <xdr:colOff>177800</xdr:colOff>
      <xdr:row>57</xdr:row>
      <xdr:rowOff>143500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1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64777</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6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69922</xdr:rowOff>
    </xdr:from>
    <xdr:to>
      <xdr:col>81</xdr:col>
      <xdr:colOff>101600</xdr:colOff>
      <xdr:row>58</xdr:row>
      <xdr:rowOff>72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4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162649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3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68638</xdr:rowOff>
    </xdr:from>
    <xdr:to>
      <xdr:col>76</xdr:col>
      <xdr:colOff>165100</xdr:colOff>
      <xdr:row>57</xdr:row>
      <xdr:rowOff>170238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4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15315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61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129739</xdr:rowOff>
    </xdr:from>
    <xdr:to>
      <xdr:col>72</xdr:col>
      <xdr:colOff>38100</xdr:colOff>
      <xdr:row>58</xdr:row>
      <xdr:rowOff>59889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0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51016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9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143894</xdr:rowOff>
    </xdr:from>
    <xdr:to>
      <xdr:col>67</xdr:col>
      <xdr:colOff>101600</xdr:colOff>
      <xdr:row>58</xdr:row>
      <xdr:rowOff>74044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1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65171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0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152264</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153764"/>
          <a:ext cx="1269" cy="148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122851</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674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98941</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2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456,153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152264</xdr:rowOff>
    </xdr:from>
    <xdr:to>
      <xdr:col>86</xdr:col>
      <xdr:colOff>25400</xdr:colOff>
      <xdr:row>70</xdr:row>
      <xdr:rowOff>152264</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153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40301</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13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17424</xdr:rowOff>
    </xdr:from>
    <xdr:to>
      <xdr:col>85</xdr:col>
      <xdr:colOff>177800</xdr:colOff>
      <xdr:row>79</xdr:row>
      <xdr:rowOff>119024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6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168351</xdr:rowOff>
    </xdr:from>
    <xdr:to>
      <xdr:col>81</xdr:col>
      <xdr:colOff>101600</xdr:colOff>
      <xdr:row>79</xdr:row>
      <xdr:rowOff>98501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4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115028</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14111" y="133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3907</xdr:rowOff>
    </xdr:from>
    <xdr:to>
      <xdr:col>76</xdr:col>
      <xdr:colOff>165100</xdr:colOff>
      <xdr:row>79</xdr:row>
      <xdr:rowOff>105507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48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122034</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25111" y="1332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17864</xdr:rowOff>
    </xdr:from>
    <xdr:to>
      <xdr:col>72</xdr:col>
      <xdr:colOff>38100</xdr:colOff>
      <xdr:row>79</xdr:row>
      <xdr:rowOff>119464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135991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32352</xdr:rowOff>
    </xdr:from>
    <xdr:to>
      <xdr:col>67</xdr:col>
      <xdr:colOff>101600</xdr:colOff>
      <xdr:row>79</xdr:row>
      <xdr:rowOff>133952</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7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150479</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35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167301</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404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53270</xdr:rowOff>
    </xdr:from>
    <xdr:to>
      <xdr:col>85</xdr:col>
      <xdr:colOff>126364</xdr:colOff>
      <xdr:row>98</xdr:row>
      <xdr:rowOff>133913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655220"/>
          <a:ext cx="1269" cy="128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137740</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3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133913</xdr:rowOff>
    </xdr:from>
    <xdr:to>
      <xdr:col>86</xdr:col>
      <xdr:colOff>25400</xdr:colOff>
      <xdr:row>98</xdr:row>
      <xdr:rowOff>133913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36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171397</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43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216,983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53270</xdr:rowOff>
    </xdr:from>
    <xdr:to>
      <xdr:col>86</xdr:col>
      <xdr:colOff>25400</xdr:colOff>
      <xdr:row>91</xdr:row>
      <xdr:rowOff>53270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65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54380</xdr:rowOff>
    </xdr:from>
    <xdr:to>
      <xdr:col>85</xdr:col>
      <xdr:colOff>127000</xdr:colOff>
      <xdr:row>97</xdr:row>
      <xdr:rowOff>31102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513580"/>
          <a:ext cx="838200" cy="14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127664</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86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149237</xdr:rowOff>
    </xdr:from>
    <xdr:to>
      <xdr:col>85</xdr:col>
      <xdr:colOff>177800</xdr:colOff>
      <xdr:row>97</xdr:row>
      <xdr:rowOff>79387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60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19966</xdr:rowOff>
    </xdr:from>
    <xdr:to>
      <xdr:col>81</xdr:col>
      <xdr:colOff>50800</xdr:colOff>
      <xdr:row>97</xdr:row>
      <xdr:rowOff>31102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650616"/>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8485</xdr:rowOff>
    </xdr:from>
    <xdr:to>
      <xdr:col>81</xdr:col>
      <xdr:colOff>101600</xdr:colOff>
      <xdr:row>97</xdr:row>
      <xdr:rowOff>110085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63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101212</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73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19966</xdr:rowOff>
    </xdr:from>
    <xdr:to>
      <xdr:col>76</xdr:col>
      <xdr:colOff>114300</xdr:colOff>
      <xdr:row>97</xdr:row>
      <xdr:rowOff>94712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650616"/>
          <a:ext cx="889000" cy="7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169549</xdr:rowOff>
    </xdr:from>
    <xdr:to>
      <xdr:col>76</xdr:col>
      <xdr:colOff>165100</xdr:colOff>
      <xdr:row>97</xdr:row>
      <xdr:rowOff>99699</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62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90826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72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5178</xdr:rowOff>
    </xdr:from>
    <xdr:to>
      <xdr:col>71</xdr:col>
      <xdr:colOff>177800</xdr:colOff>
      <xdr:row>97</xdr:row>
      <xdr:rowOff>94712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635828"/>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22011</xdr:rowOff>
    </xdr:from>
    <xdr:to>
      <xdr:col>72</xdr:col>
      <xdr:colOff>38100</xdr:colOff>
      <xdr:row>97</xdr:row>
      <xdr:rowOff>123611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65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140138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4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11280</xdr:rowOff>
    </xdr:from>
    <xdr:to>
      <xdr:col>67</xdr:col>
      <xdr:colOff>101600</xdr:colOff>
      <xdr:row>97</xdr:row>
      <xdr:rowOff>112880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64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104007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73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3580</xdr:rowOff>
    </xdr:from>
    <xdr:to>
      <xdr:col>85</xdr:col>
      <xdr:colOff>177800</xdr:colOff>
      <xdr:row>96</xdr:row>
      <xdr:rowOff>105180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4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26457</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31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151752</xdr:rowOff>
    </xdr:from>
    <xdr:to>
      <xdr:col>81</xdr:col>
      <xdr:colOff>101600</xdr:colOff>
      <xdr:row>97</xdr:row>
      <xdr:rowOff>81902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1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98429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38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140616</xdr:rowOff>
    </xdr:from>
    <xdr:to>
      <xdr:col>76</xdr:col>
      <xdr:colOff>165100</xdr:colOff>
      <xdr:row>97</xdr:row>
      <xdr:rowOff>70766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59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87293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37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43912</xdr:rowOff>
    </xdr:from>
    <xdr:to>
      <xdr:col>72</xdr:col>
      <xdr:colOff>38100</xdr:colOff>
      <xdr:row>97</xdr:row>
      <xdr:rowOff>145512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67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136639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76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125828</xdr:rowOff>
    </xdr:from>
    <xdr:to>
      <xdr:col>67</xdr:col>
      <xdr:colOff>101600</xdr:colOff>
      <xdr:row>97</xdr:row>
      <xdr:rowOff>55978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5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72505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36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45353</xdr:rowOff>
    </xdr:from>
    <xdr:to>
      <xdr:col>116</xdr:col>
      <xdr:colOff>62864</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360303"/>
          <a:ext cx="1269" cy="142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128326</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814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163480</xdr:rowOff>
    </xdr:from>
    <xdr:ext cx="534377"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13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43,639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45353</xdr:rowOff>
    </xdr:from>
    <xdr:to>
      <xdr:col>116</xdr:col>
      <xdr:colOff>152400</xdr:colOff>
      <xdr:row>31</xdr:row>
      <xdr:rowOff>45353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360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45777</xdr:rowOff>
    </xdr:from>
    <xdr:ext cx="378565"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5608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22900</xdr:rowOff>
    </xdr:from>
    <xdr:to>
      <xdr:col>116</xdr:col>
      <xdr:colOff>114300</xdr:colOff>
      <xdr:row>39</xdr:row>
      <xdr:rowOff>124500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70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39425</xdr:rowOff>
    </xdr:from>
    <xdr:to>
      <xdr:col>112</xdr:col>
      <xdr:colOff>38100</xdr:colOff>
      <xdr:row>39</xdr:row>
      <xdr:rowOff>141025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7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157552</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4017" y="6501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48046</xdr:rowOff>
    </xdr:from>
    <xdr:to>
      <xdr:col>107</xdr:col>
      <xdr:colOff>101600</xdr:colOff>
      <xdr:row>39</xdr:row>
      <xdr:rowOff>149646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166173</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48046</xdr:rowOff>
    </xdr:from>
    <xdr:to>
      <xdr:col>102</xdr:col>
      <xdr:colOff>165100</xdr:colOff>
      <xdr:row>39</xdr:row>
      <xdr:rowOff>149646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166173</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47981</xdr:rowOff>
    </xdr:from>
    <xdr:to>
      <xdr:col>98</xdr:col>
      <xdr:colOff>38100</xdr:colOff>
      <xdr:row>39</xdr:row>
      <xdr:rowOff>149581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73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166108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5097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1326</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87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総務費は住民一人当たり２１９，７４９円となっており、類似団体平均に比べ８４，７７９円上回っている。これは、新庁舎建設事業によるものである。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農林水産業費は住民一人当たり５５，３５８円となっており、類似団体平均に比べ１６，６２５円上回っている。これは、圃場整備事業や新型コロナウイルス関連農業打撃克服対策事業の増によるものであり、全体では歳出額が前年度比０．５％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商工費は住民一人当たり４８，３３６円となっており、類似団体平均に比べ大きく上回っている。これは、新型コロナウイルス感染症対策緊急経済支援事業や観光施設の維持管理・整備事業によるものであり、観光施設に関しては、今後も観光誘客に向け普通建設事業費や物件費の増加が見込ま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消防費は住民一人当たり３３，６４９円となっており、前年度に比較して５，９６７円増となり、類似団体平均に比べて上回っている。これは、酒田地区広域行政組合分賦金や防災資機材備蓄庫整備事業などで増となり、歳出額では前年度比１８．５％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令和３年度における実質収支は５４３百万円、財政調整基金残高は１，２２６百万円であった。実質収支の標準財政規模比は、対前年比０．０７ポイントの減となった。また、実質単年度収支は対前年比５．０２ポイントの増となった。</a:t>
          </a:r>
        </a:p>
        <a:p>
          <a:r>
            <a:rPr kumimoji="1" lang="ja-JP" altLang="en-US" sz="1200">
              <a:solidFill>
                <a:sysClr val="windowText" lastClr="000000"/>
              </a:solidFill>
              <a:latin typeface="ＭＳ ゴシック" pitchFamily="49" charset="-128"/>
              <a:ea typeface="ＭＳ ゴシック" pitchFamily="49" charset="-128"/>
            </a:rPr>
            <a:t>　財政調整基金残高は、適切な財源の確保と歳出の精査により、取崩しを極力回避しており、前年度比０．８％減となった。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当町においては、一般会計・企業（上水道事業）会計・その他特別会計のいずれも黒字決算で推移している。黒字額の内訳をみると、一般会計・企業会計がその大半を占め、ほぼ横ばいで推移しており、特別会計についても同様の傾向となっている。特別会計の中でも国保会計については、保険料の軽減世帯が年々増加していることへの対応のため、平成２３年度から平成２６年度まで一般会計による法定外繰出しを行ってきたが、平成３０年度にこれまで行った法定外繰出金と同額を一般会計へ繰入れた。また、下水道会計については、平成２０年度と平成２１年度に実施した地方債の繰上償還のための財源として繰越金などを充てたことで数値が急減したものと分析している。今後の取組みとしては、これまで同様、経常経費の節減に努め、一定の黒字額を確保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solidFill>
                <a:sysClr val="windowText" lastClr="000000"/>
              </a:solidFill>
              <a:latin typeface="ＭＳ ゴシック" pitchFamily="49" charset="-128"/>
              <a:ea typeface="ＭＳ ゴシック" pitchFamily="49" charset="-128"/>
            </a:rPr>
            <a:t>　</a:t>
          </a:r>
          <a:r>
            <a:rPr kumimoji="1" lang="ja-JP" altLang="en-US" sz="1200">
              <a:solidFill>
                <a:sysClr val="windowText" lastClr="000000"/>
              </a:solidFill>
              <a:latin typeface="ＭＳ ゴシック" pitchFamily="49" charset="-128"/>
              <a:ea typeface="ＭＳ ゴシック" pitchFamily="49" charset="-128"/>
            </a:rPr>
            <a:t>元利償還金については、平成２２年度からの過疎債の借り入れにより平成２５年度から元金償還が始まり、以降過疎債の元金償還が続いていることや役場新庁舎建設事業の令和元年度債の元金償還が始まったことにより対前年比１５百万円の増となっている。公営企業債の元利償還金に対する繰入金は増加傾向にあり、この状況は今後も続いていくものと思われる。令和３年度における算入公債費等については９３８百万円で、対前年比３百万円の減となっている。平成２２年度から借入れが始まった過疎債は、据置期間を経て平成２６年度の元金償還開始や令和元年度からの役場新庁舎建設に伴う地方債の増発のため、以降の年度においては徐々に元利償還額が増大すると想定している。</a:t>
          </a:r>
          <a:endParaRPr kumimoji="1" lang="ja-JP" altLang="en-US" sz="125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満期一括償還地方債の借入に係る積み立てはない。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将来負担額の内訳をみると、一般会計等の地方債現在高は増加している。公営企業債等繰入見込額については、平成３０年度まで増加傾向にある。一方、充当可能財源等については、財政調整基金や減債基金等の取り崩しにより減少している。令和元年度、２年度には新庁舎建設事業にかかる地方債が加わり、結果として将来負担比率の算定式における分子となる数値は増加している。一方、令和２年度、３年度には、遊佐パーキングエリアタウン整備基金への積み増しや公共施設等総合管理基金の創設により充当可能基金は増加しており、令和３年度においては、将来負担比率の分子は前年比１９２百万円の減となった。</a:t>
          </a:r>
        </a:p>
        <a:p>
          <a:r>
            <a:rPr kumimoji="1" lang="ja-JP" altLang="en-US" sz="1300">
              <a:solidFill>
                <a:sysClr val="windowText" lastClr="000000"/>
              </a:solidFill>
              <a:latin typeface="ＭＳ ゴシック" pitchFamily="49" charset="-128"/>
              <a:ea typeface="ＭＳ ゴシック" pitchFamily="49" charset="-128"/>
            </a:rPr>
            <a:t>　今後は、繰上償還や基金積立に対応するための財源確保が厳しくなるものと想定されるが、現在の将来負担比率を維持していくため、可能な限り繰上償還や基金積立に取り組んでいく。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山形県遊佐町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役場新庁舎建設のため庁舎等建設基金を各種行政需要に対応するため３１２百万円取崩した。一方、遊佐パーキングエリアタウン整備事業に対応するため同基金に２２０百万円、新規に創設した公共施設等総合管理基金に１７１百万円を積立てたこと等により、基金全体としては１９９百万円増の３，１８８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・今後は、繰上償還や基金積立に対応するための財源確保が厳しくなるものと想定されるが、現在の将来負担比率を維持していくため、可能な限り繰上償還や基金積立に取り組んでいく。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・観光施設整備基金：観光産業の振興を目的とした観光施設の整備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・遊佐パーキングエリアタウン整備基金：遊佐パーキングエリアタウンの整備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・公共施設等総合管理基金：公共施設等の保全、更新、改修、修繕及び除却等</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・遊佐パーキングエリアタウン整備基金：令和７年度、８年度に予定されている遊佐パーキングエリアタウン整備事業の本体工事の着実な推進のため２２０百万円を積み立てたことによる増加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・ふるさと基金：寄附金の増額により４５０百万円を積み立てたことによる増加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・庁舎等建設基金：役場庁舎建設事業への充当と事業完了による基金の廃止のため皆減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・遊佐パーキングエリアタウン整備基金：整備に向け積み立てていく。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・公共施設等総合管理基金：公共施設等の保全、更新等に対応するため積み立てていく。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・各種行政需要への対応のため１０百万円減の１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２２６百万円となった。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や景気低迷による町税の減収や自然災害の発生など不測の事態に備えるため、適切な人事管理や補助金の見直し等を行い収支の改善に努めるとともに、財政調整基金の残高は標準財政規模の２０パーセント程度を目途に積み立て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・起債償還のため、毎年５０百万円を取り崩し地域集落排水事業、公共下水道事業への繰出金に充当している。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に地域集落排水事業、公共下水道事業の地方債償還のピークを迎えるため、減債基金を活用していく。基金残高が２０５百万円となっているため、財政状況を勘案しながら積み増し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167" name="グラフ1">
          <a:extLst>
            <a:ext uri="{FF2B5EF4-FFF2-40B4-BE49-F238E27FC236}">
              <a16:creationId xmlns:a16="http://schemas.microsoft.com/office/drawing/2014/main" id="{88AF06E0-47B2-441F-8284-CDAB4221FA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168" name="グラフ2">
          <a:extLst>
            <a:ext uri="{FF2B5EF4-FFF2-40B4-BE49-F238E27FC236}">
              <a16:creationId xmlns:a16="http://schemas.microsoft.com/office/drawing/2014/main" id="{89FF8A11-62D9-452A-A4D8-8422B7394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169" name="正方形/長方形 168">
          <a:extLst>
            <a:ext uri="{FF2B5EF4-FFF2-40B4-BE49-F238E27FC236}">
              <a16:creationId xmlns:a16="http://schemas.microsoft.com/office/drawing/2014/main" id="{D594D964-7834-493C-8693-AEE72FB961A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70" name="正方形/長方形 169">
          <a:extLst>
            <a:ext uri="{FF2B5EF4-FFF2-40B4-BE49-F238E27FC236}">
              <a16:creationId xmlns:a16="http://schemas.microsoft.com/office/drawing/2014/main" id="{FE6535D6-6297-43F7-9CBA-1F5C1EEBBC4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71" name="正方形/長方形 170">
          <a:extLst>
            <a:ext uri="{FF2B5EF4-FFF2-40B4-BE49-F238E27FC236}">
              <a16:creationId xmlns:a16="http://schemas.microsoft.com/office/drawing/2014/main" id="{8892F099-BEB3-4FCC-B2F9-162B60E459B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2" name="正方形/長方形 171">
          <a:extLst>
            <a:ext uri="{FF2B5EF4-FFF2-40B4-BE49-F238E27FC236}">
              <a16:creationId xmlns:a16="http://schemas.microsoft.com/office/drawing/2014/main" id="{12BF5012-5A55-4DBA-9073-E02F1DE261F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3" name="正方形/長方形 172">
          <a:extLst>
            <a:ext uri="{FF2B5EF4-FFF2-40B4-BE49-F238E27FC236}">
              <a16:creationId xmlns:a16="http://schemas.microsoft.com/office/drawing/2014/main" id="{C38D65B9-1BF2-4343-8661-C288C36F7C1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4" name="正方形/長方形 173">
          <a:extLst>
            <a:ext uri="{FF2B5EF4-FFF2-40B4-BE49-F238E27FC236}">
              <a16:creationId xmlns:a16="http://schemas.microsoft.com/office/drawing/2014/main" id="{2B5CB6AC-8849-47E5-A9F1-3F4AE3E8931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75" name="正方形/長方形 174">
          <a:extLst>
            <a:ext uri="{FF2B5EF4-FFF2-40B4-BE49-F238E27FC236}">
              <a16:creationId xmlns:a16="http://schemas.microsoft.com/office/drawing/2014/main" id="{912696E1-AE62-4323-846D-4DE7848190C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6" name="正方形/長方形 175">
          <a:extLst>
            <a:ext uri="{FF2B5EF4-FFF2-40B4-BE49-F238E27FC236}">
              <a16:creationId xmlns:a16="http://schemas.microsoft.com/office/drawing/2014/main" id="{3396822E-9C02-464B-8952-CE4297E2971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7" name="正方形/長方形 176">
          <a:extLst>
            <a:ext uri="{FF2B5EF4-FFF2-40B4-BE49-F238E27FC236}">
              <a16:creationId xmlns:a16="http://schemas.microsoft.com/office/drawing/2014/main" id="{2DB9E1E0-995A-4DEA-9DE6-7212EE53A6B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8" name="正方形/長方形 177">
          <a:extLst>
            <a:ext uri="{FF2B5EF4-FFF2-40B4-BE49-F238E27FC236}">
              <a16:creationId xmlns:a16="http://schemas.microsoft.com/office/drawing/2014/main" id="{CE4EEDF0-48DD-4E05-A871-6A942B3F15B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13,059
12,994
208.39
11,514,199
10,916,506
543,403
5,390,503
9,806,773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79" name="正方形/長方形 178">
          <a:extLst>
            <a:ext uri="{FF2B5EF4-FFF2-40B4-BE49-F238E27FC236}">
              <a16:creationId xmlns:a16="http://schemas.microsoft.com/office/drawing/2014/main" id="{491EC7C0-C7A1-46E3-83E9-8B497DF318C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80" name="正方形/長方形 179">
          <a:extLst>
            <a:ext uri="{FF2B5EF4-FFF2-40B4-BE49-F238E27FC236}">
              <a16:creationId xmlns:a16="http://schemas.microsoft.com/office/drawing/2014/main" id="{85680926-3795-4F18-B1A9-61AA0C41AF1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1" name="正方形/長方形 180">
          <a:extLst>
            <a:ext uri="{FF2B5EF4-FFF2-40B4-BE49-F238E27FC236}">
              <a16:creationId xmlns:a16="http://schemas.microsoft.com/office/drawing/2014/main" id="{47772023-16B4-432E-B725-C5D2BF2965E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82" name="正方形/長方形 181">
          <a:extLst>
            <a:ext uri="{FF2B5EF4-FFF2-40B4-BE49-F238E27FC236}">
              <a16:creationId xmlns:a16="http://schemas.microsoft.com/office/drawing/2014/main" id="{0777BF0B-4608-4E0C-A789-B63CF97D2BC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3" name="正方形/長方形 182">
          <a:extLst>
            <a:ext uri="{FF2B5EF4-FFF2-40B4-BE49-F238E27FC236}">
              <a16:creationId xmlns:a16="http://schemas.microsoft.com/office/drawing/2014/main" id="{E32726BD-07E3-418B-B2C7-06CB24DC3E3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84" name="正方形/長方形 183">
          <a:extLst>
            <a:ext uri="{FF2B5EF4-FFF2-40B4-BE49-F238E27FC236}">
              <a16:creationId xmlns:a16="http://schemas.microsoft.com/office/drawing/2014/main" id="{9C1B96A9-EF3F-4165-80B1-7C022C08494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185" name="角丸四角形 19">
          <a:extLst>
            <a:ext uri="{FF2B5EF4-FFF2-40B4-BE49-F238E27FC236}">
              <a16:creationId xmlns:a16="http://schemas.microsoft.com/office/drawing/2014/main" id="{EA014AE1-5047-43B6-ABAE-04710A7CE80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186" name="正方形/長方形 185">
          <a:extLst>
            <a:ext uri="{FF2B5EF4-FFF2-40B4-BE49-F238E27FC236}">
              <a16:creationId xmlns:a16="http://schemas.microsoft.com/office/drawing/2014/main" id="{572DD3D6-BEDC-4FD6-8375-A87D3CA1842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187" name="正方形/長方形 186">
          <a:extLst>
            <a:ext uri="{FF2B5EF4-FFF2-40B4-BE49-F238E27FC236}">
              <a16:creationId xmlns:a16="http://schemas.microsoft.com/office/drawing/2014/main" id="{27B9C1FA-ABCB-4B5F-B13E-105EACC2839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188" name="正方形/長方形 187">
          <a:extLst>
            <a:ext uri="{FF2B5EF4-FFF2-40B4-BE49-F238E27FC236}">
              <a16:creationId xmlns:a16="http://schemas.microsoft.com/office/drawing/2014/main" id="{ECFC4A3E-85C6-4870-AE15-16CE67BB273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189" name="直線コネクタ 188">
          <a:extLst>
            <a:ext uri="{FF2B5EF4-FFF2-40B4-BE49-F238E27FC236}">
              <a16:creationId xmlns:a16="http://schemas.microsoft.com/office/drawing/2014/main" id="{45A15F29-D3F8-4F6A-81D2-9126C472504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190" name="楕円 189">
          <a:extLst>
            <a:ext uri="{FF2B5EF4-FFF2-40B4-BE49-F238E27FC236}">
              <a16:creationId xmlns:a16="http://schemas.microsoft.com/office/drawing/2014/main" id="{5ECA30ED-0950-44C1-ACB8-75329FEFAFC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191" name="フローチャート: 判断 190">
          <a:extLst>
            <a:ext uri="{FF2B5EF4-FFF2-40B4-BE49-F238E27FC236}">
              <a16:creationId xmlns:a16="http://schemas.microsoft.com/office/drawing/2014/main" id="{C264B823-20C7-490B-B4F5-A1978C44918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192" name="直線コネクタ 191">
          <a:extLst>
            <a:ext uri="{FF2B5EF4-FFF2-40B4-BE49-F238E27FC236}">
              <a16:creationId xmlns:a16="http://schemas.microsoft.com/office/drawing/2014/main" id="{385F01D7-F8F0-4547-8E85-23070AA59A4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193" name="直線コネクタ 192">
          <a:extLst>
            <a:ext uri="{FF2B5EF4-FFF2-40B4-BE49-F238E27FC236}">
              <a16:creationId xmlns:a16="http://schemas.microsoft.com/office/drawing/2014/main" id="{162D59C7-E50E-478E-9B05-59A71587404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194" name="直線コネクタ 193">
          <a:extLst>
            <a:ext uri="{FF2B5EF4-FFF2-40B4-BE49-F238E27FC236}">
              <a16:creationId xmlns:a16="http://schemas.microsoft.com/office/drawing/2014/main" id="{EF289C34-F543-4EBA-8538-CBA3095CF35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195" name="直線コネクタ 194">
          <a:extLst>
            <a:ext uri="{FF2B5EF4-FFF2-40B4-BE49-F238E27FC236}">
              <a16:creationId xmlns:a16="http://schemas.microsoft.com/office/drawing/2014/main" id="{60B2E6E7-83D0-4F9B-A259-EAA2DC510A3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196" name="テキスト ボックス 195">
          <a:extLst>
            <a:ext uri="{FF2B5EF4-FFF2-40B4-BE49-F238E27FC236}">
              <a16:creationId xmlns:a16="http://schemas.microsoft.com/office/drawing/2014/main" id="{4E1BA476-8B0C-4441-B888-10BC7BFF602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197" name="テキスト ボックス 196">
          <a:extLst>
            <a:ext uri="{FF2B5EF4-FFF2-40B4-BE49-F238E27FC236}">
              <a16:creationId xmlns:a16="http://schemas.microsoft.com/office/drawing/2014/main" id="{394B9003-8B4A-4A9D-B4CC-DE1ADD921BF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198" name="テキスト ボックス 197">
          <a:extLst>
            <a:ext uri="{FF2B5EF4-FFF2-40B4-BE49-F238E27FC236}">
              <a16:creationId xmlns:a16="http://schemas.microsoft.com/office/drawing/2014/main" id="{5D7B9C51-46F6-42A2-8D07-08ED71F9D21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199" name="テキスト ボックス 198">
          <a:extLst>
            <a:ext uri="{FF2B5EF4-FFF2-40B4-BE49-F238E27FC236}">
              <a16:creationId xmlns:a16="http://schemas.microsoft.com/office/drawing/2014/main" id="{43F289D4-9931-4317-BB75-5134557D2984}"/>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200" name="テキスト ボックス 199">
          <a:extLst>
            <a:ext uri="{FF2B5EF4-FFF2-40B4-BE49-F238E27FC236}">
              <a16:creationId xmlns:a16="http://schemas.microsoft.com/office/drawing/2014/main" id="{23BA6CEC-4393-4CB4-BB1C-C66562EC7444}"/>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201" name="正方形/長方形 200">
          <a:extLst>
            <a:ext uri="{FF2B5EF4-FFF2-40B4-BE49-F238E27FC236}">
              <a16:creationId xmlns:a16="http://schemas.microsoft.com/office/drawing/2014/main" id="{3AC0BA88-337E-4219-8062-6300E83C108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202" name="正方形/長方形 201">
          <a:extLst>
            <a:ext uri="{FF2B5EF4-FFF2-40B4-BE49-F238E27FC236}">
              <a16:creationId xmlns:a16="http://schemas.microsoft.com/office/drawing/2014/main" id="{3B7BE3D8-4E11-4E34-9FDD-D02CA5A370D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203" name="正方形/長方形 202">
          <a:extLst>
            <a:ext uri="{FF2B5EF4-FFF2-40B4-BE49-F238E27FC236}">
              <a16:creationId xmlns:a16="http://schemas.microsoft.com/office/drawing/2014/main" id="{5596D263-140C-4D9F-A573-494213CF897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204" name="正方形/長方形 203">
          <a:extLst>
            <a:ext uri="{FF2B5EF4-FFF2-40B4-BE49-F238E27FC236}">
              <a16:creationId xmlns:a16="http://schemas.microsoft.com/office/drawing/2014/main" id="{FFBF2557-16C6-4C0F-A769-4F43935A153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205" name="正方形/長方形 204">
          <a:extLst>
            <a:ext uri="{FF2B5EF4-FFF2-40B4-BE49-F238E27FC236}">
              <a16:creationId xmlns:a16="http://schemas.microsoft.com/office/drawing/2014/main" id="{800C8AFC-D0C0-4C36-96DD-EE49F6832A6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206" name="正方形/長方形 205">
          <a:extLst>
            <a:ext uri="{FF2B5EF4-FFF2-40B4-BE49-F238E27FC236}">
              <a16:creationId xmlns:a16="http://schemas.microsoft.com/office/drawing/2014/main" id="{C7C2AE8F-3DF4-4B9C-A8A0-84B78BAE73F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207" name="正方形/長方形 206">
          <a:extLst>
            <a:ext uri="{FF2B5EF4-FFF2-40B4-BE49-F238E27FC236}">
              <a16:creationId xmlns:a16="http://schemas.microsoft.com/office/drawing/2014/main" id="{3CD79938-8342-4EAD-ACEB-539B5B6D8BC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208" name="正方形/長方形 207">
          <a:extLst>
            <a:ext uri="{FF2B5EF4-FFF2-40B4-BE49-F238E27FC236}">
              <a16:creationId xmlns:a16="http://schemas.microsoft.com/office/drawing/2014/main" id="{8993CB54-0131-4546-BC11-1EA59F8F3AF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209" name="正方形/長方形 208">
          <a:extLst>
            <a:ext uri="{FF2B5EF4-FFF2-40B4-BE49-F238E27FC236}">
              <a16:creationId xmlns:a16="http://schemas.microsoft.com/office/drawing/2014/main" id="{973C0089-D6C8-4671-96D5-41E89E8D2EB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210" name="正方形/長方形 209">
          <a:extLst>
            <a:ext uri="{FF2B5EF4-FFF2-40B4-BE49-F238E27FC236}">
              <a16:creationId xmlns:a16="http://schemas.microsoft.com/office/drawing/2014/main" id="{FDCD3D3A-BC31-4C13-8004-9BB22766F35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211" name="正方形/長方形 210">
          <a:extLst>
            <a:ext uri="{FF2B5EF4-FFF2-40B4-BE49-F238E27FC236}">
              <a16:creationId xmlns:a16="http://schemas.microsoft.com/office/drawing/2014/main" id="{4323766E-B22C-4AC0-9852-D81942BA01A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212" name="正方形/長方形 211">
          <a:extLst>
            <a:ext uri="{FF2B5EF4-FFF2-40B4-BE49-F238E27FC236}">
              <a16:creationId xmlns:a16="http://schemas.microsoft.com/office/drawing/2014/main" id="{E582C991-6382-44F9-BBCC-E94C3A21B21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213" name="テキスト ボックス 212">
          <a:extLst>
            <a:ext uri="{FF2B5EF4-FFF2-40B4-BE49-F238E27FC236}">
              <a16:creationId xmlns:a16="http://schemas.microsoft.com/office/drawing/2014/main" id="{01643201-5531-4D0F-A230-3742B84AF97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有形固定資産減価償却率は、新庁舎を取得したことにより前年度に比べ</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％減少した。類似団体平均からは</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％上回っているが、次年度以降は遊佐小学校統合に伴う校舎の増築や遊佐パーキングエリアタウンの建設が始まるため、類似団体平均により近づくと推定される。</a:t>
          </a:r>
          <a:endParaRPr lang="ja-JP" altLang="ja-JP">
            <a:effectLst/>
          </a:endParaRPr>
        </a:p>
        <a:p>
          <a:r>
            <a:rPr kumimoji="1" lang="ja-JP" altLang="ja-JP" sz="1100">
              <a:solidFill>
                <a:schemeClr val="dk1"/>
              </a:solidFill>
              <a:effectLst/>
              <a:latin typeface="+mn-lt"/>
              <a:ea typeface="+mn-ea"/>
              <a:cs typeface="+mn-cs"/>
            </a:rPr>
            <a:t>　今後は小学校の統合に伴う旧校舎の利活用などの課題もあり、公共施設等総合管理計画に基づき、施設の長寿命化や人口減少を見据えた施設保有量の最適化に取り組む。</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214" name="テキスト ボックス 213">
          <a:extLst>
            <a:ext uri="{FF2B5EF4-FFF2-40B4-BE49-F238E27FC236}">
              <a16:creationId xmlns:a16="http://schemas.microsoft.com/office/drawing/2014/main" id="{D555A502-FA2A-416A-BBC2-38897B61B74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215" name="直線コネクタ 214">
          <a:extLst>
            <a:ext uri="{FF2B5EF4-FFF2-40B4-BE49-F238E27FC236}">
              <a16:creationId xmlns:a16="http://schemas.microsoft.com/office/drawing/2014/main" id="{021C15FC-4CFC-4EE9-8036-714C6299FC6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216" name="テキスト ボックス 215">
          <a:extLst>
            <a:ext uri="{FF2B5EF4-FFF2-40B4-BE49-F238E27FC236}">
              <a16:creationId xmlns:a16="http://schemas.microsoft.com/office/drawing/2014/main" id="{F0F7B4AB-7014-4D04-A773-AF37E7FF856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217" name="直線コネクタ 216">
          <a:extLst>
            <a:ext uri="{FF2B5EF4-FFF2-40B4-BE49-F238E27FC236}">
              <a16:creationId xmlns:a16="http://schemas.microsoft.com/office/drawing/2014/main" id="{D4710A66-5FD2-492A-84C0-E1DF6E5D2994}"/>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218" name="テキスト ボックス 217">
          <a:extLst>
            <a:ext uri="{FF2B5EF4-FFF2-40B4-BE49-F238E27FC236}">
              <a16:creationId xmlns:a16="http://schemas.microsoft.com/office/drawing/2014/main" id="{C3A243CF-0D6F-422E-8C96-605AEF3C278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219" name="直線コネクタ 218">
          <a:extLst>
            <a:ext uri="{FF2B5EF4-FFF2-40B4-BE49-F238E27FC236}">
              <a16:creationId xmlns:a16="http://schemas.microsoft.com/office/drawing/2014/main" id="{AAF813DF-1D4A-43EA-BD4D-E9718962A28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220" name="テキスト ボックス 219">
          <a:extLst>
            <a:ext uri="{FF2B5EF4-FFF2-40B4-BE49-F238E27FC236}">
              <a16:creationId xmlns:a16="http://schemas.microsoft.com/office/drawing/2014/main" id="{39B3E26C-922A-49AA-9CD5-DACD658C7936}"/>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221" name="直線コネクタ 220">
          <a:extLst>
            <a:ext uri="{FF2B5EF4-FFF2-40B4-BE49-F238E27FC236}">
              <a16:creationId xmlns:a16="http://schemas.microsoft.com/office/drawing/2014/main" id="{EF91E663-DCEB-4243-A8FC-67B9A4D2750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222" name="テキスト ボックス 221">
          <a:extLst>
            <a:ext uri="{FF2B5EF4-FFF2-40B4-BE49-F238E27FC236}">
              <a16:creationId xmlns:a16="http://schemas.microsoft.com/office/drawing/2014/main" id="{3455E597-0D4A-421F-9745-10E47F59629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223" name="直線コネクタ 222">
          <a:extLst>
            <a:ext uri="{FF2B5EF4-FFF2-40B4-BE49-F238E27FC236}">
              <a16:creationId xmlns:a16="http://schemas.microsoft.com/office/drawing/2014/main" id="{73599E08-730C-471E-8742-38388D0B101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224" name="テキスト ボックス 223">
          <a:extLst>
            <a:ext uri="{FF2B5EF4-FFF2-40B4-BE49-F238E27FC236}">
              <a16:creationId xmlns:a16="http://schemas.microsoft.com/office/drawing/2014/main" id="{A19AAF49-D051-4587-B405-455F6CAB416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225" name="直線コネクタ 224">
          <a:extLst>
            <a:ext uri="{FF2B5EF4-FFF2-40B4-BE49-F238E27FC236}">
              <a16:creationId xmlns:a16="http://schemas.microsoft.com/office/drawing/2014/main" id="{2B40EB9D-9BEF-4DC8-A5A8-2BEEB99751B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226" name="テキスト ボックス 225">
          <a:extLst>
            <a:ext uri="{FF2B5EF4-FFF2-40B4-BE49-F238E27FC236}">
              <a16:creationId xmlns:a16="http://schemas.microsoft.com/office/drawing/2014/main" id="{D0BB8D4C-CD98-4A22-B80A-467C5255DF0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227" name="直線コネクタ 226">
          <a:extLst>
            <a:ext uri="{FF2B5EF4-FFF2-40B4-BE49-F238E27FC236}">
              <a16:creationId xmlns:a16="http://schemas.microsoft.com/office/drawing/2014/main" id="{CF1141D6-E001-49F5-BF98-4F34726A51D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228" name="テキスト ボックス 227">
          <a:extLst>
            <a:ext uri="{FF2B5EF4-FFF2-40B4-BE49-F238E27FC236}">
              <a16:creationId xmlns:a16="http://schemas.microsoft.com/office/drawing/2014/main" id="{49B2734B-A2DA-462F-93E3-2BF642AFE5B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229" name="有形固定資産減価償却率グラフ枠">
          <a:extLst>
            <a:ext uri="{FF2B5EF4-FFF2-40B4-BE49-F238E27FC236}">
              <a16:creationId xmlns:a16="http://schemas.microsoft.com/office/drawing/2014/main" id="{1CD24296-F802-4003-97EF-35A301B214E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27305</xdr:rowOff>
    </xdr:from>
    <xdr:to>
      <xdr:col>23</xdr:col>
      <xdr:colOff>85090</xdr:colOff>
      <xdr:row>34</xdr:row>
      <xdr:rowOff>133350</xdr:rowOff>
    </xdr:to>
    <xdr:cxnSp macro="">
      <xdr:nvCxnSpPr>
        <xdr:cNvPr id="230" name="直線コネクタ 229">
          <a:extLst>
            <a:ext uri="{FF2B5EF4-FFF2-40B4-BE49-F238E27FC236}">
              <a16:creationId xmlns:a16="http://schemas.microsoft.com/office/drawing/2014/main" id="{476DCA27-FF97-47D0-9744-6AB9821E6D95}"/>
            </a:ext>
          </a:extLst>
        </xdr:cNvPr>
        <xdr:cNvCxnSpPr/>
      </xdr:nvCxnSpPr>
      <xdr:spPr>
        <a:xfrm flipV="1">
          <a:off x="4760595" y="5427980"/>
          <a:ext cx="127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137177</xdr:rowOff>
    </xdr:from>
    <xdr:ext cx="405111" cy="259045"/>
    <xdr:sp macro="" textlink="">
      <xdr:nvSpPr>
        <xdr:cNvPr id="231" name="有形固定資産減価償却率最小値テキスト">
          <a:extLst>
            <a:ext uri="{FF2B5EF4-FFF2-40B4-BE49-F238E27FC236}">
              <a16:creationId xmlns:a16="http://schemas.microsoft.com/office/drawing/2014/main" id="{067D8844-D843-4AF9-8D10-A451FDEA844F}"/>
            </a:ext>
          </a:extLst>
        </xdr:cNvPr>
        <xdr:cNvSpPr txBox="1"/>
      </xdr:nvSpPr>
      <xdr:spPr>
        <a:xfrm>
          <a:off x="48133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133350</xdr:rowOff>
    </xdr:from>
    <xdr:to>
      <xdr:col>23</xdr:col>
      <xdr:colOff>174625</xdr:colOff>
      <xdr:row>34</xdr:row>
      <xdr:rowOff>133350</xdr:rowOff>
    </xdr:to>
    <xdr:cxnSp macro="">
      <xdr:nvCxnSpPr>
        <xdr:cNvPr id="232" name="直線コネクタ 231">
          <a:extLst>
            <a:ext uri="{FF2B5EF4-FFF2-40B4-BE49-F238E27FC236}">
              <a16:creationId xmlns:a16="http://schemas.microsoft.com/office/drawing/2014/main" id="{ED803070-52C0-4396-B013-86B3F9360271}"/>
            </a:ext>
          </a:extLst>
        </xdr:cNvPr>
        <xdr:cNvCxnSpPr/>
      </xdr:nvCxnSpPr>
      <xdr:spPr>
        <a:xfrm>
          <a:off x="4673600" y="673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145432</xdr:rowOff>
    </xdr:from>
    <xdr:ext cx="405111" cy="259045"/>
    <xdr:sp macro="" textlink="">
      <xdr:nvSpPr>
        <xdr:cNvPr id="233" name="有形固定資産減価償却率最大値テキスト">
          <a:extLst>
            <a:ext uri="{FF2B5EF4-FFF2-40B4-BE49-F238E27FC236}">
              <a16:creationId xmlns:a16="http://schemas.microsoft.com/office/drawing/2014/main" id="{52A02001-33D3-45C4-885B-C93B2A3DC758}"/>
            </a:ext>
          </a:extLst>
        </xdr:cNvPr>
        <xdr:cNvSpPr txBox="1"/>
      </xdr:nvSpPr>
      <xdr:spPr>
        <a:xfrm>
          <a:off x="4813300" y="52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27305</xdr:rowOff>
    </xdr:from>
    <xdr:to>
      <xdr:col>23</xdr:col>
      <xdr:colOff>174625</xdr:colOff>
      <xdr:row>27</xdr:row>
      <xdr:rowOff>27305</xdr:rowOff>
    </xdr:to>
    <xdr:cxnSp macro="">
      <xdr:nvCxnSpPr>
        <xdr:cNvPr id="234" name="直線コネクタ 233">
          <a:extLst>
            <a:ext uri="{FF2B5EF4-FFF2-40B4-BE49-F238E27FC236}">
              <a16:creationId xmlns:a16="http://schemas.microsoft.com/office/drawing/2014/main" id="{F1CC06E3-0C04-4D0E-BC1F-B4F0C78FC25B}"/>
            </a:ext>
          </a:extLst>
        </xdr:cNvPr>
        <xdr:cNvCxnSpPr/>
      </xdr:nvCxnSpPr>
      <xdr:spPr>
        <a:xfrm>
          <a:off x="4673600" y="5427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165117</xdr:rowOff>
    </xdr:from>
    <xdr:ext cx="405111" cy="259045"/>
    <xdr:sp macro="" textlink="">
      <xdr:nvSpPr>
        <xdr:cNvPr id="235" name="有形固定資産減価償却率平均値テキスト">
          <a:extLst>
            <a:ext uri="{FF2B5EF4-FFF2-40B4-BE49-F238E27FC236}">
              <a16:creationId xmlns:a16="http://schemas.microsoft.com/office/drawing/2014/main" id="{2788BAD1-7925-48B6-BACD-CD7CF885EB38}"/>
            </a:ext>
          </a:extLst>
        </xdr:cNvPr>
        <xdr:cNvSpPr txBox="1"/>
      </xdr:nvSpPr>
      <xdr:spPr>
        <a:xfrm>
          <a:off x="4813300" y="590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236" name="フローチャート: 判断 235">
          <a:extLst>
            <a:ext uri="{FF2B5EF4-FFF2-40B4-BE49-F238E27FC236}">
              <a16:creationId xmlns:a16="http://schemas.microsoft.com/office/drawing/2014/main" id="{A189FCD5-A825-4C54-8155-3470BE8B3A0B}"/>
            </a:ext>
          </a:extLst>
        </xdr:cNvPr>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135043</xdr:rowOff>
    </xdr:from>
    <xdr:to>
      <xdr:col>19</xdr:col>
      <xdr:colOff>187325</xdr:colOff>
      <xdr:row>31</xdr:row>
      <xdr:rowOff>65193</xdr:rowOff>
    </xdr:to>
    <xdr:sp macro="" textlink="">
      <xdr:nvSpPr>
        <xdr:cNvPr id="237" name="フローチャート: 判断 236">
          <a:extLst>
            <a:ext uri="{FF2B5EF4-FFF2-40B4-BE49-F238E27FC236}">
              <a16:creationId xmlns:a16="http://schemas.microsoft.com/office/drawing/2014/main" id="{D2CD582A-3693-409B-8808-D0E3927A5B97}"/>
            </a:ext>
          </a:extLst>
        </xdr:cNvPr>
        <xdr:cNvSpPr/>
      </xdr:nvSpPr>
      <xdr:spPr>
        <a:xfrm>
          <a:off x="4000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120650</xdr:rowOff>
    </xdr:from>
    <xdr:to>
      <xdr:col>15</xdr:col>
      <xdr:colOff>187325</xdr:colOff>
      <xdr:row>31</xdr:row>
      <xdr:rowOff>50800</xdr:rowOff>
    </xdr:to>
    <xdr:sp macro="" textlink="">
      <xdr:nvSpPr>
        <xdr:cNvPr id="238" name="フローチャート: 判断 237">
          <a:extLst>
            <a:ext uri="{FF2B5EF4-FFF2-40B4-BE49-F238E27FC236}">
              <a16:creationId xmlns:a16="http://schemas.microsoft.com/office/drawing/2014/main" id="{662B19C6-C6D3-4A55-8675-9D4AC9F7F827}"/>
            </a:ext>
          </a:extLst>
        </xdr:cNvPr>
        <xdr:cNvSpPr/>
      </xdr:nvSpPr>
      <xdr:spPr>
        <a:xfrm>
          <a:off x="3238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84667</xdr:rowOff>
    </xdr:from>
    <xdr:to>
      <xdr:col>11</xdr:col>
      <xdr:colOff>187325</xdr:colOff>
      <xdr:row>31</xdr:row>
      <xdr:rowOff>14817</xdr:rowOff>
    </xdr:to>
    <xdr:sp macro="" textlink="">
      <xdr:nvSpPr>
        <xdr:cNvPr id="239" name="フローチャート: 判断 238">
          <a:extLst>
            <a:ext uri="{FF2B5EF4-FFF2-40B4-BE49-F238E27FC236}">
              <a16:creationId xmlns:a16="http://schemas.microsoft.com/office/drawing/2014/main" id="{F3626833-774D-4DA5-AAF4-47A2A705D69C}"/>
            </a:ext>
          </a:extLst>
        </xdr:cNvPr>
        <xdr:cNvSpPr/>
      </xdr:nvSpPr>
      <xdr:spPr>
        <a:xfrm>
          <a:off x="2476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240" name="フローチャート: 判断 239">
          <a:extLst>
            <a:ext uri="{FF2B5EF4-FFF2-40B4-BE49-F238E27FC236}">
              <a16:creationId xmlns:a16="http://schemas.microsoft.com/office/drawing/2014/main" id="{D02FEBC3-C401-4A23-8777-5412B258C11F}"/>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241" name="テキスト ボックス 240">
          <a:extLst>
            <a:ext uri="{FF2B5EF4-FFF2-40B4-BE49-F238E27FC236}">
              <a16:creationId xmlns:a16="http://schemas.microsoft.com/office/drawing/2014/main" id="{54701B7D-0143-4E37-872F-94C5ABCBAD1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242" name="テキスト ボックス 241">
          <a:extLst>
            <a:ext uri="{FF2B5EF4-FFF2-40B4-BE49-F238E27FC236}">
              <a16:creationId xmlns:a16="http://schemas.microsoft.com/office/drawing/2014/main" id="{DABDFA9D-5DE7-4762-9390-180D4F21EDF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243" name="テキスト ボックス 242">
          <a:extLst>
            <a:ext uri="{FF2B5EF4-FFF2-40B4-BE49-F238E27FC236}">
              <a16:creationId xmlns:a16="http://schemas.microsoft.com/office/drawing/2014/main" id="{EE7478A7-8894-4701-8B83-2CB2EE040DF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244" name="テキスト ボックス 243">
          <a:extLst>
            <a:ext uri="{FF2B5EF4-FFF2-40B4-BE49-F238E27FC236}">
              <a16:creationId xmlns:a16="http://schemas.microsoft.com/office/drawing/2014/main" id="{39725FB1-D19F-4779-9E79-BB1E1B2C088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245" name="テキスト ボックス 244">
          <a:extLst>
            <a:ext uri="{FF2B5EF4-FFF2-40B4-BE49-F238E27FC236}">
              <a16:creationId xmlns:a16="http://schemas.microsoft.com/office/drawing/2014/main" id="{F8771824-0DFE-4098-B74F-EDEE9D2BE5E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163830</xdr:rowOff>
    </xdr:from>
    <xdr:to>
      <xdr:col>23</xdr:col>
      <xdr:colOff>136525</xdr:colOff>
      <xdr:row>31</xdr:row>
      <xdr:rowOff>93980</xdr:rowOff>
    </xdr:to>
    <xdr:sp macro="" textlink="">
      <xdr:nvSpPr>
        <xdr:cNvPr id="246" name="楕円 245">
          <a:extLst>
            <a:ext uri="{FF2B5EF4-FFF2-40B4-BE49-F238E27FC236}">
              <a16:creationId xmlns:a16="http://schemas.microsoft.com/office/drawing/2014/main" id="{B325B0DB-2153-4F0C-991A-06814A1E34D0}"/>
            </a:ext>
          </a:extLst>
        </xdr:cNvPr>
        <xdr:cNvSpPr/>
      </xdr:nvSpPr>
      <xdr:spPr>
        <a:xfrm>
          <a:off x="47117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142257</xdr:rowOff>
    </xdr:from>
    <xdr:ext cx="405111" cy="259045"/>
    <xdr:sp macro="" textlink="">
      <xdr:nvSpPr>
        <xdr:cNvPr id="247" name="有形固定資産減価償却率該当値テキスト">
          <a:extLst>
            <a:ext uri="{FF2B5EF4-FFF2-40B4-BE49-F238E27FC236}">
              <a16:creationId xmlns:a16="http://schemas.microsoft.com/office/drawing/2014/main" id="{9F075E08-8AA6-4B37-AB93-9577706848B6}"/>
            </a:ext>
          </a:extLst>
        </xdr:cNvPr>
        <xdr:cNvSpPr txBox="1"/>
      </xdr:nvSpPr>
      <xdr:spPr>
        <a:xfrm>
          <a:off x="4813300" y="605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21167</xdr:rowOff>
    </xdr:from>
    <xdr:to>
      <xdr:col>19</xdr:col>
      <xdr:colOff>187325</xdr:colOff>
      <xdr:row>31</xdr:row>
      <xdr:rowOff>122767</xdr:rowOff>
    </xdr:to>
    <xdr:sp macro="" textlink="">
      <xdr:nvSpPr>
        <xdr:cNvPr id="248" name="楕円 247">
          <a:extLst>
            <a:ext uri="{FF2B5EF4-FFF2-40B4-BE49-F238E27FC236}">
              <a16:creationId xmlns:a16="http://schemas.microsoft.com/office/drawing/2014/main" id="{23BF32F0-88A9-42BB-A3ED-F261459EFCD5}"/>
            </a:ext>
          </a:extLst>
        </xdr:cNvPr>
        <xdr:cNvSpPr/>
      </xdr:nvSpPr>
      <xdr:spPr>
        <a:xfrm>
          <a:off x="4000500" y="610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43180</xdr:rowOff>
    </xdr:from>
    <xdr:to>
      <xdr:col>23</xdr:col>
      <xdr:colOff>85725</xdr:colOff>
      <xdr:row>31</xdr:row>
      <xdr:rowOff>71967</xdr:rowOff>
    </xdr:to>
    <xdr:cxnSp macro="">
      <xdr:nvCxnSpPr>
        <xdr:cNvPr id="249" name="直線コネクタ 248">
          <a:extLst>
            <a:ext uri="{FF2B5EF4-FFF2-40B4-BE49-F238E27FC236}">
              <a16:creationId xmlns:a16="http://schemas.microsoft.com/office/drawing/2014/main" id="{49FC07C2-1EB3-49C2-BEE6-54214BFA2305}"/>
            </a:ext>
          </a:extLst>
        </xdr:cNvPr>
        <xdr:cNvCxnSpPr/>
      </xdr:nvCxnSpPr>
      <xdr:spPr>
        <a:xfrm flipV="1">
          <a:off x="4051300" y="6129655"/>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127847</xdr:rowOff>
    </xdr:from>
    <xdr:to>
      <xdr:col>15</xdr:col>
      <xdr:colOff>187325</xdr:colOff>
      <xdr:row>31</xdr:row>
      <xdr:rowOff>57997</xdr:rowOff>
    </xdr:to>
    <xdr:sp macro="" textlink="">
      <xdr:nvSpPr>
        <xdr:cNvPr id="250" name="楕円 249">
          <a:extLst>
            <a:ext uri="{FF2B5EF4-FFF2-40B4-BE49-F238E27FC236}">
              <a16:creationId xmlns:a16="http://schemas.microsoft.com/office/drawing/2014/main" id="{CD290AB2-F98C-42A0-9955-C7FFFF3AF4C7}"/>
            </a:ext>
          </a:extLst>
        </xdr:cNvPr>
        <xdr:cNvSpPr/>
      </xdr:nvSpPr>
      <xdr:spPr>
        <a:xfrm>
          <a:off x="3238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7197</xdr:rowOff>
    </xdr:from>
    <xdr:to>
      <xdr:col>19</xdr:col>
      <xdr:colOff>136525</xdr:colOff>
      <xdr:row>31</xdr:row>
      <xdr:rowOff>71967</xdr:rowOff>
    </xdr:to>
    <xdr:cxnSp macro="">
      <xdr:nvCxnSpPr>
        <xdr:cNvPr id="251" name="直線コネクタ 250">
          <a:extLst>
            <a:ext uri="{FF2B5EF4-FFF2-40B4-BE49-F238E27FC236}">
              <a16:creationId xmlns:a16="http://schemas.microsoft.com/office/drawing/2014/main" id="{4B689BBC-5BB4-4972-8902-57278F575002}"/>
            </a:ext>
          </a:extLst>
        </xdr:cNvPr>
        <xdr:cNvCxnSpPr/>
      </xdr:nvCxnSpPr>
      <xdr:spPr>
        <a:xfrm>
          <a:off x="3289300" y="6093672"/>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91863</xdr:rowOff>
    </xdr:from>
    <xdr:to>
      <xdr:col>11</xdr:col>
      <xdr:colOff>187325</xdr:colOff>
      <xdr:row>31</xdr:row>
      <xdr:rowOff>22013</xdr:rowOff>
    </xdr:to>
    <xdr:sp macro="" textlink="">
      <xdr:nvSpPr>
        <xdr:cNvPr id="252" name="楕円 251">
          <a:extLst>
            <a:ext uri="{FF2B5EF4-FFF2-40B4-BE49-F238E27FC236}">
              <a16:creationId xmlns:a16="http://schemas.microsoft.com/office/drawing/2014/main" id="{D7948FE1-FF03-4950-9BBB-5D5CAD9CF506}"/>
            </a:ext>
          </a:extLst>
        </xdr:cNvPr>
        <xdr:cNvSpPr/>
      </xdr:nvSpPr>
      <xdr:spPr>
        <a:xfrm>
          <a:off x="24765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142663</xdr:rowOff>
    </xdr:from>
    <xdr:to>
      <xdr:col>15</xdr:col>
      <xdr:colOff>136525</xdr:colOff>
      <xdr:row>31</xdr:row>
      <xdr:rowOff>7197</xdr:rowOff>
    </xdr:to>
    <xdr:cxnSp macro="">
      <xdr:nvCxnSpPr>
        <xdr:cNvPr id="253" name="直線コネクタ 252">
          <a:extLst>
            <a:ext uri="{FF2B5EF4-FFF2-40B4-BE49-F238E27FC236}">
              <a16:creationId xmlns:a16="http://schemas.microsoft.com/office/drawing/2014/main" id="{1CD0DDFC-BBCC-42BB-89AD-434EC1DB0FB3}"/>
            </a:ext>
          </a:extLst>
        </xdr:cNvPr>
        <xdr:cNvCxnSpPr/>
      </xdr:nvCxnSpPr>
      <xdr:spPr>
        <a:xfrm>
          <a:off x="2527300" y="6057688"/>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23495</xdr:rowOff>
    </xdr:from>
    <xdr:to>
      <xdr:col>7</xdr:col>
      <xdr:colOff>187325</xdr:colOff>
      <xdr:row>30</xdr:row>
      <xdr:rowOff>125095</xdr:rowOff>
    </xdr:to>
    <xdr:sp macro="" textlink="">
      <xdr:nvSpPr>
        <xdr:cNvPr id="254" name="楕円 253">
          <a:extLst>
            <a:ext uri="{FF2B5EF4-FFF2-40B4-BE49-F238E27FC236}">
              <a16:creationId xmlns:a16="http://schemas.microsoft.com/office/drawing/2014/main" id="{CA4AB5FD-9836-4038-A1CC-622CFB777BC7}"/>
            </a:ext>
          </a:extLst>
        </xdr:cNvPr>
        <xdr:cNvSpPr/>
      </xdr:nvSpPr>
      <xdr:spPr>
        <a:xfrm>
          <a:off x="1714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74295</xdr:rowOff>
    </xdr:from>
    <xdr:to>
      <xdr:col>11</xdr:col>
      <xdr:colOff>136525</xdr:colOff>
      <xdr:row>30</xdr:row>
      <xdr:rowOff>142663</xdr:rowOff>
    </xdr:to>
    <xdr:cxnSp macro="">
      <xdr:nvCxnSpPr>
        <xdr:cNvPr id="255" name="直線コネクタ 254">
          <a:extLst>
            <a:ext uri="{FF2B5EF4-FFF2-40B4-BE49-F238E27FC236}">
              <a16:creationId xmlns:a16="http://schemas.microsoft.com/office/drawing/2014/main" id="{8B67AE87-C1B5-4AFD-9D89-05CC61663783}"/>
            </a:ext>
          </a:extLst>
        </xdr:cNvPr>
        <xdr:cNvCxnSpPr/>
      </xdr:nvCxnSpPr>
      <xdr:spPr>
        <a:xfrm>
          <a:off x="1765300" y="5989320"/>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81720</xdr:rowOff>
    </xdr:from>
    <xdr:ext cx="405111" cy="259045"/>
    <xdr:sp macro="" textlink="">
      <xdr:nvSpPr>
        <xdr:cNvPr id="256" name="n_1aveValue有形固定資産減価償却率">
          <a:extLst>
            <a:ext uri="{FF2B5EF4-FFF2-40B4-BE49-F238E27FC236}">
              <a16:creationId xmlns:a16="http://schemas.microsoft.com/office/drawing/2014/main" id="{7338F37A-B546-4BB1-A2AC-91D2461FBC07}"/>
            </a:ext>
          </a:extLst>
        </xdr:cNvPr>
        <xdr:cNvSpPr txBox="1"/>
      </xdr:nvSpPr>
      <xdr:spPr>
        <a:xfrm>
          <a:off x="38360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67327</xdr:rowOff>
    </xdr:from>
    <xdr:ext cx="405111" cy="259045"/>
    <xdr:sp macro="" textlink="">
      <xdr:nvSpPr>
        <xdr:cNvPr id="257" name="n_2aveValue有形固定資産減価償却率">
          <a:extLst>
            <a:ext uri="{FF2B5EF4-FFF2-40B4-BE49-F238E27FC236}">
              <a16:creationId xmlns:a16="http://schemas.microsoft.com/office/drawing/2014/main" id="{790CF1DC-0113-4216-8175-08D88BB2FB91}"/>
            </a:ext>
          </a:extLst>
        </xdr:cNvPr>
        <xdr:cNvSpPr txBox="1"/>
      </xdr:nvSpPr>
      <xdr:spPr>
        <a:xfrm>
          <a:off x="3086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31344</xdr:rowOff>
    </xdr:from>
    <xdr:ext cx="405111" cy="259045"/>
    <xdr:sp macro="" textlink="">
      <xdr:nvSpPr>
        <xdr:cNvPr id="258" name="n_3aveValue有形固定資産減価償却率">
          <a:extLst>
            <a:ext uri="{FF2B5EF4-FFF2-40B4-BE49-F238E27FC236}">
              <a16:creationId xmlns:a16="http://schemas.microsoft.com/office/drawing/2014/main" id="{D330A8C6-AEEE-44E8-91DA-E4CBB40DB47D}"/>
            </a:ext>
          </a:extLst>
        </xdr:cNvPr>
        <xdr:cNvSpPr txBox="1"/>
      </xdr:nvSpPr>
      <xdr:spPr>
        <a:xfrm>
          <a:off x="2324744" y="57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macro="" textlink="">
      <xdr:nvSpPr>
        <xdr:cNvPr id="259" name="n_4aveValue有形固定資産減価償却率">
          <a:extLst>
            <a:ext uri="{FF2B5EF4-FFF2-40B4-BE49-F238E27FC236}">
              <a16:creationId xmlns:a16="http://schemas.microsoft.com/office/drawing/2014/main" id="{E812AE35-F0F8-46C1-BFA5-924B014C7969}"/>
            </a:ext>
          </a:extLst>
        </xdr:cNvPr>
        <xdr:cNvSpPr txBox="1"/>
      </xdr:nvSpPr>
      <xdr:spPr>
        <a:xfrm>
          <a:off x="15627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113894</xdr:rowOff>
    </xdr:from>
    <xdr:ext cx="405111" cy="259045"/>
    <xdr:sp macro="" textlink="">
      <xdr:nvSpPr>
        <xdr:cNvPr id="260" name="n_1mainValue有形固定資産減価償却率">
          <a:extLst>
            <a:ext uri="{FF2B5EF4-FFF2-40B4-BE49-F238E27FC236}">
              <a16:creationId xmlns:a16="http://schemas.microsoft.com/office/drawing/2014/main" id="{E96DF5FB-93CA-44EA-B249-A5425871AFEB}"/>
            </a:ext>
          </a:extLst>
        </xdr:cNvPr>
        <xdr:cNvSpPr txBox="1"/>
      </xdr:nvSpPr>
      <xdr:spPr>
        <a:xfrm>
          <a:off x="3836044" y="6200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49124</xdr:rowOff>
    </xdr:from>
    <xdr:ext cx="405111" cy="259045"/>
    <xdr:sp macro="" textlink="">
      <xdr:nvSpPr>
        <xdr:cNvPr id="261" name="n_2mainValue有形固定資産減価償却率">
          <a:extLst>
            <a:ext uri="{FF2B5EF4-FFF2-40B4-BE49-F238E27FC236}">
              <a16:creationId xmlns:a16="http://schemas.microsoft.com/office/drawing/2014/main" id="{CD4A99BB-79C5-48C4-9376-4B619BF9F3D3}"/>
            </a:ext>
          </a:extLst>
        </xdr:cNvPr>
        <xdr:cNvSpPr txBox="1"/>
      </xdr:nvSpPr>
      <xdr:spPr>
        <a:xfrm>
          <a:off x="3086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13140</xdr:rowOff>
    </xdr:from>
    <xdr:ext cx="405111" cy="259045"/>
    <xdr:sp macro="" textlink="">
      <xdr:nvSpPr>
        <xdr:cNvPr id="262" name="n_3mainValue有形固定資産減価償却率">
          <a:extLst>
            <a:ext uri="{FF2B5EF4-FFF2-40B4-BE49-F238E27FC236}">
              <a16:creationId xmlns:a16="http://schemas.microsoft.com/office/drawing/2014/main" id="{9061586D-9246-4580-9608-B4C486416D4E}"/>
            </a:ext>
          </a:extLst>
        </xdr:cNvPr>
        <xdr:cNvSpPr txBox="1"/>
      </xdr:nvSpPr>
      <xdr:spPr>
        <a:xfrm>
          <a:off x="2324744" y="609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141622</xdr:rowOff>
    </xdr:from>
    <xdr:ext cx="405111" cy="259045"/>
    <xdr:sp macro="" textlink="">
      <xdr:nvSpPr>
        <xdr:cNvPr id="263" name="n_4mainValue有形固定資産減価償却率">
          <a:extLst>
            <a:ext uri="{FF2B5EF4-FFF2-40B4-BE49-F238E27FC236}">
              <a16:creationId xmlns:a16="http://schemas.microsoft.com/office/drawing/2014/main" id="{04BAFEEE-3849-4634-9538-32FC35E0DB40}"/>
            </a:ext>
          </a:extLst>
        </xdr:cNvPr>
        <xdr:cNvSpPr txBox="1"/>
      </xdr:nvSpPr>
      <xdr:spPr>
        <a:xfrm>
          <a:off x="1562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264" name="正方形/長方形 263">
          <a:extLst>
            <a:ext uri="{FF2B5EF4-FFF2-40B4-BE49-F238E27FC236}">
              <a16:creationId xmlns:a16="http://schemas.microsoft.com/office/drawing/2014/main" id="{5B7249C0-D0B5-462F-AAB5-3D3170B25F4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265" name="正方形/長方形 264">
          <a:extLst>
            <a:ext uri="{FF2B5EF4-FFF2-40B4-BE49-F238E27FC236}">
              <a16:creationId xmlns:a16="http://schemas.microsoft.com/office/drawing/2014/main" id="{008AD5E7-DA67-4B9E-BAD2-FE982D78825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266" name="正方形/長方形 265">
          <a:extLst>
            <a:ext uri="{FF2B5EF4-FFF2-40B4-BE49-F238E27FC236}">
              <a16:creationId xmlns:a16="http://schemas.microsoft.com/office/drawing/2014/main" id="{AEE012E7-F60A-4929-997D-60F7040F240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267" name="正方形/長方形 266">
          <a:extLst>
            <a:ext uri="{FF2B5EF4-FFF2-40B4-BE49-F238E27FC236}">
              <a16:creationId xmlns:a16="http://schemas.microsoft.com/office/drawing/2014/main" id="{7CEE95D6-A437-43F9-8A99-E27E4188713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268" name="正方形/長方形 267">
          <a:extLst>
            <a:ext uri="{FF2B5EF4-FFF2-40B4-BE49-F238E27FC236}">
              <a16:creationId xmlns:a16="http://schemas.microsoft.com/office/drawing/2014/main" id="{481608A6-9C62-4298-A5E7-228FDF9827A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269" name="正方形/長方形 268">
          <a:extLst>
            <a:ext uri="{FF2B5EF4-FFF2-40B4-BE49-F238E27FC236}">
              <a16:creationId xmlns:a16="http://schemas.microsoft.com/office/drawing/2014/main" id="{DA0F3E01-6736-4CFE-B6F4-9F0A1A4ADE2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270" name="正方形/長方形 269">
          <a:extLst>
            <a:ext uri="{FF2B5EF4-FFF2-40B4-BE49-F238E27FC236}">
              <a16:creationId xmlns:a16="http://schemas.microsoft.com/office/drawing/2014/main" id="{3917B066-B8AA-41C1-8945-E9F060DCBF8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271" name="正方形/長方形 270">
          <a:extLst>
            <a:ext uri="{FF2B5EF4-FFF2-40B4-BE49-F238E27FC236}">
              <a16:creationId xmlns:a16="http://schemas.microsoft.com/office/drawing/2014/main" id="{715209E6-4556-4600-9D09-9EA5440CF40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272" name="正方形/長方形 271">
          <a:extLst>
            <a:ext uri="{FF2B5EF4-FFF2-40B4-BE49-F238E27FC236}">
              <a16:creationId xmlns:a16="http://schemas.microsoft.com/office/drawing/2014/main" id="{F1B99D76-9622-42F2-8ADE-CE6FD571DA0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273" name="正方形/長方形 272">
          <a:extLst>
            <a:ext uri="{FF2B5EF4-FFF2-40B4-BE49-F238E27FC236}">
              <a16:creationId xmlns:a16="http://schemas.microsoft.com/office/drawing/2014/main" id="{742BE429-176E-47F4-8AFB-62D87D13AC4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274" name="正方形/長方形 273">
          <a:extLst>
            <a:ext uri="{FF2B5EF4-FFF2-40B4-BE49-F238E27FC236}">
              <a16:creationId xmlns:a16="http://schemas.microsoft.com/office/drawing/2014/main" id="{C3DBC698-324F-4CA8-9053-3EF40115F07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275" name="正方形/長方形 274">
          <a:extLst>
            <a:ext uri="{FF2B5EF4-FFF2-40B4-BE49-F238E27FC236}">
              <a16:creationId xmlns:a16="http://schemas.microsoft.com/office/drawing/2014/main" id="{CAE387F4-2A50-47E5-A746-33DB8C14BB4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276" name="テキスト ボックス 275">
          <a:extLst>
            <a:ext uri="{FF2B5EF4-FFF2-40B4-BE49-F238E27FC236}">
              <a16:creationId xmlns:a16="http://schemas.microsoft.com/office/drawing/2014/main" id="{4F972EAD-21AA-461B-BDB4-3006C0A9D97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と比較して高い水準となっている。平成２２年度から借り入れた過疎債の償還が平成２６年度より始まり、以降の年度においては徐々に実質公債費比率も上昇していくことが考えられる。今後は、遊佐小学校の校舎増築に係る起債も見据えながら、公債費の適正化に努めるとともに、公共施設等総合管理計画に基づき施設保有量の最適化に取り組んで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277" name="テキスト ボックス 276">
          <a:extLst>
            <a:ext uri="{FF2B5EF4-FFF2-40B4-BE49-F238E27FC236}">
              <a16:creationId xmlns:a16="http://schemas.microsoft.com/office/drawing/2014/main" id="{CC26AAF1-EC94-4A22-A95F-29B38ED8C79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278" name="直線コネクタ 277">
          <a:extLst>
            <a:ext uri="{FF2B5EF4-FFF2-40B4-BE49-F238E27FC236}">
              <a16:creationId xmlns:a16="http://schemas.microsoft.com/office/drawing/2014/main" id="{037D8604-1E2D-4DAB-A791-79A5F1ED5E7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279" name="テキスト ボックス 278">
          <a:extLst>
            <a:ext uri="{FF2B5EF4-FFF2-40B4-BE49-F238E27FC236}">
              <a16:creationId xmlns:a16="http://schemas.microsoft.com/office/drawing/2014/main" id="{6F9C1D2E-D4D9-4FAA-B9E0-848645A1670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280" name="直線コネクタ 279">
          <a:extLst>
            <a:ext uri="{FF2B5EF4-FFF2-40B4-BE49-F238E27FC236}">
              <a16:creationId xmlns:a16="http://schemas.microsoft.com/office/drawing/2014/main" id="{2FCAA565-94B5-4F4B-811E-C4A66D574AE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281" name="テキスト ボックス 280">
          <a:extLst>
            <a:ext uri="{FF2B5EF4-FFF2-40B4-BE49-F238E27FC236}">
              <a16:creationId xmlns:a16="http://schemas.microsoft.com/office/drawing/2014/main" id="{3BB9E860-3E2D-47A2-A91C-CAF3E04297E9}"/>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282" name="直線コネクタ 281">
          <a:extLst>
            <a:ext uri="{FF2B5EF4-FFF2-40B4-BE49-F238E27FC236}">
              <a16:creationId xmlns:a16="http://schemas.microsoft.com/office/drawing/2014/main" id="{8F072F34-B37F-40EB-AED0-BA8A7F3C84A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283" name="テキスト ボックス 282">
          <a:extLst>
            <a:ext uri="{FF2B5EF4-FFF2-40B4-BE49-F238E27FC236}">
              <a16:creationId xmlns:a16="http://schemas.microsoft.com/office/drawing/2014/main" id="{B57CCEED-3E56-4049-A6B2-D9C70756E68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284" name="直線コネクタ 283">
          <a:extLst>
            <a:ext uri="{FF2B5EF4-FFF2-40B4-BE49-F238E27FC236}">
              <a16:creationId xmlns:a16="http://schemas.microsoft.com/office/drawing/2014/main" id="{65DCD159-061A-40D9-8DD1-AD759F1E797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285" name="テキスト ボックス 284">
          <a:extLst>
            <a:ext uri="{FF2B5EF4-FFF2-40B4-BE49-F238E27FC236}">
              <a16:creationId xmlns:a16="http://schemas.microsoft.com/office/drawing/2014/main" id="{ACC04FEF-4FF3-41CB-B524-2A9F9F1BFA1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286" name="直線コネクタ 285">
          <a:extLst>
            <a:ext uri="{FF2B5EF4-FFF2-40B4-BE49-F238E27FC236}">
              <a16:creationId xmlns:a16="http://schemas.microsoft.com/office/drawing/2014/main" id="{B1D934B9-580E-43F2-94FD-730724A72A7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287" name="テキスト ボックス 286">
          <a:extLst>
            <a:ext uri="{FF2B5EF4-FFF2-40B4-BE49-F238E27FC236}">
              <a16:creationId xmlns:a16="http://schemas.microsoft.com/office/drawing/2014/main" id="{BBE3ED4C-904B-4E19-9D20-79EC8F67BEA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288" name="直線コネクタ 287">
          <a:extLst>
            <a:ext uri="{FF2B5EF4-FFF2-40B4-BE49-F238E27FC236}">
              <a16:creationId xmlns:a16="http://schemas.microsoft.com/office/drawing/2014/main" id="{907B1989-16C3-44CB-BB81-39BB09D1827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289" name="テキスト ボックス 288">
          <a:extLst>
            <a:ext uri="{FF2B5EF4-FFF2-40B4-BE49-F238E27FC236}">
              <a16:creationId xmlns:a16="http://schemas.microsoft.com/office/drawing/2014/main" id="{F0F2A609-84EB-4E75-A01F-39FCB037EF7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290" name="直線コネクタ 289">
          <a:extLst>
            <a:ext uri="{FF2B5EF4-FFF2-40B4-BE49-F238E27FC236}">
              <a16:creationId xmlns:a16="http://schemas.microsoft.com/office/drawing/2014/main" id="{C5D1935F-9127-4DEF-9D05-77D16BE9DF0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291" name="債務償還比率グラフ枠">
          <a:extLst>
            <a:ext uri="{FF2B5EF4-FFF2-40B4-BE49-F238E27FC236}">
              <a16:creationId xmlns:a16="http://schemas.microsoft.com/office/drawing/2014/main" id="{9B271DDF-FB83-4D5B-A153-244ABBC0E66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96107</xdr:rowOff>
    </xdr:to>
    <xdr:cxnSp macro="">
      <xdr:nvCxnSpPr>
        <xdr:cNvPr id="292" name="直線コネクタ 291">
          <a:extLst>
            <a:ext uri="{FF2B5EF4-FFF2-40B4-BE49-F238E27FC236}">
              <a16:creationId xmlns:a16="http://schemas.microsoft.com/office/drawing/2014/main" id="{2EF8C08B-512C-4C2D-9AF2-A22EA8EB68CD}"/>
            </a:ext>
          </a:extLst>
        </xdr:cNvPr>
        <xdr:cNvCxnSpPr/>
      </xdr:nvCxnSpPr>
      <xdr:spPr>
        <a:xfrm flipV="1">
          <a:off x="14793595" y="5312833"/>
          <a:ext cx="1269" cy="1384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99934</xdr:rowOff>
    </xdr:from>
    <xdr:ext cx="469744" cy="259045"/>
    <xdr:sp macro="" textlink="">
      <xdr:nvSpPr>
        <xdr:cNvPr id="293" name="債務償還比率最小値テキスト">
          <a:extLst>
            <a:ext uri="{FF2B5EF4-FFF2-40B4-BE49-F238E27FC236}">
              <a16:creationId xmlns:a16="http://schemas.microsoft.com/office/drawing/2014/main" id="{9F09DEF3-B349-44DA-8BF1-FFC8DBB5B045}"/>
            </a:ext>
          </a:extLst>
        </xdr:cNvPr>
        <xdr:cNvSpPr txBox="1"/>
      </xdr:nvSpPr>
      <xdr:spPr>
        <a:xfrm>
          <a:off x="14846300" y="670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96107</xdr:rowOff>
    </xdr:from>
    <xdr:to>
      <xdr:col>76</xdr:col>
      <xdr:colOff>111125</xdr:colOff>
      <xdr:row>34</xdr:row>
      <xdr:rowOff>96107</xdr:rowOff>
    </xdr:to>
    <xdr:cxnSp macro="">
      <xdr:nvCxnSpPr>
        <xdr:cNvPr id="294" name="直線コネクタ 293">
          <a:extLst>
            <a:ext uri="{FF2B5EF4-FFF2-40B4-BE49-F238E27FC236}">
              <a16:creationId xmlns:a16="http://schemas.microsoft.com/office/drawing/2014/main" id="{11E76A70-9ABD-49A0-A64C-5A0A3862170B}"/>
            </a:ext>
          </a:extLst>
        </xdr:cNvPr>
        <xdr:cNvCxnSpPr/>
      </xdr:nvCxnSpPr>
      <xdr:spPr>
        <a:xfrm>
          <a:off x="14706600" y="6696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295" name="債務償還比率最大値テキスト">
          <a:extLst>
            <a:ext uri="{FF2B5EF4-FFF2-40B4-BE49-F238E27FC236}">
              <a16:creationId xmlns:a16="http://schemas.microsoft.com/office/drawing/2014/main" id="{960C099E-E27C-4236-ABE2-D818FD35BE8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296" name="直線コネクタ 295">
          <a:extLst>
            <a:ext uri="{FF2B5EF4-FFF2-40B4-BE49-F238E27FC236}">
              <a16:creationId xmlns:a16="http://schemas.microsoft.com/office/drawing/2014/main" id="{0C83BBE1-8FB2-4DE4-9363-53414E02F8A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88293</xdr:rowOff>
    </xdr:from>
    <xdr:ext cx="469744" cy="259045"/>
    <xdr:sp macro="" textlink="">
      <xdr:nvSpPr>
        <xdr:cNvPr id="297" name="債務償還比率平均値テキスト">
          <a:extLst>
            <a:ext uri="{FF2B5EF4-FFF2-40B4-BE49-F238E27FC236}">
              <a16:creationId xmlns:a16="http://schemas.microsoft.com/office/drawing/2014/main" id="{3D92AD31-69B1-4D2F-BB93-58938EECCC0A}"/>
            </a:ext>
          </a:extLst>
        </xdr:cNvPr>
        <xdr:cNvSpPr txBox="1"/>
      </xdr:nvSpPr>
      <xdr:spPr>
        <a:xfrm>
          <a:off x="14846300" y="58318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65416</xdr:rowOff>
    </xdr:from>
    <xdr:to>
      <xdr:col>76</xdr:col>
      <xdr:colOff>73025</xdr:colOff>
      <xdr:row>30</xdr:row>
      <xdr:rowOff>167016</xdr:rowOff>
    </xdr:to>
    <xdr:sp macro="" textlink="">
      <xdr:nvSpPr>
        <xdr:cNvPr id="298" name="フローチャート: 判断 297">
          <a:extLst>
            <a:ext uri="{FF2B5EF4-FFF2-40B4-BE49-F238E27FC236}">
              <a16:creationId xmlns:a16="http://schemas.microsoft.com/office/drawing/2014/main" id="{24C20DF3-1332-49EF-87DF-5C7B6C7A25FF}"/>
            </a:ext>
          </a:extLst>
        </xdr:cNvPr>
        <xdr:cNvSpPr/>
      </xdr:nvSpPr>
      <xdr:spPr>
        <a:xfrm>
          <a:off x="147447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127317</xdr:rowOff>
    </xdr:from>
    <xdr:to>
      <xdr:col>72</xdr:col>
      <xdr:colOff>123825</xdr:colOff>
      <xdr:row>32</xdr:row>
      <xdr:rowOff>57467</xdr:rowOff>
    </xdr:to>
    <xdr:sp macro="" textlink="">
      <xdr:nvSpPr>
        <xdr:cNvPr id="299" name="フローチャート: 判断 298">
          <a:extLst>
            <a:ext uri="{FF2B5EF4-FFF2-40B4-BE49-F238E27FC236}">
              <a16:creationId xmlns:a16="http://schemas.microsoft.com/office/drawing/2014/main" id="{202E60F3-E763-4241-A29D-8D1D8276C06A}"/>
            </a:ext>
          </a:extLst>
        </xdr:cNvPr>
        <xdr:cNvSpPr/>
      </xdr:nvSpPr>
      <xdr:spPr>
        <a:xfrm>
          <a:off x="14033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103029</xdr:rowOff>
    </xdr:from>
    <xdr:to>
      <xdr:col>68</xdr:col>
      <xdr:colOff>123825</xdr:colOff>
      <xdr:row>32</xdr:row>
      <xdr:rowOff>33179</xdr:rowOff>
    </xdr:to>
    <xdr:sp macro="" textlink="">
      <xdr:nvSpPr>
        <xdr:cNvPr id="300" name="フローチャート: 判断 299">
          <a:extLst>
            <a:ext uri="{FF2B5EF4-FFF2-40B4-BE49-F238E27FC236}">
              <a16:creationId xmlns:a16="http://schemas.microsoft.com/office/drawing/2014/main" id="{D247F463-3F7A-49AA-AD89-28B74ECF517D}"/>
            </a:ext>
          </a:extLst>
        </xdr:cNvPr>
        <xdr:cNvSpPr/>
      </xdr:nvSpPr>
      <xdr:spPr>
        <a:xfrm>
          <a:off x="13271500" y="61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110046</xdr:rowOff>
    </xdr:from>
    <xdr:to>
      <xdr:col>64</xdr:col>
      <xdr:colOff>123825</xdr:colOff>
      <xdr:row>32</xdr:row>
      <xdr:rowOff>40196</xdr:rowOff>
    </xdr:to>
    <xdr:sp macro="" textlink="">
      <xdr:nvSpPr>
        <xdr:cNvPr id="301" name="フローチャート: 判断 300">
          <a:extLst>
            <a:ext uri="{FF2B5EF4-FFF2-40B4-BE49-F238E27FC236}">
              <a16:creationId xmlns:a16="http://schemas.microsoft.com/office/drawing/2014/main" id="{54BCE187-239E-4C17-BFB3-CBFCBA54DBBA}"/>
            </a:ext>
          </a:extLst>
        </xdr:cNvPr>
        <xdr:cNvSpPr/>
      </xdr:nvSpPr>
      <xdr:spPr>
        <a:xfrm>
          <a:off x="12509500" y="6196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138292</xdr:rowOff>
    </xdr:from>
    <xdr:to>
      <xdr:col>60</xdr:col>
      <xdr:colOff>123825</xdr:colOff>
      <xdr:row>32</xdr:row>
      <xdr:rowOff>68442</xdr:rowOff>
    </xdr:to>
    <xdr:sp macro="" textlink="">
      <xdr:nvSpPr>
        <xdr:cNvPr id="302" name="フローチャート: 判断 301">
          <a:extLst>
            <a:ext uri="{FF2B5EF4-FFF2-40B4-BE49-F238E27FC236}">
              <a16:creationId xmlns:a16="http://schemas.microsoft.com/office/drawing/2014/main" id="{B1C3FA73-DCD1-4A78-9E0D-CAABFFD80C3E}"/>
            </a:ext>
          </a:extLst>
        </xdr:cNvPr>
        <xdr:cNvSpPr/>
      </xdr:nvSpPr>
      <xdr:spPr>
        <a:xfrm>
          <a:off x="11747500" y="622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303" name="テキスト ボックス 302">
          <a:extLst>
            <a:ext uri="{FF2B5EF4-FFF2-40B4-BE49-F238E27FC236}">
              <a16:creationId xmlns:a16="http://schemas.microsoft.com/office/drawing/2014/main" id="{363773F7-A4DA-4B04-B260-7AB6F4E1676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304" name="テキスト ボックス 303">
          <a:extLst>
            <a:ext uri="{FF2B5EF4-FFF2-40B4-BE49-F238E27FC236}">
              <a16:creationId xmlns:a16="http://schemas.microsoft.com/office/drawing/2014/main" id="{55F1E305-CCA5-447D-914D-9C2520CCA12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305" name="テキスト ボックス 304">
          <a:extLst>
            <a:ext uri="{FF2B5EF4-FFF2-40B4-BE49-F238E27FC236}">
              <a16:creationId xmlns:a16="http://schemas.microsoft.com/office/drawing/2014/main" id="{D3B5F507-B496-457A-8630-0BDC741F370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306" name="テキスト ボックス 305">
          <a:extLst>
            <a:ext uri="{FF2B5EF4-FFF2-40B4-BE49-F238E27FC236}">
              <a16:creationId xmlns:a16="http://schemas.microsoft.com/office/drawing/2014/main" id="{69600A61-F130-4758-B434-85D6C6E374C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307" name="テキスト ボックス 306">
          <a:extLst>
            <a:ext uri="{FF2B5EF4-FFF2-40B4-BE49-F238E27FC236}">
              <a16:creationId xmlns:a16="http://schemas.microsoft.com/office/drawing/2014/main" id="{6CF29219-3224-411E-9DAA-26DFC157C31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36819</xdr:rowOff>
    </xdr:from>
    <xdr:to>
      <xdr:col>76</xdr:col>
      <xdr:colOff>73025</xdr:colOff>
      <xdr:row>31</xdr:row>
      <xdr:rowOff>138419</xdr:rowOff>
    </xdr:to>
    <xdr:sp macro="" textlink="">
      <xdr:nvSpPr>
        <xdr:cNvPr id="308" name="楕円 307">
          <a:extLst>
            <a:ext uri="{FF2B5EF4-FFF2-40B4-BE49-F238E27FC236}">
              <a16:creationId xmlns:a16="http://schemas.microsoft.com/office/drawing/2014/main" id="{FE5F4CBF-1BD2-4A41-B0F9-72002412120C}"/>
            </a:ext>
          </a:extLst>
        </xdr:cNvPr>
        <xdr:cNvSpPr/>
      </xdr:nvSpPr>
      <xdr:spPr>
        <a:xfrm>
          <a:off x="14744700" y="612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15246</xdr:rowOff>
    </xdr:from>
    <xdr:ext cx="469744" cy="259045"/>
    <xdr:sp macro="" textlink="">
      <xdr:nvSpPr>
        <xdr:cNvPr id="309" name="債務償還比率該当値テキスト">
          <a:extLst>
            <a:ext uri="{FF2B5EF4-FFF2-40B4-BE49-F238E27FC236}">
              <a16:creationId xmlns:a16="http://schemas.microsoft.com/office/drawing/2014/main" id="{5D8A9DAF-2519-4976-ACAF-7AEA0A1736DB}"/>
            </a:ext>
          </a:extLst>
        </xdr:cNvPr>
        <xdr:cNvSpPr txBox="1"/>
      </xdr:nvSpPr>
      <xdr:spPr>
        <a:xfrm>
          <a:off x="14846300" y="610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40968</xdr:rowOff>
    </xdr:from>
    <xdr:to>
      <xdr:col>72</xdr:col>
      <xdr:colOff>123825</xdr:colOff>
      <xdr:row>32</xdr:row>
      <xdr:rowOff>142568</xdr:rowOff>
    </xdr:to>
    <xdr:sp macro="" textlink="">
      <xdr:nvSpPr>
        <xdr:cNvPr id="310" name="楕円 309">
          <a:extLst>
            <a:ext uri="{FF2B5EF4-FFF2-40B4-BE49-F238E27FC236}">
              <a16:creationId xmlns:a16="http://schemas.microsoft.com/office/drawing/2014/main" id="{AC51FE4A-3F5F-49B0-86D3-E79CF26072E8}"/>
            </a:ext>
          </a:extLst>
        </xdr:cNvPr>
        <xdr:cNvSpPr/>
      </xdr:nvSpPr>
      <xdr:spPr>
        <a:xfrm>
          <a:off x="14033500" y="629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87619</xdr:rowOff>
    </xdr:from>
    <xdr:to>
      <xdr:col>76</xdr:col>
      <xdr:colOff>22225</xdr:colOff>
      <xdr:row>32</xdr:row>
      <xdr:rowOff>91768</xdr:rowOff>
    </xdr:to>
    <xdr:cxnSp macro="">
      <xdr:nvCxnSpPr>
        <xdr:cNvPr id="311" name="直線コネクタ 310">
          <a:extLst>
            <a:ext uri="{FF2B5EF4-FFF2-40B4-BE49-F238E27FC236}">
              <a16:creationId xmlns:a16="http://schemas.microsoft.com/office/drawing/2014/main" id="{F3CCEFC8-9B36-4562-83D2-15EF4B879B11}"/>
            </a:ext>
          </a:extLst>
        </xdr:cNvPr>
        <xdr:cNvCxnSpPr/>
      </xdr:nvCxnSpPr>
      <xdr:spPr>
        <a:xfrm flipV="1">
          <a:off x="14084300" y="6174094"/>
          <a:ext cx="711200" cy="17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136504</xdr:rowOff>
    </xdr:from>
    <xdr:to>
      <xdr:col>68</xdr:col>
      <xdr:colOff>123825</xdr:colOff>
      <xdr:row>33</xdr:row>
      <xdr:rowOff>66654</xdr:rowOff>
    </xdr:to>
    <xdr:sp macro="" textlink="">
      <xdr:nvSpPr>
        <xdr:cNvPr id="312" name="楕円 311">
          <a:extLst>
            <a:ext uri="{FF2B5EF4-FFF2-40B4-BE49-F238E27FC236}">
              <a16:creationId xmlns:a16="http://schemas.microsoft.com/office/drawing/2014/main" id="{462CD9D1-E1E2-4502-8797-750C79255924}"/>
            </a:ext>
          </a:extLst>
        </xdr:cNvPr>
        <xdr:cNvSpPr/>
      </xdr:nvSpPr>
      <xdr:spPr>
        <a:xfrm>
          <a:off x="13271500" y="639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91768</xdr:rowOff>
    </xdr:from>
    <xdr:to>
      <xdr:col>72</xdr:col>
      <xdr:colOff>73025</xdr:colOff>
      <xdr:row>33</xdr:row>
      <xdr:rowOff>15854</xdr:rowOff>
    </xdr:to>
    <xdr:cxnSp macro="">
      <xdr:nvCxnSpPr>
        <xdr:cNvPr id="313" name="直線コネクタ 312">
          <a:extLst>
            <a:ext uri="{FF2B5EF4-FFF2-40B4-BE49-F238E27FC236}">
              <a16:creationId xmlns:a16="http://schemas.microsoft.com/office/drawing/2014/main" id="{676E9155-4CE9-4635-B05B-9045A5260B6B}"/>
            </a:ext>
          </a:extLst>
        </xdr:cNvPr>
        <xdr:cNvCxnSpPr/>
      </xdr:nvCxnSpPr>
      <xdr:spPr>
        <a:xfrm flipV="1">
          <a:off x="13322300" y="6349693"/>
          <a:ext cx="762000" cy="9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102320</xdr:rowOff>
    </xdr:from>
    <xdr:to>
      <xdr:col>64</xdr:col>
      <xdr:colOff>123825</xdr:colOff>
      <xdr:row>33</xdr:row>
      <xdr:rowOff>32470</xdr:rowOff>
    </xdr:to>
    <xdr:sp macro="" textlink="">
      <xdr:nvSpPr>
        <xdr:cNvPr id="314" name="楕円 313">
          <a:extLst>
            <a:ext uri="{FF2B5EF4-FFF2-40B4-BE49-F238E27FC236}">
              <a16:creationId xmlns:a16="http://schemas.microsoft.com/office/drawing/2014/main" id="{521F5ADE-FA87-47AC-A974-09C628A4D5B7}"/>
            </a:ext>
          </a:extLst>
        </xdr:cNvPr>
        <xdr:cNvSpPr/>
      </xdr:nvSpPr>
      <xdr:spPr>
        <a:xfrm>
          <a:off x="12509500" y="636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153120</xdr:rowOff>
    </xdr:from>
    <xdr:to>
      <xdr:col>68</xdr:col>
      <xdr:colOff>73025</xdr:colOff>
      <xdr:row>33</xdr:row>
      <xdr:rowOff>15854</xdr:rowOff>
    </xdr:to>
    <xdr:cxnSp macro="">
      <xdr:nvCxnSpPr>
        <xdr:cNvPr id="315" name="直線コネクタ 314">
          <a:extLst>
            <a:ext uri="{FF2B5EF4-FFF2-40B4-BE49-F238E27FC236}">
              <a16:creationId xmlns:a16="http://schemas.microsoft.com/office/drawing/2014/main" id="{BD966A70-B952-4FC7-A2A2-6E74E5C52422}"/>
            </a:ext>
          </a:extLst>
        </xdr:cNvPr>
        <xdr:cNvCxnSpPr/>
      </xdr:nvCxnSpPr>
      <xdr:spPr>
        <a:xfrm>
          <a:off x="12560300" y="6411045"/>
          <a:ext cx="762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170678</xdr:rowOff>
    </xdr:from>
    <xdr:to>
      <xdr:col>60</xdr:col>
      <xdr:colOff>123825</xdr:colOff>
      <xdr:row>32</xdr:row>
      <xdr:rowOff>100828</xdr:rowOff>
    </xdr:to>
    <xdr:sp macro="" textlink="">
      <xdr:nvSpPr>
        <xdr:cNvPr id="316" name="楕円 315">
          <a:extLst>
            <a:ext uri="{FF2B5EF4-FFF2-40B4-BE49-F238E27FC236}">
              <a16:creationId xmlns:a16="http://schemas.microsoft.com/office/drawing/2014/main" id="{60A839AD-2D2C-4A03-8659-64D8C700DD84}"/>
            </a:ext>
          </a:extLst>
        </xdr:cNvPr>
        <xdr:cNvSpPr/>
      </xdr:nvSpPr>
      <xdr:spPr>
        <a:xfrm>
          <a:off x="11747500" y="625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50028</xdr:rowOff>
    </xdr:from>
    <xdr:to>
      <xdr:col>64</xdr:col>
      <xdr:colOff>73025</xdr:colOff>
      <xdr:row>32</xdr:row>
      <xdr:rowOff>153120</xdr:rowOff>
    </xdr:to>
    <xdr:cxnSp macro="">
      <xdr:nvCxnSpPr>
        <xdr:cNvPr id="317" name="直線コネクタ 316">
          <a:extLst>
            <a:ext uri="{FF2B5EF4-FFF2-40B4-BE49-F238E27FC236}">
              <a16:creationId xmlns:a16="http://schemas.microsoft.com/office/drawing/2014/main" id="{984147A2-1FB3-4AC7-B013-4DFBB38FAC7C}"/>
            </a:ext>
          </a:extLst>
        </xdr:cNvPr>
        <xdr:cNvCxnSpPr/>
      </xdr:nvCxnSpPr>
      <xdr:spPr>
        <a:xfrm>
          <a:off x="11798300" y="6307953"/>
          <a:ext cx="762000" cy="10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73994</xdr:rowOff>
    </xdr:from>
    <xdr:ext cx="469744" cy="259045"/>
    <xdr:sp macro="" textlink="">
      <xdr:nvSpPr>
        <xdr:cNvPr id="318" name="n_1aveValue債務償還比率">
          <a:extLst>
            <a:ext uri="{FF2B5EF4-FFF2-40B4-BE49-F238E27FC236}">
              <a16:creationId xmlns:a16="http://schemas.microsoft.com/office/drawing/2014/main" id="{7F7A80FD-EFC0-4FDB-8B19-2D014A9ED8F6}"/>
            </a:ext>
          </a:extLst>
        </xdr:cNvPr>
        <xdr:cNvSpPr txBox="1"/>
      </xdr:nvSpPr>
      <xdr:spPr>
        <a:xfrm>
          <a:off x="138367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49706</xdr:rowOff>
    </xdr:from>
    <xdr:ext cx="469744" cy="259045"/>
    <xdr:sp macro="" textlink="">
      <xdr:nvSpPr>
        <xdr:cNvPr id="319" name="n_2aveValue債務償還比率">
          <a:extLst>
            <a:ext uri="{FF2B5EF4-FFF2-40B4-BE49-F238E27FC236}">
              <a16:creationId xmlns:a16="http://schemas.microsoft.com/office/drawing/2014/main" id="{77070A03-7062-4B77-8338-55E57F0FED08}"/>
            </a:ext>
          </a:extLst>
        </xdr:cNvPr>
        <xdr:cNvSpPr txBox="1"/>
      </xdr:nvSpPr>
      <xdr:spPr>
        <a:xfrm>
          <a:off x="13087427" y="596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56723</xdr:rowOff>
    </xdr:from>
    <xdr:ext cx="469744" cy="259045"/>
    <xdr:sp macro="" textlink="">
      <xdr:nvSpPr>
        <xdr:cNvPr id="320" name="n_3aveValue債務償還比率">
          <a:extLst>
            <a:ext uri="{FF2B5EF4-FFF2-40B4-BE49-F238E27FC236}">
              <a16:creationId xmlns:a16="http://schemas.microsoft.com/office/drawing/2014/main" id="{6CA2A95E-C372-4341-A19A-453573E3A40C}"/>
            </a:ext>
          </a:extLst>
        </xdr:cNvPr>
        <xdr:cNvSpPr txBox="1"/>
      </xdr:nvSpPr>
      <xdr:spPr>
        <a:xfrm>
          <a:off x="12325427" y="597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84969</xdr:rowOff>
    </xdr:from>
    <xdr:ext cx="469744" cy="259045"/>
    <xdr:sp macro="" textlink="">
      <xdr:nvSpPr>
        <xdr:cNvPr id="321" name="n_4aveValue債務償還比率">
          <a:extLst>
            <a:ext uri="{FF2B5EF4-FFF2-40B4-BE49-F238E27FC236}">
              <a16:creationId xmlns:a16="http://schemas.microsoft.com/office/drawing/2014/main" id="{11051B21-9425-44A7-BF72-BEE7EDE4C1C2}"/>
            </a:ext>
          </a:extLst>
        </xdr:cNvPr>
        <xdr:cNvSpPr txBox="1"/>
      </xdr:nvSpPr>
      <xdr:spPr>
        <a:xfrm>
          <a:off x="11563427" y="599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133695</xdr:rowOff>
    </xdr:from>
    <xdr:ext cx="469744" cy="259045"/>
    <xdr:sp macro="" textlink="">
      <xdr:nvSpPr>
        <xdr:cNvPr id="322" name="n_1mainValue債務償還比率">
          <a:extLst>
            <a:ext uri="{FF2B5EF4-FFF2-40B4-BE49-F238E27FC236}">
              <a16:creationId xmlns:a16="http://schemas.microsoft.com/office/drawing/2014/main" id="{5072AD50-76FC-4856-AC78-F749A0875B25}"/>
            </a:ext>
          </a:extLst>
        </xdr:cNvPr>
        <xdr:cNvSpPr txBox="1"/>
      </xdr:nvSpPr>
      <xdr:spPr>
        <a:xfrm>
          <a:off x="13836727" y="639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57781</xdr:rowOff>
    </xdr:from>
    <xdr:ext cx="469744" cy="259045"/>
    <xdr:sp macro="" textlink="">
      <xdr:nvSpPr>
        <xdr:cNvPr id="323" name="n_2mainValue債務償還比率">
          <a:extLst>
            <a:ext uri="{FF2B5EF4-FFF2-40B4-BE49-F238E27FC236}">
              <a16:creationId xmlns:a16="http://schemas.microsoft.com/office/drawing/2014/main" id="{E2CE14AA-EE83-47EB-8487-F356920310A6}"/>
            </a:ext>
          </a:extLst>
        </xdr:cNvPr>
        <xdr:cNvSpPr txBox="1"/>
      </xdr:nvSpPr>
      <xdr:spPr>
        <a:xfrm>
          <a:off x="13087427" y="648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23597</xdr:rowOff>
    </xdr:from>
    <xdr:ext cx="469744" cy="259045"/>
    <xdr:sp macro="" textlink="">
      <xdr:nvSpPr>
        <xdr:cNvPr id="324" name="n_3mainValue債務償還比率">
          <a:extLst>
            <a:ext uri="{FF2B5EF4-FFF2-40B4-BE49-F238E27FC236}">
              <a16:creationId xmlns:a16="http://schemas.microsoft.com/office/drawing/2014/main" id="{9973E63A-7D15-4E33-99C6-BC4B3BB43F03}"/>
            </a:ext>
          </a:extLst>
        </xdr:cNvPr>
        <xdr:cNvSpPr txBox="1"/>
      </xdr:nvSpPr>
      <xdr:spPr>
        <a:xfrm>
          <a:off x="12325427" y="6452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91955</xdr:rowOff>
    </xdr:from>
    <xdr:ext cx="469744" cy="259045"/>
    <xdr:sp macro="" textlink="">
      <xdr:nvSpPr>
        <xdr:cNvPr id="325" name="n_4mainValue債務償還比率">
          <a:extLst>
            <a:ext uri="{FF2B5EF4-FFF2-40B4-BE49-F238E27FC236}">
              <a16:creationId xmlns:a16="http://schemas.microsoft.com/office/drawing/2014/main" id="{66861DC2-5012-401E-805D-CA7C0F370122}"/>
            </a:ext>
          </a:extLst>
        </xdr:cNvPr>
        <xdr:cNvSpPr txBox="1"/>
      </xdr:nvSpPr>
      <xdr:spPr>
        <a:xfrm>
          <a:off x="11563427" y="634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326" name="正方形/長方形 325">
          <a:extLst>
            <a:ext uri="{FF2B5EF4-FFF2-40B4-BE49-F238E27FC236}">
              <a16:creationId xmlns:a16="http://schemas.microsoft.com/office/drawing/2014/main" id="{17DEE2D1-1CE8-4A2A-8EBC-CDD5D391E0E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327" name="正方形/長方形 326">
          <a:extLst>
            <a:ext uri="{FF2B5EF4-FFF2-40B4-BE49-F238E27FC236}">
              <a16:creationId xmlns:a16="http://schemas.microsoft.com/office/drawing/2014/main" id="{4E90430E-F442-430B-9152-01372ED8B85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328" name="テキスト ボックス 327">
          <a:extLst>
            <a:ext uri="{FF2B5EF4-FFF2-40B4-BE49-F238E27FC236}">
              <a16:creationId xmlns:a16="http://schemas.microsoft.com/office/drawing/2014/main" id="{E47775DA-0FBD-4445-A767-2E52532AF8E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329" name="テキスト ボックス 328">
          <a:extLst>
            <a:ext uri="{FF2B5EF4-FFF2-40B4-BE49-F238E27FC236}">
              <a16:creationId xmlns:a16="http://schemas.microsoft.com/office/drawing/2014/main" id="{E8CA3081-C5F2-4008-8DB3-EA9AA9262A9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330" name="テキスト ボックス 329">
          <a:extLst>
            <a:ext uri="{FF2B5EF4-FFF2-40B4-BE49-F238E27FC236}">
              <a16:creationId xmlns:a16="http://schemas.microsoft.com/office/drawing/2014/main" id="{28588EF8-D44E-4BE0-8BE7-2F05FCEB602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331" name="テキスト ボックス 330">
          <a:extLst>
            <a:ext uri="{FF2B5EF4-FFF2-40B4-BE49-F238E27FC236}">
              <a16:creationId xmlns:a16="http://schemas.microsoft.com/office/drawing/2014/main" id="{ED1A2341-4786-40BA-8170-135C333BD73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B63806F-267E-40B0-B403-CC9A03F4300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0D79DA-F949-4279-BFC4-C401D9799B5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692B9EE-1C9C-489F-B954-9B73477B4F3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52210A1-A835-4A72-953B-55E5D685233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10A4F5-82C9-4E3E-90E8-4151775AA01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101F95-8571-40D7-B36C-EFC202A8661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61461A-4F21-4A69-879C-8ED7F9A559F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426948-7EDB-4377-8ABB-F17265E667A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A6F089B-2B44-4488-8004-8C0E11C7D2D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7394DAD-7D68-4A96-AB22-8BE331C0D6F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13,059
12,994
208.39
11,514,199
10,916,506
543,403
5,390,503
9,806,773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9CB0EFE-E1DB-45E6-8D6B-57309A0D5B2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7D7538-C77F-4922-86B6-AC18A9CB24D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4F11FCB-C1CE-4970-93D9-6A6AE89A957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00794A2-72DC-499E-8B1F-481CD94BB80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891A80-AAC1-44A4-AB95-9DEDD9DE1FB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256FE27-149A-4F6B-8389-717671C7066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958C57B-70B2-4DDE-AB9F-9E5E9047BC3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A06C204-76FE-4A74-AD62-0E50B3FFB39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CB7FF2-E722-4AD7-9C44-3D2BDC2F6C9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DD5EC0-8EE3-45FF-BA69-D32A6C35A81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5064DEA-018A-4C84-A28A-94DAE86BED8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E308EF5-DD5C-4BEE-8287-B69B243A0C7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BFA0DD8-0B5E-4BF6-B178-FCDE2D83829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501A84-66F0-430D-BE04-4D4E8F7A79A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E15E553-D046-4282-961E-AD55F25DD79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927659-FC35-4BD1-B1FA-A371DB89810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6CEF28-B25F-4C0C-9DCE-1EBD3A14A8D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6A1594D-A246-4B2C-AD09-50F162C326A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13306C-7A1D-493B-8D28-0AD6615A224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FC1DBB-969E-489D-8E9F-CDB25D8FD14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B23537-8484-4DBE-9E4A-B3C716D9C8B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EDECA5-A940-45B8-8014-EFB8E5D3BC8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815D292-B70D-4FEB-9D4D-5F21682F229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BA9D06-F346-47CD-866F-2E6E23A6414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6FD5459-70EB-4C8C-8660-1FCD75829DB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D8141FB-B520-40F6-B08F-C724FEAEC04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F857A99-95B3-4142-9141-C3DA2D69DC4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557113-7AB5-468B-87E2-7E070B1E2E7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1870EA-F6AD-46F7-B55A-79090BE7050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136462-4DD8-49CF-8EAD-5201DAFD8CA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8763B56-D2B1-4F8C-B880-E85699A63D6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4B152A-74F8-4904-AF30-ABE4F737864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0D096CA-E9E6-499F-8E22-39E94162639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9643213-71C4-4A57-B52F-5724C562788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140A23F-A00D-4F3F-9360-11CE9275629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E4B112B-90C2-4320-B786-213005E0A17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47B2E38-96B4-421A-B5CF-E7308BD0F9F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07DC0A3-AB32-414A-A3DA-E8AA23235E2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A8B0553-7C44-4703-ACE4-D6D39D0FB3C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F8B1EA3-9CC3-41EB-BAE3-684C35FAC4F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A702195-6E81-4003-A96B-3CBF3450C34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E2EAFD7-1B18-473C-9F22-FA097B737D2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0F850F4-37F5-42D8-B5F3-71BFD9524C3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0DC23DF-BF05-4E65-BE35-E98E7EF1795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90FBB25-7ECC-4D58-9AB2-B72C893FC6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13335</xdr:rowOff>
    </xdr:from>
    <xdr:to>
      <xdr:col>24</xdr:col>
      <xdr:colOff>62865</xdr:colOff>
      <xdr:row>41</xdr:row>
      <xdr:rowOff>152400</xdr:rowOff>
    </xdr:to>
    <xdr:cxnSp macro="">
      <xdr:nvCxnSpPr>
        <xdr:cNvPr id="57" name="直線コネクタ 56">
          <a:extLst>
            <a:ext uri="{FF2B5EF4-FFF2-40B4-BE49-F238E27FC236}">
              <a16:creationId xmlns:a16="http://schemas.microsoft.com/office/drawing/2014/main" id="{F555FE5B-71F4-4F97-AC74-B633DD0A3FA4}"/>
            </a:ext>
          </a:extLst>
        </xdr:cNvPr>
        <xdr:cNvCxnSpPr/>
      </xdr:nvCxnSpPr>
      <xdr:spPr>
        <a:xfrm flipV="1">
          <a:off x="4634865" y="584263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156227</xdr:rowOff>
    </xdr:from>
    <xdr:ext cx="405111" cy="259045"/>
    <xdr:sp macro="" textlink="">
      <xdr:nvSpPr>
        <xdr:cNvPr id="58" name="【道路】&#10;有形固定資産減価償却率最小値テキスト">
          <a:extLst>
            <a:ext uri="{FF2B5EF4-FFF2-40B4-BE49-F238E27FC236}">
              <a16:creationId xmlns:a16="http://schemas.microsoft.com/office/drawing/2014/main" id="{B7272420-469F-4BD8-96A3-4EFC6595C11A}"/>
            </a:ext>
          </a:extLst>
        </xdr:cNvPr>
        <xdr:cNvSpPr txBox="1"/>
      </xdr:nvSpPr>
      <xdr:spPr>
        <a:xfrm>
          <a:off x="4673600" y="718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152400</xdr:rowOff>
    </xdr:from>
    <xdr:to>
      <xdr:col>24</xdr:col>
      <xdr:colOff>152400</xdr:colOff>
      <xdr:row>41</xdr:row>
      <xdr:rowOff>152400</xdr:rowOff>
    </xdr:to>
    <xdr:cxnSp macro="">
      <xdr:nvCxnSpPr>
        <xdr:cNvPr id="59" name="直線コネクタ 58">
          <a:extLst>
            <a:ext uri="{FF2B5EF4-FFF2-40B4-BE49-F238E27FC236}">
              <a16:creationId xmlns:a16="http://schemas.microsoft.com/office/drawing/2014/main" id="{26CF2432-EAC9-44B6-8C02-3A78681D2553}"/>
            </a:ext>
          </a:extLst>
        </xdr:cNvPr>
        <xdr:cNvCxnSpPr/>
      </xdr:nvCxnSpPr>
      <xdr:spPr>
        <a:xfrm>
          <a:off x="4546600" y="718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131462</xdr:rowOff>
    </xdr:from>
    <xdr:ext cx="405111" cy="259045"/>
    <xdr:sp macro="" textlink="">
      <xdr:nvSpPr>
        <xdr:cNvPr id="60" name="【道路】&#10;有形固定資産減価償却率最大値テキスト">
          <a:extLst>
            <a:ext uri="{FF2B5EF4-FFF2-40B4-BE49-F238E27FC236}">
              <a16:creationId xmlns:a16="http://schemas.microsoft.com/office/drawing/2014/main" id="{79606C06-D610-4361-9113-7058A9A14A60}"/>
            </a:ext>
          </a:extLst>
        </xdr:cNvPr>
        <xdr:cNvSpPr txBox="1"/>
      </xdr:nvSpPr>
      <xdr:spPr>
        <a:xfrm>
          <a:off x="4673600" y="561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13335</xdr:rowOff>
    </xdr:from>
    <xdr:to>
      <xdr:col>24</xdr:col>
      <xdr:colOff>152400</xdr:colOff>
      <xdr:row>34</xdr:row>
      <xdr:rowOff>13335</xdr:rowOff>
    </xdr:to>
    <xdr:cxnSp macro="">
      <xdr:nvCxnSpPr>
        <xdr:cNvPr id="61" name="直線コネクタ 60">
          <a:extLst>
            <a:ext uri="{FF2B5EF4-FFF2-40B4-BE49-F238E27FC236}">
              <a16:creationId xmlns:a16="http://schemas.microsoft.com/office/drawing/2014/main" id="{61F57EAC-BB8B-458A-BDD8-D2124E4B47B5}"/>
            </a:ext>
          </a:extLst>
        </xdr:cNvPr>
        <xdr:cNvCxnSpPr/>
      </xdr:nvCxnSpPr>
      <xdr:spPr>
        <a:xfrm>
          <a:off x="4546600" y="584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133367</xdr:rowOff>
    </xdr:from>
    <xdr:ext cx="405111" cy="259045"/>
    <xdr:sp macro="" textlink="">
      <xdr:nvSpPr>
        <xdr:cNvPr id="62" name="【道路】&#10;有形固定資産減価償却率平均値テキスト">
          <a:extLst>
            <a:ext uri="{FF2B5EF4-FFF2-40B4-BE49-F238E27FC236}">
              <a16:creationId xmlns:a16="http://schemas.microsoft.com/office/drawing/2014/main" id="{3EC37E70-A937-4E83-A72D-3B1635E0FA89}"/>
            </a:ext>
          </a:extLst>
        </xdr:cNvPr>
        <xdr:cNvSpPr txBox="1"/>
      </xdr:nvSpPr>
      <xdr:spPr>
        <a:xfrm>
          <a:off x="46736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63" name="フローチャート: 判断 62">
          <a:extLst>
            <a:ext uri="{FF2B5EF4-FFF2-40B4-BE49-F238E27FC236}">
              <a16:creationId xmlns:a16="http://schemas.microsoft.com/office/drawing/2014/main" id="{CFDF7B89-1996-4C43-A2DF-632B439DD473}"/>
            </a:ext>
          </a:extLst>
        </xdr:cNvPr>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149225</xdr:rowOff>
    </xdr:from>
    <xdr:to>
      <xdr:col>20</xdr:col>
      <xdr:colOff>38100</xdr:colOff>
      <xdr:row>38</xdr:row>
      <xdr:rowOff>79375</xdr:rowOff>
    </xdr:to>
    <xdr:sp macro="" textlink="">
      <xdr:nvSpPr>
        <xdr:cNvPr id="64" name="フローチャート: 判断 63">
          <a:extLst>
            <a:ext uri="{FF2B5EF4-FFF2-40B4-BE49-F238E27FC236}">
              <a16:creationId xmlns:a16="http://schemas.microsoft.com/office/drawing/2014/main" id="{9E7D0F56-4BE0-4CA7-9541-C8D41F1762EB}"/>
            </a:ext>
          </a:extLst>
        </xdr:cNvPr>
        <xdr:cNvSpPr/>
      </xdr:nvSpPr>
      <xdr:spPr>
        <a:xfrm>
          <a:off x="3746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63500</xdr:rowOff>
    </xdr:from>
    <xdr:to>
      <xdr:col>15</xdr:col>
      <xdr:colOff>101600</xdr:colOff>
      <xdr:row>37</xdr:row>
      <xdr:rowOff>165100</xdr:rowOff>
    </xdr:to>
    <xdr:sp macro="" textlink="">
      <xdr:nvSpPr>
        <xdr:cNvPr id="65" name="フローチャート: 判断 64">
          <a:extLst>
            <a:ext uri="{FF2B5EF4-FFF2-40B4-BE49-F238E27FC236}">
              <a16:creationId xmlns:a16="http://schemas.microsoft.com/office/drawing/2014/main" id="{EA1FAD31-0CAF-40D3-8EB4-268CF914E5A7}"/>
            </a:ext>
          </a:extLst>
        </xdr:cNvPr>
        <xdr:cNvSpPr/>
      </xdr:nvSpPr>
      <xdr:spPr>
        <a:xfrm>
          <a:off x="2857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33020</xdr:rowOff>
    </xdr:from>
    <xdr:to>
      <xdr:col>10</xdr:col>
      <xdr:colOff>165100</xdr:colOff>
      <xdr:row>37</xdr:row>
      <xdr:rowOff>134620</xdr:rowOff>
    </xdr:to>
    <xdr:sp macro="" textlink="">
      <xdr:nvSpPr>
        <xdr:cNvPr id="66" name="フローチャート: 判断 65">
          <a:extLst>
            <a:ext uri="{FF2B5EF4-FFF2-40B4-BE49-F238E27FC236}">
              <a16:creationId xmlns:a16="http://schemas.microsoft.com/office/drawing/2014/main" id="{FCBC3329-1E74-4822-B40C-5F5B4B57FDD3}"/>
            </a:ext>
          </a:extLst>
        </xdr:cNvPr>
        <xdr:cNvSpPr/>
      </xdr:nvSpPr>
      <xdr:spPr>
        <a:xfrm>
          <a:off x="1968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635</xdr:rowOff>
    </xdr:from>
    <xdr:to>
      <xdr:col>6</xdr:col>
      <xdr:colOff>38100</xdr:colOff>
      <xdr:row>37</xdr:row>
      <xdr:rowOff>102235</xdr:rowOff>
    </xdr:to>
    <xdr:sp macro="" textlink="">
      <xdr:nvSpPr>
        <xdr:cNvPr id="67" name="フローチャート: 判断 66">
          <a:extLst>
            <a:ext uri="{FF2B5EF4-FFF2-40B4-BE49-F238E27FC236}">
              <a16:creationId xmlns:a16="http://schemas.microsoft.com/office/drawing/2014/main" id="{B2F7C1F7-9565-45CE-B260-EB2566E18575}"/>
            </a:ext>
          </a:extLst>
        </xdr:cNvPr>
        <xdr:cNvSpPr/>
      </xdr:nvSpPr>
      <xdr:spPr>
        <a:xfrm>
          <a:off x="1079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FB4C7FD-424F-4F27-936D-BC3557EFB7E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6C63D5-F6F1-49E4-A367-62FE4E35F6C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7AD84EE-BB65-4516-B2BA-B5503D136AB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6B9F521-EC51-43CE-ACAD-FA8F9467943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C16B2E9-E758-4333-B4CF-B866B24F240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143510</xdr:rowOff>
    </xdr:from>
    <xdr:to>
      <xdr:col>24</xdr:col>
      <xdr:colOff>114300</xdr:colOff>
      <xdr:row>38</xdr:row>
      <xdr:rowOff>73660</xdr:rowOff>
    </xdr:to>
    <xdr:sp macro="" textlink="">
      <xdr:nvSpPr>
        <xdr:cNvPr id="73" name="楕円 72">
          <a:extLst>
            <a:ext uri="{FF2B5EF4-FFF2-40B4-BE49-F238E27FC236}">
              <a16:creationId xmlns:a16="http://schemas.microsoft.com/office/drawing/2014/main" id="{2950A7C8-02B3-46ED-9D0D-922A4370345B}"/>
            </a:ext>
          </a:extLst>
        </xdr:cNvPr>
        <xdr:cNvSpPr/>
      </xdr:nvSpPr>
      <xdr:spPr>
        <a:xfrm>
          <a:off x="45847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166387</xdr:rowOff>
    </xdr:from>
    <xdr:ext cx="405111" cy="259045"/>
    <xdr:sp macro="" textlink="">
      <xdr:nvSpPr>
        <xdr:cNvPr id="74" name="【道路】&#10;有形固定資産減価償却率該当値テキスト">
          <a:extLst>
            <a:ext uri="{FF2B5EF4-FFF2-40B4-BE49-F238E27FC236}">
              <a16:creationId xmlns:a16="http://schemas.microsoft.com/office/drawing/2014/main" id="{A70D2CC5-8DC9-458C-A052-F134E2DA403C}"/>
            </a:ext>
          </a:extLst>
        </xdr:cNvPr>
        <xdr:cNvSpPr txBox="1"/>
      </xdr:nvSpPr>
      <xdr:spPr>
        <a:xfrm>
          <a:off x="4673600"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107315</xdr:rowOff>
    </xdr:from>
    <xdr:to>
      <xdr:col>20</xdr:col>
      <xdr:colOff>38100</xdr:colOff>
      <xdr:row>38</xdr:row>
      <xdr:rowOff>37465</xdr:rowOff>
    </xdr:to>
    <xdr:sp macro="" textlink="">
      <xdr:nvSpPr>
        <xdr:cNvPr id="75" name="楕円 74">
          <a:extLst>
            <a:ext uri="{FF2B5EF4-FFF2-40B4-BE49-F238E27FC236}">
              <a16:creationId xmlns:a16="http://schemas.microsoft.com/office/drawing/2014/main" id="{4D0360A4-9055-4C5B-98D8-09B337BBE2DE}"/>
            </a:ext>
          </a:extLst>
        </xdr:cNvPr>
        <xdr:cNvSpPr/>
      </xdr:nvSpPr>
      <xdr:spPr>
        <a:xfrm>
          <a:off x="3746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158115</xdr:rowOff>
    </xdr:from>
    <xdr:to>
      <xdr:col>24</xdr:col>
      <xdr:colOff>63500</xdr:colOff>
      <xdr:row>38</xdr:row>
      <xdr:rowOff>22860</xdr:rowOff>
    </xdr:to>
    <xdr:cxnSp macro="">
      <xdr:nvCxnSpPr>
        <xdr:cNvPr id="76" name="直線コネクタ 75">
          <a:extLst>
            <a:ext uri="{FF2B5EF4-FFF2-40B4-BE49-F238E27FC236}">
              <a16:creationId xmlns:a16="http://schemas.microsoft.com/office/drawing/2014/main" id="{6EE22827-CF74-4FC5-B0DF-437FB5259F53}"/>
            </a:ext>
          </a:extLst>
        </xdr:cNvPr>
        <xdr:cNvCxnSpPr/>
      </xdr:nvCxnSpPr>
      <xdr:spPr>
        <a:xfrm>
          <a:off x="3797300" y="650176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71120</xdr:rowOff>
    </xdr:from>
    <xdr:to>
      <xdr:col>15</xdr:col>
      <xdr:colOff>101600</xdr:colOff>
      <xdr:row>38</xdr:row>
      <xdr:rowOff>1270</xdr:rowOff>
    </xdr:to>
    <xdr:sp macro="" textlink="">
      <xdr:nvSpPr>
        <xdr:cNvPr id="77" name="楕円 76">
          <a:extLst>
            <a:ext uri="{FF2B5EF4-FFF2-40B4-BE49-F238E27FC236}">
              <a16:creationId xmlns:a16="http://schemas.microsoft.com/office/drawing/2014/main" id="{36239D8B-BB48-4A11-B3A6-4B0B5A36F5C3}"/>
            </a:ext>
          </a:extLst>
        </xdr:cNvPr>
        <xdr:cNvSpPr/>
      </xdr:nvSpPr>
      <xdr:spPr>
        <a:xfrm>
          <a:off x="2857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121920</xdr:rowOff>
    </xdr:from>
    <xdr:to>
      <xdr:col>19</xdr:col>
      <xdr:colOff>177800</xdr:colOff>
      <xdr:row>37</xdr:row>
      <xdr:rowOff>158115</xdr:rowOff>
    </xdr:to>
    <xdr:cxnSp macro="">
      <xdr:nvCxnSpPr>
        <xdr:cNvPr id="78" name="直線コネクタ 77">
          <a:extLst>
            <a:ext uri="{FF2B5EF4-FFF2-40B4-BE49-F238E27FC236}">
              <a16:creationId xmlns:a16="http://schemas.microsoft.com/office/drawing/2014/main" id="{15584A3B-02B2-4E7B-9A3D-2FCC92CD6247}"/>
            </a:ext>
          </a:extLst>
        </xdr:cNvPr>
        <xdr:cNvCxnSpPr/>
      </xdr:nvCxnSpPr>
      <xdr:spPr>
        <a:xfrm>
          <a:off x="2908300" y="64655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40640</xdr:rowOff>
    </xdr:from>
    <xdr:to>
      <xdr:col>10</xdr:col>
      <xdr:colOff>165100</xdr:colOff>
      <xdr:row>37</xdr:row>
      <xdr:rowOff>142240</xdr:rowOff>
    </xdr:to>
    <xdr:sp macro="" textlink="">
      <xdr:nvSpPr>
        <xdr:cNvPr id="79" name="楕円 78">
          <a:extLst>
            <a:ext uri="{FF2B5EF4-FFF2-40B4-BE49-F238E27FC236}">
              <a16:creationId xmlns:a16="http://schemas.microsoft.com/office/drawing/2014/main" id="{E3A8624F-545F-4EC4-8E6D-5BB434CD6F98}"/>
            </a:ext>
          </a:extLst>
        </xdr:cNvPr>
        <xdr:cNvSpPr/>
      </xdr:nvSpPr>
      <xdr:spPr>
        <a:xfrm>
          <a:off x="1968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91440</xdr:rowOff>
    </xdr:from>
    <xdr:to>
      <xdr:col>15</xdr:col>
      <xdr:colOff>50800</xdr:colOff>
      <xdr:row>37</xdr:row>
      <xdr:rowOff>121920</xdr:rowOff>
    </xdr:to>
    <xdr:cxnSp macro="">
      <xdr:nvCxnSpPr>
        <xdr:cNvPr id="80" name="直線コネクタ 79">
          <a:extLst>
            <a:ext uri="{FF2B5EF4-FFF2-40B4-BE49-F238E27FC236}">
              <a16:creationId xmlns:a16="http://schemas.microsoft.com/office/drawing/2014/main" id="{2F642135-850F-4B22-A978-87117D88FE09}"/>
            </a:ext>
          </a:extLst>
        </xdr:cNvPr>
        <xdr:cNvCxnSpPr/>
      </xdr:nvCxnSpPr>
      <xdr:spPr>
        <a:xfrm>
          <a:off x="2019300" y="64350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4445</xdr:rowOff>
    </xdr:from>
    <xdr:to>
      <xdr:col>6</xdr:col>
      <xdr:colOff>38100</xdr:colOff>
      <xdr:row>37</xdr:row>
      <xdr:rowOff>106045</xdr:rowOff>
    </xdr:to>
    <xdr:sp macro="" textlink="">
      <xdr:nvSpPr>
        <xdr:cNvPr id="81" name="楕円 80">
          <a:extLst>
            <a:ext uri="{FF2B5EF4-FFF2-40B4-BE49-F238E27FC236}">
              <a16:creationId xmlns:a16="http://schemas.microsoft.com/office/drawing/2014/main" id="{E99CFB92-1BC0-4AE3-A35B-AECC8991A21E}"/>
            </a:ext>
          </a:extLst>
        </xdr:cNvPr>
        <xdr:cNvSpPr/>
      </xdr:nvSpPr>
      <xdr:spPr>
        <a:xfrm>
          <a:off x="1079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55245</xdr:rowOff>
    </xdr:from>
    <xdr:to>
      <xdr:col>10</xdr:col>
      <xdr:colOff>114300</xdr:colOff>
      <xdr:row>37</xdr:row>
      <xdr:rowOff>91440</xdr:rowOff>
    </xdr:to>
    <xdr:cxnSp macro="">
      <xdr:nvCxnSpPr>
        <xdr:cNvPr id="82" name="直線コネクタ 81">
          <a:extLst>
            <a:ext uri="{FF2B5EF4-FFF2-40B4-BE49-F238E27FC236}">
              <a16:creationId xmlns:a16="http://schemas.microsoft.com/office/drawing/2014/main" id="{4F0062C0-E680-44E6-A8BF-A76508AB7525}"/>
            </a:ext>
          </a:extLst>
        </xdr:cNvPr>
        <xdr:cNvCxnSpPr/>
      </xdr:nvCxnSpPr>
      <xdr:spPr>
        <a:xfrm>
          <a:off x="1130300" y="63988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70502</xdr:rowOff>
    </xdr:from>
    <xdr:ext cx="405111" cy="259045"/>
    <xdr:sp macro="" textlink="">
      <xdr:nvSpPr>
        <xdr:cNvPr id="83" name="n_1aveValue【道路】&#10;有形固定資産減価償却率">
          <a:extLst>
            <a:ext uri="{FF2B5EF4-FFF2-40B4-BE49-F238E27FC236}">
              <a16:creationId xmlns:a16="http://schemas.microsoft.com/office/drawing/2014/main" id="{EE9423E8-AE03-49FF-B764-DF3CA6A9B979}"/>
            </a:ext>
          </a:extLst>
        </xdr:cNvPr>
        <xdr:cNvSpPr txBox="1"/>
      </xdr:nvSpPr>
      <xdr:spPr>
        <a:xfrm>
          <a:off x="3582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10177</xdr:rowOff>
    </xdr:from>
    <xdr:ext cx="405111" cy="259045"/>
    <xdr:sp macro="" textlink="">
      <xdr:nvSpPr>
        <xdr:cNvPr id="84" name="n_2aveValue【道路】&#10;有形固定資産減価償却率">
          <a:extLst>
            <a:ext uri="{FF2B5EF4-FFF2-40B4-BE49-F238E27FC236}">
              <a16:creationId xmlns:a16="http://schemas.microsoft.com/office/drawing/2014/main" id="{4637602F-D408-4990-98E1-B95740FD7182}"/>
            </a:ext>
          </a:extLst>
        </xdr:cNvPr>
        <xdr:cNvSpPr txBox="1"/>
      </xdr:nvSpPr>
      <xdr:spPr>
        <a:xfrm>
          <a:off x="2705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151147</xdr:rowOff>
    </xdr:from>
    <xdr:ext cx="405111" cy="259045"/>
    <xdr:sp macro="" textlink="">
      <xdr:nvSpPr>
        <xdr:cNvPr id="85" name="n_3aveValue【道路】&#10;有形固定資産減価償却率">
          <a:extLst>
            <a:ext uri="{FF2B5EF4-FFF2-40B4-BE49-F238E27FC236}">
              <a16:creationId xmlns:a16="http://schemas.microsoft.com/office/drawing/2014/main" id="{84BA09D6-D4D0-49A9-9707-63FE283CC59D}"/>
            </a:ext>
          </a:extLst>
        </xdr:cNvPr>
        <xdr:cNvSpPr txBox="1"/>
      </xdr:nvSpPr>
      <xdr:spPr>
        <a:xfrm>
          <a:off x="1816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118762</xdr:rowOff>
    </xdr:from>
    <xdr:ext cx="405111" cy="259045"/>
    <xdr:sp macro="" textlink="">
      <xdr:nvSpPr>
        <xdr:cNvPr id="86" name="n_4aveValue【道路】&#10;有形固定資産減価償却率">
          <a:extLst>
            <a:ext uri="{FF2B5EF4-FFF2-40B4-BE49-F238E27FC236}">
              <a16:creationId xmlns:a16="http://schemas.microsoft.com/office/drawing/2014/main" id="{B15B55A9-54B4-43A9-8316-E5CD66E8599E}"/>
            </a:ext>
          </a:extLst>
        </xdr:cNvPr>
        <xdr:cNvSpPr txBox="1"/>
      </xdr:nvSpPr>
      <xdr:spPr>
        <a:xfrm>
          <a:off x="927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53992</xdr:rowOff>
    </xdr:from>
    <xdr:ext cx="405111" cy="259045"/>
    <xdr:sp macro="" textlink="">
      <xdr:nvSpPr>
        <xdr:cNvPr id="87" name="n_1mainValue【道路】&#10;有形固定資産減価償却率">
          <a:extLst>
            <a:ext uri="{FF2B5EF4-FFF2-40B4-BE49-F238E27FC236}">
              <a16:creationId xmlns:a16="http://schemas.microsoft.com/office/drawing/2014/main" id="{05D24966-2AE9-4F99-81F1-64A88A84750A}"/>
            </a:ext>
          </a:extLst>
        </xdr:cNvPr>
        <xdr:cNvSpPr txBox="1"/>
      </xdr:nvSpPr>
      <xdr:spPr>
        <a:xfrm>
          <a:off x="3582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163847</xdr:rowOff>
    </xdr:from>
    <xdr:ext cx="405111" cy="259045"/>
    <xdr:sp macro="" textlink="">
      <xdr:nvSpPr>
        <xdr:cNvPr id="88" name="n_2mainValue【道路】&#10;有形固定資産減価償却率">
          <a:extLst>
            <a:ext uri="{FF2B5EF4-FFF2-40B4-BE49-F238E27FC236}">
              <a16:creationId xmlns:a16="http://schemas.microsoft.com/office/drawing/2014/main" id="{C11FDA29-BF3D-4A33-94D3-BCF774D93FC6}"/>
            </a:ext>
          </a:extLst>
        </xdr:cNvPr>
        <xdr:cNvSpPr txBox="1"/>
      </xdr:nvSpPr>
      <xdr:spPr>
        <a:xfrm>
          <a:off x="2705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133367</xdr:rowOff>
    </xdr:from>
    <xdr:ext cx="405111" cy="259045"/>
    <xdr:sp macro="" textlink="">
      <xdr:nvSpPr>
        <xdr:cNvPr id="89" name="n_3mainValue【道路】&#10;有形固定資産減価償却率">
          <a:extLst>
            <a:ext uri="{FF2B5EF4-FFF2-40B4-BE49-F238E27FC236}">
              <a16:creationId xmlns:a16="http://schemas.microsoft.com/office/drawing/2014/main" id="{D4747F7D-C66F-4E28-B71A-C736A4B417CC}"/>
            </a:ext>
          </a:extLst>
        </xdr:cNvPr>
        <xdr:cNvSpPr txBox="1"/>
      </xdr:nvSpPr>
      <xdr:spPr>
        <a:xfrm>
          <a:off x="1816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97172</xdr:rowOff>
    </xdr:from>
    <xdr:ext cx="405111" cy="259045"/>
    <xdr:sp macro="" textlink="">
      <xdr:nvSpPr>
        <xdr:cNvPr id="90" name="n_4mainValue【道路】&#10;有形固定資産減価償却率">
          <a:extLst>
            <a:ext uri="{FF2B5EF4-FFF2-40B4-BE49-F238E27FC236}">
              <a16:creationId xmlns:a16="http://schemas.microsoft.com/office/drawing/2014/main" id="{146C0A8F-E1C4-4996-805A-A23B3531E660}"/>
            </a:ext>
          </a:extLst>
        </xdr:cNvPr>
        <xdr:cNvSpPr txBox="1"/>
      </xdr:nvSpPr>
      <xdr:spPr>
        <a:xfrm>
          <a:off x="92774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191FE5D-958E-41B5-91AF-A727FF37B33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BF66966-C661-40DD-B88B-C0AE139AF67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E7318BF-75EA-413C-A3BD-C9B07963A47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4FC6212-3FF3-4DDE-9354-CC60F6C93D9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2F52CE3-BB35-4CD9-B043-AAEAB043DF4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D0862C6-BF0E-4EF5-AC0F-F3D2E8CA172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FE555BD-554B-4E6A-95B5-66F08311C2C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82B2149-D5BF-4E96-8653-8F6C1C1BBA4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17BBC34-807B-46A9-AE0C-EEB4A124527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2BE4DA6-4E84-4CD8-A711-406227A9BA9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A77030B-71B6-40B9-9AA0-C1E9EAB2C59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2BA678C-A067-4514-8D00-C000E0C33DE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2B4F6B0-99C8-4394-A39D-ADB529D2887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BE0D1565-5164-4361-BB22-9D4AC64D30D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5B525DC-87BA-4FE5-819A-1CE883F9422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68D2930-1A84-4BEA-9B93-2FB5BB52DB6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2925069-CBE3-4764-85DE-7AF2F73988C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59346AE-F293-4F5E-92CD-E12631454D63}"/>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3BCA637-E235-438D-AC3A-6A3A68BF7B2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42BAC19-242D-4525-80D9-24139B85122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30E3542-5804-4E16-9BB3-6703C3E0C07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B789430-D51B-4297-9A12-5AD8D0D7E28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05CF05E-808A-4B57-81A5-9B8BC6E96F8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20288</xdr:rowOff>
    </xdr:from>
    <xdr:to>
      <xdr:col>54</xdr:col>
      <xdr:colOff>189865</xdr:colOff>
      <xdr:row>41</xdr:row>
      <xdr:rowOff>19831</xdr:rowOff>
    </xdr:to>
    <xdr:cxnSp macro="">
      <xdr:nvCxnSpPr>
        <xdr:cNvPr id="114" name="直線コネクタ 113">
          <a:extLst>
            <a:ext uri="{FF2B5EF4-FFF2-40B4-BE49-F238E27FC236}">
              <a16:creationId xmlns:a16="http://schemas.microsoft.com/office/drawing/2014/main" id="{33B62AEA-0E1F-431A-B884-AA07C1D0880E}"/>
            </a:ext>
          </a:extLst>
        </xdr:cNvPr>
        <xdr:cNvCxnSpPr/>
      </xdr:nvCxnSpPr>
      <xdr:spPr>
        <a:xfrm flipV="1">
          <a:off x="10476865" y="5678138"/>
          <a:ext cx="0" cy="137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23658</xdr:rowOff>
    </xdr:from>
    <xdr:ext cx="469744" cy="259045"/>
    <xdr:sp macro="" textlink="">
      <xdr:nvSpPr>
        <xdr:cNvPr id="115" name="【道路】&#10;一人当たり延長最小値テキスト">
          <a:extLst>
            <a:ext uri="{FF2B5EF4-FFF2-40B4-BE49-F238E27FC236}">
              <a16:creationId xmlns:a16="http://schemas.microsoft.com/office/drawing/2014/main" id="{9520BD31-85ED-4523-9EEE-1BD221AD569A}"/>
            </a:ext>
          </a:extLst>
        </xdr:cNvPr>
        <xdr:cNvSpPr txBox="1"/>
      </xdr:nvSpPr>
      <xdr:spPr>
        <a:xfrm>
          <a:off x="10515600" y="705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19831</xdr:rowOff>
    </xdr:from>
    <xdr:to>
      <xdr:col>55</xdr:col>
      <xdr:colOff>88900</xdr:colOff>
      <xdr:row>41</xdr:row>
      <xdr:rowOff>19831</xdr:rowOff>
    </xdr:to>
    <xdr:cxnSp macro="">
      <xdr:nvCxnSpPr>
        <xdr:cNvPr id="116" name="直線コネクタ 115">
          <a:extLst>
            <a:ext uri="{FF2B5EF4-FFF2-40B4-BE49-F238E27FC236}">
              <a16:creationId xmlns:a16="http://schemas.microsoft.com/office/drawing/2014/main" id="{03F7171D-1219-4934-A937-B793795C63F3}"/>
            </a:ext>
          </a:extLst>
        </xdr:cNvPr>
        <xdr:cNvCxnSpPr/>
      </xdr:nvCxnSpPr>
      <xdr:spPr>
        <a:xfrm>
          <a:off x="10388600" y="7049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138415</xdr:rowOff>
    </xdr:from>
    <xdr:ext cx="534377" cy="259045"/>
    <xdr:sp macro="" textlink="">
      <xdr:nvSpPr>
        <xdr:cNvPr id="117" name="【道路】&#10;一人当たり延長最大値テキスト">
          <a:extLst>
            <a:ext uri="{FF2B5EF4-FFF2-40B4-BE49-F238E27FC236}">
              <a16:creationId xmlns:a16="http://schemas.microsoft.com/office/drawing/2014/main" id="{FA02123A-0AF2-4DB6-AD99-DE75F1DAA8F2}"/>
            </a:ext>
          </a:extLst>
        </xdr:cNvPr>
        <xdr:cNvSpPr txBox="1"/>
      </xdr:nvSpPr>
      <xdr:spPr>
        <a:xfrm>
          <a:off x="10515600" y="545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20288</xdr:rowOff>
    </xdr:from>
    <xdr:to>
      <xdr:col>55</xdr:col>
      <xdr:colOff>88900</xdr:colOff>
      <xdr:row>33</xdr:row>
      <xdr:rowOff>20288</xdr:rowOff>
    </xdr:to>
    <xdr:cxnSp macro="">
      <xdr:nvCxnSpPr>
        <xdr:cNvPr id="118" name="直線コネクタ 117">
          <a:extLst>
            <a:ext uri="{FF2B5EF4-FFF2-40B4-BE49-F238E27FC236}">
              <a16:creationId xmlns:a16="http://schemas.microsoft.com/office/drawing/2014/main" id="{25D74A26-4B74-4AB2-A789-339D3B460B39}"/>
            </a:ext>
          </a:extLst>
        </xdr:cNvPr>
        <xdr:cNvCxnSpPr/>
      </xdr:nvCxnSpPr>
      <xdr:spPr>
        <a:xfrm>
          <a:off x="10388600" y="567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73112</xdr:rowOff>
    </xdr:from>
    <xdr:ext cx="534377" cy="259045"/>
    <xdr:sp macro="" textlink="">
      <xdr:nvSpPr>
        <xdr:cNvPr id="119" name="【道路】&#10;一人当たり延長平均値テキスト">
          <a:extLst>
            <a:ext uri="{FF2B5EF4-FFF2-40B4-BE49-F238E27FC236}">
              <a16:creationId xmlns:a16="http://schemas.microsoft.com/office/drawing/2014/main" id="{CD15D494-C910-4966-915F-043563432731}"/>
            </a:ext>
          </a:extLst>
        </xdr:cNvPr>
        <xdr:cNvSpPr txBox="1"/>
      </xdr:nvSpPr>
      <xdr:spPr>
        <a:xfrm>
          <a:off x="10515600" y="6588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94685</xdr:rowOff>
    </xdr:from>
    <xdr:to>
      <xdr:col>55</xdr:col>
      <xdr:colOff>50800</xdr:colOff>
      <xdr:row>39</xdr:row>
      <xdr:rowOff>24835</xdr:rowOff>
    </xdr:to>
    <xdr:sp macro="" textlink="">
      <xdr:nvSpPr>
        <xdr:cNvPr id="120" name="フローチャート: 判断 119">
          <a:extLst>
            <a:ext uri="{FF2B5EF4-FFF2-40B4-BE49-F238E27FC236}">
              <a16:creationId xmlns:a16="http://schemas.microsoft.com/office/drawing/2014/main" id="{77FD2DDA-5B1A-4191-BD91-29B7B50869D9}"/>
            </a:ext>
          </a:extLst>
        </xdr:cNvPr>
        <xdr:cNvSpPr/>
      </xdr:nvSpPr>
      <xdr:spPr>
        <a:xfrm>
          <a:off x="10426700" y="660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86475</xdr:rowOff>
    </xdr:from>
    <xdr:to>
      <xdr:col>50</xdr:col>
      <xdr:colOff>165100</xdr:colOff>
      <xdr:row>39</xdr:row>
      <xdr:rowOff>16625</xdr:rowOff>
    </xdr:to>
    <xdr:sp macro="" textlink="">
      <xdr:nvSpPr>
        <xdr:cNvPr id="121" name="フローチャート: 判断 120">
          <a:extLst>
            <a:ext uri="{FF2B5EF4-FFF2-40B4-BE49-F238E27FC236}">
              <a16:creationId xmlns:a16="http://schemas.microsoft.com/office/drawing/2014/main" id="{112C70C2-19AC-4C5D-A907-A163BF1A3B00}"/>
            </a:ext>
          </a:extLst>
        </xdr:cNvPr>
        <xdr:cNvSpPr/>
      </xdr:nvSpPr>
      <xdr:spPr>
        <a:xfrm>
          <a:off x="9588500" y="660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108515</xdr:rowOff>
    </xdr:from>
    <xdr:to>
      <xdr:col>46</xdr:col>
      <xdr:colOff>38100</xdr:colOff>
      <xdr:row>39</xdr:row>
      <xdr:rowOff>38665</xdr:rowOff>
    </xdr:to>
    <xdr:sp macro="" textlink="">
      <xdr:nvSpPr>
        <xdr:cNvPr id="122" name="フローチャート: 判断 121">
          <a:extLst>
            <a:ext uri="{FF2B5EF4-FFF2-40B4-BE49-F238E27FC236}">
              <a16:creationId xmlns:a16="http://schemas.microsoft.com/office/drawing/2014/main" id="{DB5DC286-DAB2-4634-A104-687BB17DBBFC}"/>
            </a:ext>
          </a:extLst>
        </xdr:cNvPr>
        <xdr:cNvSpPr/>
      </xdr:nvSpPr>
      <xdr:spPr>
        <a:xfrm>
          <a:off x="8699500" y="66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118326</xdr:rowOff>
    </xdr:from>
    <xdr:to>
      <xdr:col>41</xdr:col>
      <xdr:colOff>101600</xdr:colOff>
      <xdr:row>39</xdr:row>
      <xdr:rowOff>48476</xdr:rowOff>
    </xdr:to>
    <xdr:sp macro="" textlink="">
      <xdr:nvSpPr>
        <xdr:cNvPr id="123" name="フローチャート: 判断 122">
          <a:extLst>
            <a:ext uri="{FF2B5EF4-FFF2-40B4-BE49-F238E27FC236}">
              <a16:creationId xmlns:a16="http://schemas.microsoft.com/office/drawing/2014/main" id="{835219EC-F7F6-4630-8962-969A58353DEC}"/>
            </a:ext>
          </a:extLst>
        </xdr:cNvPr>
        <xdr:cNvSpPr/>
      </xdr:nvSpPr>
      <xdr:spPr>
        <a:xfrm>
          <a:off x="7810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126879</xdr:rowOff>
    </xdr:from>
    <xdr:to>
      <xdr:col>36</xdr:col>
      <xdr:colOff>165100</xdr:colOff>
      <xdr:row>39</xdr:row>
      <xdr:rowOff>57029</xdr:rowOff>
    </xdr:to>
    <xdr:sp macro="" textlink="">
      <xdr:nvSpPr>
        <xdr:cNvPr id="124" name="フローチャート: 判断 123">
          <a:extLst>
            <a:ext uri="{FF2B5EF4-FFF2-40B4-BE49-F238E27FC236}">
              <a16:creationId xmlns:a16="http://schemas.microsoft.com/office/drawing/2014/main" id="{AB585E65-3B8F-4E4B-BF50-FD7A4595777F}"/>
            </a:ext>
          </a:extLst>
        </xdr:cNvPr>
        <xdr:cNvSpPr/>
      </xdr:nvSpPr>
      <xdr:spPr>
        <a:xfrm>
          <a:off x="6921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3C94E44-37BE-4F05-97EC-6742944F5E6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D492E34-3FAD-42A5-8689-3CB4DDE623A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6B611CD-93C3-49C3-A7AE-0DE27B61C76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B43417F-98D7-4980-9464-F40E9408D5C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8A21FED-D442-46A7-98F2-B8C0A80A40D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166618</xdr:rowOff>
    </xdr:from>
    <xdr:to>
      <xdr:col>55</xdr:col>
      <xdr:colOff>50800</xdr:colOff>
      <xdr:row>38</xdr:row>
      <xdr:rowOff>96768</xdr:rowOff>
    </xdr:to>
    <xdr:sp macro="" textlink="">
      <xdr:nvSpPr>
        <xdr:cNvPr id="130" name="楕円 129">
          <a:extLst>
            <a:ext uri="{FF2B5EF4-FFF2-40B4-BE49-F238E27FC236}">
              <a16:creationId xmlns:a16="http://schemas.microsoft.com/office/drawing/2014/main" id="{B8449A84-3D7F-416D-AFFB-075B48656D1C}"/>
            </a:ext>
          </a:extLst>
        </xdr:cNvPr>
        <xdr:cNvSpPr/>
      </xdr:nvSpPr>
      <xdr:spPr>
        <a:xfrm>
          <a:off x="10426700" y="651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18045</xdr:rowOff>
    </xdr:from>
    <xdr:ext cx="534377" cy="259045"/>
    <xdr:sp macro="" textlink="">
      <xdr:nvSpPr>
        <xdr:cNvPr id="131" name="【道路】&#10;一人当たり延長該当値テキスト">
          <a:extLst>
            <a:ext uri="{FF2B5EF4-FFF2-40B4-BE49-F238E27FC236}">
              <a16:creationId xmlns:a16="http://schemas.microsoft.com/office/drawing/2014/main" id="{DDEBEA6A-190E-43D0-946D-7E999DDA53B1}"/>
            </a:ext>
          </a:extLst>
        </xdr:cNvPr>
        <xdr:cNvSpPr txBox="1"/>
      </xdr:nvSpPr>
      <xdr:spPr>
        <a:xfrm>
          <a:off x="10515600" y="6361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12579</xdr:rowOff>
    </xdr:from>
    <xdr:to>
      <xdr:col>50</xdr:col>
      <xdr:colOff>165100</xdr:colOff>
      <xdr:row>38</xdr:row>
      <xdr:rowOff>114179</xdr:rowOff>
    </xdr:to>
    <xdr:sp macro="" textlink="">
      <xdr:nvSpPr>
        <xdr:cNvPr id="132" name="楕円 131">
          <a:extLst>
            <a:ext uri="{FF2B5EF4-FFF2-40B4-BE49-F238E27FC236}">
              <a16:creationId xmlns:a16="http://schemas.microsoft.com/office/drawing/2014/main" id="{8B39690B-CF68-4267-8EAE-D865AF0A2531}"/>
            </a:ext>
          </a:extLst>
        </xdr:cNvPr>
        <xdr:cNvSpPr/>
      </xdr:nvSpPr>
      <xdr:spPr>
        <a:xfrm>
          <a:off x="9588500" y="652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45968</xdr:rowOff>
    </xdr:from>
    <xdr:to>
      <xdr:col>55</xdr:col>
      <xdr:colOff>0</xdr:colOff>
      <xdr:row>38</xdr:row>
      <xdr:rowOff>63379</xdr:rowOff>
    </xdr:to>
    <xdr:cxnSp macro="">
      <xdr:nvCxnSpPr>
        <xdr:cNvPr id="133" name="直線コネクタ 132">
          <a:extLst>
            <a:ext uri="{FF2B5EF4-FFF2-40B4-BE49-F238E27FC236}">
              <a16:creationId xmlns:a16="http://schemas.microsoft.com/office/drawing/2014/main" id="{CB871D46-1D4E-4932-8B58-EB6FAEE837CC}"/>
            </a:ext>
          </a:extLst>
        </xdr:cNvPr>
        <xdr:cNvCxnSpPr/>
      </xdr:nvCxnSpPr>
      <xdr:spPr>
        <a:xfrm flipV="1">
          <a:off x="9639300" y="6561068"/>
          <a:ext cx="838200" cy="1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25476</xdr:rowOff>
    </xdr:from>
    <xdr:to>
      <xdr:col>46</xdr:col>
      <xdr:colOff>38100</xdr:colOff>
      <xdr:row>38</xdr:row>
      <xdr:rowOff>127076</xdr:rowOff>
    </xdr:to>
    <xdr:sp macro="" textlink="">
      <xdr:nvSpPr>
        <xdr:cNvPr id="134" name="楕円 133">
          <a:extLst>
            <a:ext uri="{FF2B5EF4-FFF2-40B4-BE49-F238E27FC236}">
              <a16:creationId xmlns:a16="http://schemas.microsoft.com/office/drawing/2014/main" id="{A665EA89-9399-4605-AFAB-DB47F2E3A1D2}"/>
            </a:ext>
          </a:extLst>
        </xdr:cNvPr>
        <xdr:cNvSpPr/>
      </xdr:nvSpPr>
      <xdr:spPr>
        <a:xfrm>
          <a:off x="8699500" y="654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63379</xdr:rowOff>
    </xdr:from>
    <xdr:to>
      <xdr:col>50</xdr:col>
      <xdr:colOff>114300</xdr:colOff>
      <xdr:row>38</xdr:row>
      <xdr:rowOff>76276</xdr:rowOff>
    </xdr:to>
    <xdr:cxnSp macro="">
      <xdr:nvCxnSpPr>
        <xdr:cNvPr id="135" name="直線コネクタ 134">
          <a:extLst>
            <a:ext uri="{FF2B5EF4-FFF2-40B4-BE49-F238E27FC236}">
              <a16:creationId xmlns:a16="http://schemas.microsoft.com/office/drawing/2014/main" id="{C57B70FA-02EC-4C79-9DDF-6B65DADD6BCE}"/>
            </a:ext>
          </a:extLst>
        </xdr:cNvPr>
        <xdr:cNvCxnSpPr/>
      </xdr:nvCxnSpPr>
      <xdr:spPr>
        <a:xfrm flipV="1">
          <a:off x="8750300" y="6578479"/>
          <a:ext cx="88900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39345</xdr:rowOff>
    </xdr:from>
    <xdr:to>
      <xdr:col>41</xdr:col>
      <xdr:colOff>101600</xdr:colOff>
      <xdr:row>38</xdr:row>
      <xdr:rowOff>140945</xdr:rowOff>
    </xdr:to>
    <xdr:sp macro="" textlink="">
      <xdr:nvSpPr>
        <xdr:cNvPr id="136" name="楕円 135">
          <a:extLst>
            <a:ext uri="{FF2B5EF4-FFF2-40B4-BE49-F238E27FC236}">
              <a16:creationId xmlns:a16="http://schemas.microsoft.com/office/drawing/2014/main" id="{732921DA-B6D6-48F4-8B75-993633C397CB}"/>
            </a:ext>
          </a:extLst>
        </xdr:cNvPr>
        <xdr:cNvSpPr/>
      </xdr:nvSpPr>
      <xdr:spPr>
        <a:xfrm>
          <a:off x="7810500" y="65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76276</xdr:rowOff>
    </xdr:from>
    <xdr:to>
      <xdr:col>45</xdr:col>
      <xdr:colOff>177800</xdr:colOff>
      <xdr:row>38</xdr:row>
      <xdr:rowOff>90145</xdr:rowOff>
    </xdr:to>
    <xdr:cxnSp macro="">
      <xdr:nvCxnSpPr>
        <xdr:cNvPr id="137" name="直線コネクタ 136">
          <a:extLst>
            <a:ext uri="{FF2B5EF4-FFF2-40B4-BE49-F238E27FC236}">
              <a16:creationId xmlns:a16="http://schemas.microsoft.com/office/drawing/2014/main" id="{A1583E96-90D6-4DD9-A697-9CB7FB8745E1}"/>
            </a:ext>
          </a:extLst>
        </xdr:cNvPr>
        <xdr:cNvCxnSpPr/>
      </xdr:nvCxnSpPr>
      <xdr:spPr>
        <a:xfrm flipV="1">
          <a:off x="7861300" y="6591376"/>
          <a:ext cx="88900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49422</xdr:rowOff>
    </xdr:from>
    <xdr:to>
      <xdr:col>36</xdr:col>
      <xdr:colOff>165100</xdr:colOff>
      <xdr:row>38</xdr:row>
      <xdr:rowOff>151022</xdr:rowOff>
    </xdr:to>
    <xdr:sp macro="" textlink="">
      <xdr:nvSpPr>
        <xdr:cNvPr id="138" name="楕円 137">
          <a:extLst>
            <a:ext uri="{FF2B5EF4-FFF2-40B4-BE49-F238E27FC236}">
              <a16:creationId xmlns:a16="http://schemas.microsoft.com/office/drawing/2014/main" id="{6B8D961D-846F-4E34-B4EF-BFF91F2DD76C}"/>
            </a:ext>
          </a:extLst>
        </xdr:cNvPr>
        <xdr:cNvSpPr/>
      </xdr:nvSpPr>
      <xdr:spPr>
        <a:xfrm>
          <a:off x="6921500" y="656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90145</xdr:rowOff>
    </xdr:from>
    <xdr:to>
      <xdr:col>41</xdr:col>
      <xdr:colOff>50800</xdr:colOff>
      <xdr:row>38</xdr:row>
      <xdr:rowOff>100222</xdr:rowOff>
    </xdr:to>
    <xdr:cxnSp macro="">
      <xdr:nvCxnSpPr>
        <xdr:cNvPr id="139" name="直線コネクタ 138">
          <a:extLst>
            <a:ext uri="{FF2B5EF4-FFF2-40B4-BE49-F238E27FC236}">
              <a16:creationId xmlns:a16="http://schemas.microsoft.com/office/drawing/2014/main" id="{6D731D35-983D-4C60-AD50-B90F04A2A056}"/>
            </a:ext>
          </a:extLst>
        </xdr:cNvPr>
        <xdr:cNvCxnSpPr/>
      </xdr:nvCxnSpPr>
      <xdr:spPr>
        <a:xfrm flipV="1">
          <a:off x="6972300" y="6605245"/>
          <a:ext cx="889000" cy="1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7752</xdr:rowOff>
    </xdr:from>
    <xdr:ext cx="534377" cy="259045"/>
    <xdr:sp macro="" textlink="">
      <xdr:nvSpPr>
        <xdr:cNvPr id="140" name="n_1aveValue【道路】&#10;一人当たり延長">
          <a:extLst>
            <a:ext uri="{FF2B5EF4-FFF2-40B4-BE49-F238E27FC236}">
              <a16:creationId xmlns:a16="http://schemas.microsoft.com/office/drawing/2014/main" id="{6FB7B030-F527-4FDB-8F8A-964F00F3AED2}"/>
            </a:ext>
          </a:extLst>
        </xdr:cNvPr>
        <xdr:cNvSpPr txBox="1"/>
      </xdr:nvSpPr>
      <xdr:spPr>
        <a:xfrm>
          <a:off x="9359411" y="669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29792</xdr:rowOff>
    </xdr:from>
    <xdr:ext cx="534377" cy="259045"/>
    <xdr:sp macro="" textlink="">
      <xdr:nvSpPr>
        <xdr:cNvPr id="141" name="n_2aveValue【道路】&#10;一人当たり延長">
          <a:extLst>
            <a:ext uri="{FF2B5EF4-FFF2-40B4-BE49-F238E27FC236}">
              <a16:creationId xmlns:a16="http://schemas.microsoft.com/office/drawing/2014/main" id="{FB90E6EE-FD7E-472C-AFBC-4ACB1971279B}"/>
            </a:ext>
          </a:extLst>
        </xdr:cNvPr>
        <xdr:cNvSpPr txBox="1"/>
      </xdr:nvSpPr>
      <xdr:spPr>
        <a:xfrm>
          <a:off x="8483111" y="671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39603</xdr:rowOff>
    </xdr:from>
    <xdr:ext cx="534377" cy="259045"/>
    <xdr:sp macro="" textlink="">
      <xdr:nvSpPr>
        <xdr:cNvPr id="142" name="n_3aveValue【道路】&#10;一人当たり延長">
          <a:extLst>
            <a:ext uri="{FF2B5EF4-FFF2-40B4-BE49-F238E27FC236}">
              <a16:creationId xmlns:a16="http://schemas.microsoft.com/office/drawing/2014/main" id="{A64E36F5-E39A-49D6-A807-A10AAB4525BF}"/>
            </a:ext>
          </a:extLst>
        </xdr:cNvPr>
        <xdr:cNvSpPr txBox="1"/>
      </xdr:nvSpPr>
      <xdr:spPr>
        <a:xfrm>
          <a:off x="7594111" y="672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48156</xdr:rowOff>
    </xdr:from>
    <xdr:ext cx="534377" cy="259045"/>
    <xdr:sp macro="" textlink="">
      <xdr:nvSpPr>
        <xdr:cNvPr id="143" name="n_4aveValue【道路】&#10;一人当たり延長">
          <a:extLst>
            <a:ext uri="{FF2B5EF4-FFF2-40B4-BE49-F238E27FC236}">
              <a16:creationId xmlns:a16="http://schemas.microsoft.com/office/drawing/2014/main" id="{58B2B263-98C5-4E7A-BFA9-D7E64C002772}"/>
            </a:ext>
          </a:extLst>
        </xdr:cNvPr>
        <xdr:cNvSpPr txBox="1"/>
      </xdr:nvSpPr>
      <xdr:spPr>
        <a:xfrm>
          <a:off x="6705111" y="673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130706</xdr:rowOff>
    </xdr:from>
    <xdr:ext cx="534377" cy="259045"/>
    <xdr:sp macro="" textlink="">
      <xdr:nvSpPr>
        <xdr:cNvPr id="144" name="n_1mainValue【道路】&#10;一人当たり延長">
          <a:extLst>
            <a:ext uri="{FF2B5EF4-FFF2-40B4-BE49-F238E27FC236}">
              <a16:creationId xmlns:a16="http://schemas.microsoft.com/office/drawing/2014/main" id="{77D1F46C-FC8B-4F39-99E3-9FCB62775FEE}"/>
            </a:ext>
          </a:extLst>
        </xdr:cNvPr>
        <xdr:cNvSpPr txBox="1"/>
      </xdr:nvSpPr>
      <xdr:spPr>
        <a:xfrm>
          <a:off x="9359411" y="630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143603</xdr:rowOff>
    </xdr:from>
    <xdr:ext cx="534377" cy="259045"/>
    <xdr:sp macro="" textlink="">
      <xdr:nvSpPr>
        <xdr:cNvPr id="145" name="n_2mainValue【道路】&#10;一人当たり延長">
          <a:extLst>
            <a:ext uri="{FF2B5EF4-FFF2-40B4-BE49-F238E27FC236}">
              <a16:creationId xmlns:a16="http://schemas.microsoft.com/office/drawing/2014/main" id="{7669D010-7680-42A0-8F35-DB2F82843809}"/>
            </a:ext>
          </a:extLst>
        </xdr:cNvPr>
        <xdr:cNvSpPr txBox="1"/>
      </xdr:nvSpPr>
      <xdr:spPr>
        <a:xfrm>
          <a:off x="8483111" y="631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157471</xdr:rowOff>
    </xdr:from>
    <xdr:ext cx="534377" cy="259045"/>
    <xdr:sp macro="" textlink="">
      <xdr:nvSpPr>
        <xdr:cNvPr id="146" name="n_3mainValue【道路】&#10;一人当たり延長">
          <a:extLst>
            <a:ext uri="{FF2B5EF4-FFF2-40B4-BE49-F238E27FC236}">
              <a16:creationId xmlns:a16="http://schemas.microsoft.com/office/drawing/2014/main" id="{35632753-2280-46F1-A3CC-CFE8E43D950C}"/>
            </a:ext>
          </a:extLst>
        </xdr:cNvPr>
        <xdr:cNvSpPr txBox="1"/>
      </xdr:nvSpPr>
      <xdr:spPr>
        <a:xfrm>
          <a:off x="7594111" y="632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167549</xdr:rowOff>
    </xdr:from>
    <xdr:ext cx="534377" cy="259045"/>
    <xdr:sp macro="" textlink="">
      <xdr:nvSpPr>
        <xdr:cNvPr id="147" name="n_4mainValue【道路】&#10;一人当たり延長">
          <a:extLst>
            <a:ext uri="{FF2B5EF4-FFF2-40B4-BE49-F238E27FC236}">
              <a16:creationId xmlns:a16="http://schemas.microsoft.com/office/drawing/2014/main" id="{BC5BEC62-F3BB-4E75-9C2E-04EF6D002A50}"/>
            </a:ext>
          </a:extLst>
        </xdr:cNvPr>
        <xdr:cNvSpPr txBox="1"/>
      </xdr:nvSpPr>
      <xdr:spPr>
        <a:xfrm>
          <a:off x="6705111" y="633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698D350-E8E5-465D-AA53-9978FB720CD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060780A-3944-4A05-AC35-3AF3DC7EB02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AAB5B24-AB67-4693-9866-36BB08F6A12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5DCF926-019B-4A5D-9DAC-30271C2FB8E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62F7A8F-96E8-4B0A-8DA5-BA477810D75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D38D93D-986A-4936-A8B0-C292F707B1D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5EB1F31-583C-4A91-A526-3B02AEB984E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20203A1-64FF-49B1-99C0-0CF6283AB7A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87CB06D-706A-4A84-A42A-A393AA0B09F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D749579-D9BA-4662-B741-7C96E9B8469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01763BF-256D-40EE-A97E-389A23880B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373E2A7-CA70-416F-9BDE-F8FC2338C46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4BF37B5-8E7B-46D3-8592-F1D2501D061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634E842-7966-4F97-978B-23E46839091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D5CA35A-1E4B-421E-B6AB-52150E63FA5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414BBAB6-B2A1-4364-937E-FAA79D922B1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75D6CD6C-D232-4586-A9B6-AD168D1F503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401866A-0ADA-47C1-86CB-A35EFA62C72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94989BE-05B1-41C9-9CC0-34E0E2F7FD5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879960F-915B-4DB4-9045-AE2F308A133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70F014B-9884-417E-8C7A-8557E858CEC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48217F8-3F52-4D73-864F-D6A4D64CCB3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357D8F9-A680-4784-B95D-C33ED43F562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B357A1D-C7A6-48AA-A951-92DF09CA00F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C258023-CBE7-4F90-B795-2A673782619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104503</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C2F488DD-AEF2-44F9-B090-4C9ACFE09CB0}"/>
            </a:ext>
          </a:extLst>
        </xdr:cNvPr>
        <xdr:cNvCxnSpPr/>
      </xdr:nvCxnSpPr>
      <xdr:spPr>
        <a:xfrm flipV="1">
          <a:off x="4634865" y="9534253"/>
          <a:ext cx="0" cy="156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42A13A61-2F84-4651-A03D-7D02B8B2A69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F4432019-A2ED-401B-A6BF-A58F769A3538}"/>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51180</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E340B10-BF4F-4608-A56A-2AC4854CA253}"/>
            </a:ext>
          </a:extLst>
        </xdr:cNvPr>
        <xdr:cNvSpPr txBox="1"/>
      </xdr:nvSpPr>
      <xdr:spPr>
        <a:xfrm>
          <a:off x="4673600" y="9309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104503</xdr:rowOff>
    </xdr:from>
    <xdr:to>
      <xdr:col>24</xdr:col>
      <xdr:colOff>152400</xdr:colOff>
      <xdr:row>55</xdr:row>
      <xdr:rowOff>104503</xdr:rowOff>
    </xdr:to>
    <xdr:cxnSp macro="">
      <xdr:nvCxnSpPr>
        <xdr:cNvPr id="177" name="直線コネクタ 176">
          <a:extLst>
            <a:ext uri="{FF2B5EF4-FFF2-40B4-BE49-F238E27FC236}">
              <a16:creationId xmlns:a16="http://schemas.microsoft.com/office/drawing/2014/main" id="{CB61E366-3F63-445D-A3A2-8236ABB420AF}"/>
            </a:ext>
          </a:extLst>
        </xdr:cNvPr>
        <xdr:cNvCxnSpPr/>
      </xdr:nvCxnSpPr>
      <xdr:spPr>
        <a:xfrm>
          <a:off x="4546600" y="9534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163121</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E3AB8E0-EF86-4743-8B45-F4FF9FFFEACA}"/>
            </a:ext>
          </a:extLst>
        </xdr:cNvPr>
        <xdr:cNvSpPr txBox="1"/>
      </xdr:nvSpPr>
      <xdr:spPr>
        <a:xfrm>
          <a:off x="4673600" y="1027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79" name="フローチャート: 判断 178">
          <a:extLst>
            <a:ext uri="{FF2B5EF4-FFF2-40B4-BE49-F238E27FC236}">
              <a16:creationId xmlns:a16="http://schemas.microsoft.com/office/drawing/2014/main" id="{3CAD5536-9F51-4A4C-9302-71F1D225796A}"/>
            </a:ext>
          </a:extLst>
        </xdr:cNvPr>
        <xdr:cNvSpPr/>
      </xdr:nvSpPr>
      <xdr:spPr>
        <a:xfrm>
          <a:off x="4584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130447</xdr:rowOff>
    </xdr:from>
    <xdr:to>
      <xdr:col>20</xdr:col>
      <xdr:colOff>38100</xdr:colOff>
      <xdr:row>61</xdr:row>
      <xdr:rowOff>60597</xdr:rowOff>
    </xdr:to>
    <xdr:sp macro="" textlink="">
      <xdr:nvSpPr>
        <xdr:cNvPr id="180" name="フローチャート: 判断 179">
          <a:extLst>
            <a:ext uri="{FF2B5EF4-FFF2-40B4-BE49-F238E27FC236}">
              <a16:creationId xmlns:a16="http://schemas.microsoft.com/office/drawing/2014/main" id="{D348BC59-98F9-475C-B997-E97DE23D3A49}"/>
            </a:ext>
          </a:extLst>
        </xdr:cNvPr>
        <xdr:cNvSpPr/>
      </xdr:nvSpPr>
      <xdr:spPr>
        <a:xfrm>
          <a:off x="3746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1" name="フローチャート: 判断 180">
          <a:extLst>
            <a:ext uri="{FF2B5EF4-FFF2-40B4-BE49-F238E27FC236}">
              <a16:creationId xmlns:a16="http://schemas.microsoft.com/office/drawing/2014/main" id="{18D6FEF9-DDFF-4EF2-A4AE-9E1A1E21EA77}"/>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2" name="フローチャート: 判断 181">
          <a:extLst>
            <a:ext uri="{FF2B5EF4-FFF2-40B4-BE49-F238E27FC236}">
              <a16:creationId xmlns:a16="http://schemas.microsoft.com/office/drawing/2014/main" id="{3D9EDA6D-CBFC-4AA4-BFFF-A2245E9F8775}"/>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65133</xdr:rowOff>
    </xdr:from>
    <xdr:to>
      <xdr:col>6</xdr:col>
      <xdr:colOff>38100</xdr:colOff>
      <xdr:row>60</xdr:row>
      <xdr:rowOff>166733</xdr:rowOff>
    </xdr:to>
    <xdr:sp macro="" textlink="">
      <xdr:nvSpPr>
        <xdr:cNvPr id="183" name="フローチャート: 判断 182">
          <a:extLst>
            <a:ext uri="{FF2B5EF4-FFF2-40B4-BE49-F238E27FC236}">
              <a16:creationId xmlns:a16="http://schemas.microsoft.com/office/drawing/2014/main" id="{E1A38402-0CF7-4D0D-9C32-8B15CE624299}"/>
            </a:ext>
          </a:extLst>
        </xdr:cNvPr>
        <xdr:cNvSpPr/>
      </xdr:nvSpPr>
      <xdr:spPr>
        <a:xfrm>
          <a:off x="1079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A8DA507-5DBF-41C0-8DDF-E2D217C9141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910DB77-66B6-4744-8E41-D3AC7653D50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DAACA10-1C87-4B14-AA62-12FDC30C17C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EA1D1A9-0D0D-487E-A13F-28E87C06966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3EA0CF7-A91F-4DD6-8F83-FD1A2F8B173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9" name="楕円 188">
          <a:extLst>
            <a:ext uri="{FF2B5EF4-FFF2-40B4-BE49-F238E27FC236}">
              <a16:creationId xmlns:a16="http://schemas.microsoft.com/office/drawing/2014/main" id="{1B6E53B7-3A60-41A9-B802-F319C983402A}"/>
            </a:ext>
          </a:extLst>
        </xdr:cNvPr>
        <xdr:cNvSpPr/>
      </xdr:nvSpPr>
      <xdr:spPr>
        <a:xfrm>
          <a:off x="45847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89280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66BA680-2E0C-4E9F-A566-3C5D533E76D7}"/>
            </a:ext>
          </a:extLst>
        </xdr:cNvPr>
        <xdr:cNvSpPr txBox="1"/>
      </xdr:nvSpPr>
      <xdr:spPr>
        <a:xfrm>
          <a:off x="4673600"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81462</xdr:rowOff>
    </xdr:from>
    <xdr:to>
      <xdr:col>20</xdr:col>
      <xdr:colOff>38100</xdr:colOff>
      <xdr:row>62</xdr:row>
      <xdr:rowOff>11612</xdr:rowOff>
    </xdr:to>
    <xdr:sp macro="" textlink="">
      <xdr:nvSpPr>
        <xdr:cNvPr id="191" name="楕円 190">
          <a:extLst>
            <a:ext uri="{FF2B5EF4-FFF2-40B4-BE49-F238E27FC236}">
              <a16:creationId xmlns:a16="http://schemas.microsoft.com/office/drawing/2014/main" id="{7F7DD3EF-A27F-4183-BC1B-9AB53722C5C0}"/>
            </a:ext>
          </a:extLst>
        </xdr:cNvPr>
        <xdr:cNvSpPr/>
      </xdr:nvSpPr>
      <xdr:spPr>
        <a:xfrm>
          <a:off x="3746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132262</xdr:rowOff>
    </xdr:from>
    <xdr:to>
      <xdr:col>24</xdr:col>
      <xdr:colOff>63500</xdr:colOff>
      <xdr:row>61</xdr:row>
      <xdr:rowOff>161653</xdr:rowOff>
    </xdr:to>
    <xdr:cxnSp macro="">
      <xdr:nvCxnSpPr>
        <xdr:cNvPr id="192" name="直線コネクタ 191">
          <a:extLst>
            <a:ext uri="{FF2B5EF4-FFF2-40B4-BE49-F238E27FC236}">
              <a16:creationId xmlns:a16="http://schemas.microsoft.com/office/drawing/2014/main" id="{F2F64E93-E758-4A5F-B529-F95659F3913F}"/>
            </a:ext>
          </a:extLst>
        </xdr:cNvPr>
        <xdr:cNvCxnSpPr/>
      </xdr:nvCxnSpPr>
      <xdr:spPr>
        <a:xfrm>
          <a:off x="3797300" y="10590712"/>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58601</xdr:rowOff>
    </xdr:from>
    <xdr:to>
      <xdr:col>15</xdr:col>
      <xdr:colOff>101600</xdr:colOff>
      <xdr:row>61</xdr:row>
      <xdr:rowOff>160201</xdr:rowOff>
    </xdr:to>
    <xdr:sp macro="" textlink="">
      <xdr:nvSpPr>
        <xdr:cNvPr id="193" name="楕円 192">
          <a:extLst>
            <a:ext uri="{FF2B5EF4-FFF2-40B4-BE49-F238E27FC236}">
              <a16:creationId xmlns:a16="http://schemas.microsoft.com/office/drawing/2014/main" id="{473D049C-F3AC-4916-A862-5B6FECFB9A17}"/>
            </a:ext>
          </a:extLst>
        </xdr:cNvPr>
        <xdr:cNvSpPr/>
      </xdr:nvSpPr>
      <xdr:spPr>
        <a:xfrm>
          <a:off x="2857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109401</xdr:rowOff>
    </xdr:from>
    <xdr:to>
      <xdr:col>19</xdr:col>
      <xdr:colOff>177800</xdr:colOff>
      <xdr:row>61</xdr:row>
      <xdr:rowOff>132262</xdr:rowOff>
    </xdr:to>
    <xdr:cxnSp macro="">
      <xdr:nvCxnSpPr>
        <xdr:cNvPr id="194" name="直線コネクタ 193">
          <a:extLst>
            <a:ext uri="{FF2B5EF4-FFF2-40B4-BE49-F238E27FC236}">
              <a16:creationId xmlns:a16="http://schemas.microsoft.com/office/drawing/2014/main" id="{FD0884C8-8E21-43C0-A6FD-FCF790E461E8}"/>
            </a:ext>
          </a:extLst>
        </xdr:cNvPr>
        <xdr:cNvCxnSpPr/>
      </xdr:nvCxnSpPr>
      <xdr:spPr>
        <a:xfrm>
          <a:off x="2908300" y="1056785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61867</xdr:rowOff>
    </xdr:from>
    <xdr:to>
      <xdr:col>10</xdr:col>
      <xdr:colOff>165100</xdr:colOff>
      <xdr:row>61</xdr:row>
      <xdr:rowOff>163467</xdr:rowOff>
    </xdr:to>
    <xdr:sp macro="" textlink="">
      <xdr:nvSpPr>
        <xdr:cNvPr id="195" name="楕円 194">
          <a:extLst>
            <a:ext uri="{FF2B5EF4-FFF2-40B4-BE49-F238E27FC236}">
              <a16:creationId xmlns:a16="http://schemas.microsoft.com/office/drawing/2014/main" id="{D79B43AF-B72A-4432-9B8B-528F5EF14486}"/>
            </a:ext>
          </a:extLst>
        </xdr:cNvPr>
        <xdr:cNvSpPr/>
      </xdr:nvSpPr>
      <xdr:spPr>
        <a:xfrm>
          <a:off x="19685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109401</xdr:rowOff>
    </xdr:from>
    <xdr:to>
      <xdr:col>15</xdr:col>
      <xdr:colOff>50800</xdr:colOff>
      <xdr:row>61</xdr:row>
      <xdr:rowOff>112667</xdr:rowOff>
    </xdr:to>
    <xdr:cxnSp macro="">
      <xdr:nvCxnSpPr>
        <xdr:cNvPr id="196" name="直線コネクタ 195">
          <a:extLst>
            <a:ext uri="{FF2B5EF4-FFF2-40B4-BE49-F238E27FC236}">
              <a16:creationId xmlns:a16="http://schemas.microsoft.com/office/drawing/2014/main" id="{FD04B9DB-2661-43A1-82CA-F364A16E74F9}"/>
            </a:ext>
          </a:extLst>
        </xdr:cNvPr>
        <xdr:cNvCxnSpPr/>
      </xdr:nvCxnSpPr>
      <xdr:spPr>
        <a:xfrm flipV="1">
          <a:off x="2019300" y="105678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37374</xdr:rowOff>
    </xdr:from>
    <xdr:to>
      <xdr:col>6</xdr:col>
      <xdr:colOff>38100</xdr:colOff>
      <xdr:row>61</xdr:row>
      <xdr:rowOff>138974</xdr:rowOff>
    </xdr:to>
    <xdr:sp macro="" textlink="">
      <xdr:nvSpPr>
        <xdr:cNvPr id="197" name="楕円 196">
          <a:extLst>
            <a:ext uri="{FF2B5EF4-FFF2-40B4-BE49-F238E27FC236}">
              <a16:creationId xmlns:a16="http://schemas.microsoft.com/office/drawing/2014/main" id="{EEB6EF12-A338-43FF-8E8C-D4378E362650}"/>
            </a:ext>
          </a:extLst>
        </xdr:cNvPr>
        <xdr:cNvSpPr/>
      </xdr:nvSpPr>
      <xdr:spPr>
        <a:xfrm>
          <a:off x="1079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88174</xdr:rowOff>
    </xdr:from>
    <xdr:to>
      <xdr:col>10</xdr:col>
      <xdr:colOff>114300</xdr:colOff>
      <xdr:row>61</xdr:row>
      <xdr:rowOff>112667</xdr:rowOff>
    </xdr:to>
    <xdr:cxnSp macro="">
      <xdr:nvCxnSpPr>
        <xdr:cNvPr id="198" name="直線コネクタ 197">
          <a:extLst>
            <a:ext uri="{FF2B5EF4-FFF2-40B4-BE49-F238E27FC236}">
              <a16:creationId xmlns:a16="http://schemas.microsoft.com/office/drawing/2014/main" id="{30240634-5854-4236-8246-8A5C4FA61715}"/>
            </a:ext>
          </a:extLst>
        </xdr:cNvPr>
        <xdr:cNvCxnSpPr/>
      </xdr:nvCxnSpPr>
      <xdr:spPr>
        <a:xfrm>
          <a:off x="1130300" y="1054662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77124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4888A70-BCBC-4CFB-9747-DA0495FE53A5}"/>
            </a:ext>
          </a:extLst>
        </xdr:cNvPr>
        <xdr:cNvSpPr txBox="1"/>
      </xdr:nvSpPr>
      <xdr:spPr>
        <a:xfrm>
          <a:off x="35820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3DFD1E1-2052-44D3-A5A0-82375FC16140}"/>
            </a:ext>
          </a:extLst>
        </xdr:cNvPr>
        <xdr:cNvSpPr txBox="1"/>
      </xdr:nvSpPr>
      <xdr:spPr>
        <a:xfrm>
          <a:off x="2705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6BED69C-3AFF-401F-B89B-FB7EE79FA352}"/>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11810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7E9C9C3-0D63-45AF-BDD6-73AF373A0826}"/>
            </a:ext>
          </a:extLst>
        </xdr:cNvPr>
        <xdr:cNvSpPr txBox="1"/>
      </xdr:nvSpPr>
      <xdr:spPr>
        <a:xfrm>
          <a:off x="927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2739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F8C142A-DB9E-4C54-8BFB-7DAC4C2D58A1}"/>
            </a:ext>
          </a:extLst>
        </xdr:cNvPr>
        <xdr:cNvSpPr txBox="1"/>
      </xdr:nvSpPr>
      <xdr:spPr>
        <a:xfrm>
          <a:off x="35820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151328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D1907AB-C9BE-4291-92EB-356C1B542AFD}"/>
            </a:ext>
          </a:extLst>
        </xdr:cNvPr>
        <xdr:cNvSpPr txBox="1"/>
      </xdr:nvSpPr>
      <xdr:spPr>
        <a:xfrm>
          <a:off x="2705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154594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F291AFF-380F-47A6-93DB-7ECA0F86E198}"/>
            </a:ext>
          </a:extLst>
        </xdr:cNvPr>
        <xdr:cNvSpPr txBox="1"/>
      </xdr:nvSpPr>
      <xdr:spPr>
        <a:xfrm>
          <a:off x="1816744"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130101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8BF552C-83FF-4AF2-908C-F63EA93B4A49}"/>
            </a:ext>
          </a:extLst>
        </xdr:cNvPr>
        <xdr:cNvSpPr txBox="1"/>
      </xdr:nvSpPr>
      <xdr:spPr>
        <a:xfrm>
          <a:off x="9277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AF4A5BD-7CC1-4924-876E-733B7F18392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82F9C5D-E7FC-4D79-A10F-E085136FC25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926F5B7-935B-4210-BF53-BD7E250EBCC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4B51583-E191-488F-ABBF-B261073417F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330A856-3A70-412A-BDE5-1A5E1BFFA61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0ED9646-1D92-4884-B3C2-B3CC15A2FF8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45EBABE-45FD-4994-87BC-17277DB62EC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E37F3A3-080C-46E4-91EF-9F72F8DCEEE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F575329-E849-4015-B265-448AF99EC13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72FD88B-DE9D-44B0-9A23-2305BC878C7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55D7B718-0091-4472-A1CC-E2411CF272A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7E33B1E5-1131-4BFF-9220-FB463678FE5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FA79A851-65E3-4EA4-9F7D-D97AEFD8E13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FA148918-AB51-4940-9C44-8E0D7DADC8E4}"/>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22C2D1BC-2223-4DA2-81CB-21EED1899A4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FDC0A31F-5FD0-4D9F-B7FB-48A8A586A39C}"/>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448D464-610E-4C6B-A2F1-17F812A0630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9E807F4F-93FA-4E76-A4FF-C06E7DD24711}"/>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3025DDE5-F3E1-40FC-B6CC-030CFD358B5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A92C8705-2197-499B-B264-678156B68A82}"/>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8E140FF8-3E45-4C6F-8E55-8F38EABB94D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8BC6D54B-AF59-4A62-80F9-6B5A78CC7B0E}"/>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AD6F596-65D9-4391-950F-DC67ABAA49D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D60A695-446E-4B0F-A13D-983261E21E4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F912261-1884-4F74-B002-6CB091EEFD5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25219</xdr:rowOff>
    </xdr:from>
    <xdr:to>
      <xdr:col>54</xdr:col>
      <xdr:colOff>189865</xdr:colOff>
      <xdr:row>64</xdr:row>
      <xdr:rowOff>124709</xdr:rowOff>
    </xdr:to>
    <xdr:cxnSp macro="">
      <xdr:nvCxnSpPr>
        <xdr:cNvPr id="232" name="直線コネクタ 231">
          <a:extLst>
            <a:ext uri="{FF2B5EF4-FFF2-40B4-BE49-F238E27FC236}">
              <a16:creationId xmlns:a16="http://schemas.microsoft.com/office/drawing/2014/main" id="{B89E16FB-0AA8-4ED5-9F85-4517156B4A1D}"/>
            </a:ext>
          </a:extLst>
        </xdr:cNvPr>
        <xdr:cNvCxnSpPr/>
      </xdr:nvCxnSpPr>
      <xdr:spPr>
        <a:xfrm flipV="1">
          <a:off x="10476865" y="9626419"/>
          <a:ext cx="0" cy="147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128536</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56C6F66-A26A-4DE3-A2A1-9C9C61784AC5}"/>
            </a:ext>
          </a:extLst>
        </xdr:cNvPr>
        <xdr:cNvSpPr txBox="1"/>
      </xdr:nvSpPr>
      <xdr:spPr>
        <a:xfrm>
          <a:off x="10515600" y="1110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124709</xdr:rowOff>
    </xdr:from>
    <xdr:to>
      <xdr:col>55</xdr:col>
      <xdr:colOff>88900</xdr:colOff>
      <xdr:row>64</xdr:row>
      <xdr:rowOff>124709</xdr:rowOff>
    </xdr:to>
    <xdr:cxnSp macro="">
      <xdr:nvCxnSpPr>
        <xdr:cNvPr id="234" name="直線コネクタ 233">
          <a:extLst>
            <a:ext uri="{FF2B5EF4-FFF2-40B4-BE49-F238E27FC236}">
              <a16:creationId xmlns:a16="http://schemas.microsoft.com/office/drawing/2014/main" id="{CFBEAC51-2736-4A96-8C5E-FF22DF121308}"/>
            </a:ext>
          </a:extLst>
        </xdr:cNvPr>
        <xdr:cNvCxnSpPr/>
      </xdr:nvCxnSpPr>
      <xdr:spPr>
        <a:xfrm>
          <a:off x="10388600" y="11097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143346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F5CF98A-4655-4D9D-901F-3D5FEED4356B}"/>
            </a:ext>
          </a:extLst>
        </xdr:cNvPr>
        <xdr:cNvSpPr txBox="1"/>
      </xdr:nvSpPr>
      <xdr:spPr>
        <a:xfrm>
          <a:off x="10515600" y="94016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1,356,833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25219</xdr:rowOff>
    </xdr:from>
    <xdr:to>
      <xdr:col>55</xdr:col>
      <xdr:colOff>88900</xdr:colOff>
      <xdr:row>56</xdr:row>
      <xdr:rowOff>25219</xdr:rowOff>
    </xdr:to>
    <xdr:cxnSp macro="">
      <xdr:nvCxnSpPr>
        <xdr:cNvPr id="236" name="直線コネクタ 235">
          <a:extLst>
            <a:ext uri="{FF2B5EF4-FFF2-40B4-BE49-F238E27FC236}">
              <a16:creationId xmlns:a16="http://schemas.microsoft.com/office/drawing/2014/main" id="{D7E09E9B-77B3-4805-8ED4-9A6ED181BA6D}"/>
            </a:ext>
          </a:extLst>
        </xdr:cNvPr>
        <xdr:cNvCxnSpPr/>
      </xdr:nvCxnSpPr>
      <xdr:spPr>
        <a:xfrm>
          <a:off x="10388600" y="962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14590</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5EC9CB5-F204-4AC3-97EC-7A8457ED3EB3}"/>
            </a:ext>
          </a:extLst>
        </xdr:cNvPr>
        <xdr:cNvSpPr txBox="1"/>
      </xdr:nvSpPr>
      <xdr:spPr>
        <a:xfrm>
          <a:off x="10515600" y="106444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36163</xdr:rowOff>
    </xdr:from>
    <xdr:to>
      <xdr:col>55</xdr:col>
      <xdr:colOff>50800</xdr:colOff>
      <xdr:row>62</xdr:row>
      <xdr:rowOff>137763</xdr:rowOff>
    </xdr:to>
    <xdr:sp macro="" textlink="">
      <xdr:nvSpPr>
        <xdr:cNvPr id="238" name="フローチャート: 判断 237">
          <a:extLst>
            <a:ext uri="{FF2B5EF4-FFF2-40B4-BE49-F238E27FC236}">
              <a16:creationId xmlns:a16="http://schemas.microsoft.com/office/drawing/2014/main" id="{4FCFBAC2-7673-4E6C-BBB9-6925190C3291}"/>
            </a:ext>
          </a:extLst>
        </xdr:cNvPr>
        <xdr:cNvSpPr/>
      </xdr:nvSpPr>
      <xdr:spPr>
        <a:xfrm>
          <a:off x="10426700" y="1066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12202</xdr:rowOff>
    </xdr:from>
    <xdr:to>
      <xdr:col>50</xdr:col>
      <xdr:colOff>165100</xdr:colOff>
      <xdr:row>62</xdr:row>
      <xdr:rowOff>113802</xdr:rowOff>
    </xdr:to>
    <xdr:sp macro="" textlink="">
      <xdr:nvSpPr>
        <xdr:cNvPr id="239" name="フローチャート: 判断 238">
          <a:extLst>
            <a:ext uri="{FF2B5EF4-FFF2-40B4-BE49-F238E27FC236}">
              <a16:creationId xmlns:a16="http://schemas.microsoft.com/office/drawing/2014/main" id="{C6A7FB0B-B19B-43C7-815A-83547069F44C}"/>
            </a:ext>
          </a:extLst>
        </xdr:cNvPr>
        <xdr:cNvSpPr/>
      </xdr:nvSpPr>
      <xdr:spPr>
        <a:xfrm>
          <a:off x="9588500" y="1064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5663</xdr:rowOff>
    </xdr:from>
    <xdr:to>
      <xdr:col>46</xdr:col>
      <xdr:colOff>38100</xdr:colOff>
      <xdr:row>62</xdr:row>
      <xdr:rowOff>107263</xdr:rowOff>
    </xdr:to>
    <xdr:sp macro="" textlink="">
      <xdr:nvSpPr>
        <xdr:cNvPr id="240" name="フローチャート: 判断 239">
          <a:extLst>
            <a:ext uri="{FF2B5EF4-FFF2-40B4-BE49-F238E27FC236}">
              <a16:creationId xmlns:a16="http://schemas.microsoft.com/office/drawing/2014/main" id="{5E644D33-8DC8-462C-BA65-7003B77D203E}"/>
            </a:ext>
          </a:extLst>
        </xdr:cNvPr>
        <xdr:cNvSpPr/>
      </xdr:nvSpPr>
      <xdr:spPr>
        <a:xfrm>
          <a:off x="8699500" y="1063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26514</xdr:rowOff>
    </xdr:from>
    <xdr:to>
      <xdr:col>41</xdr:col>
      <xdr:colOff>101600</xdr:colOff>
      <xdr:row>62</xdr:row>
      <xdr:rowOff>128114</xdr:rowOff>
    </xdr:to>
    <xdr:sp macro="" textlink="">
      <xdr:nvSpPr>
        <xdr:cNvPr id="241" name="フローチャート: 判断 240">
          <a:extLst>
            <a:ext uri="{FF2B5EF4-FFF2-40B4-BE49-F238E27FC236}">
              <a16:creationId xmlns:a16="http://schemas.microsoft.com/office/drawing/2014/main" id="{B427C39A-7A99-4F00-8161-AA08B514C66E}"/>
            </a:ext>
          </a:extLst>
        </xdr:cNvPr>
        <xdr:cNvSpPr/>
      </xdr:nvSpPr>
      <xdr:spPr>
        <a:xfrm>
          <a:off x="7810500" y="1065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25834</xdr:rowOff>
    </xdr:from>
    <xdr:to>
      <xdr:col>36</xdr:col>
      <xdr:colOff>165100</xdr:colOff>
      <xdr:row>62</xdr:row>
      <xdr:rowOff>127434</xdr:rowOff>
    </xdr:to>
    <xdr:sp macro="" textlink="">
      <xdr:nvSpPr>
        <xdr:cNvPr id="242" name="フローチャート: 判断 241">
          <a:extLst>
            <a:ext uri="{FF2B5EF4-FFF2-40B4-BE49-F238E27FC236}">
              <a16:creationId xmlns:a16="http://schemas.microsoft.com/office/drawing/2014/main" id="{9E734326-856C-47CB-B362-D165CB590CEF}"/>
            </a:ext>
          </a:extLst>
        </xdr:cNvPr>
        <xdr:cNvSpPr/>
      </xdr:nvSpPr>
      <xdr:spPr>
        <a:xfrm>
          <a:off x="6921500" y="1065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AEAF989-1B45-48B2-8AF2-5E2BED9BEB6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69EBB11-4A94-47A5-BE49-962910E2271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7BAEB63-7EAA-4304-BB95-5ED02F57142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7CACB56-0DEC-444D-9C97-B104EE1BDB4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13907C1-2751-41DB-9DDB-42C61ED291D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62354</xdr:rowOff>
    </xdr:from>
    <xdr:to>
      <xdr:col>55</xdr:col>
      <xdr:colOff>50800</xdr:colOff>
      <xdr:row>59</xdr:row>
      <xdr:rowOff>163954</xdr:rowOff>
    </xdr:to>
    <xdr:sp macro="" textlink="">
      <xdr:nvSpPr>
        <xdr:cNvPr id="248" name="楕円 247">
          <a:extLst>
            <a:ext uri="{FF2B5EF4-FFF2-40B4-BE49-F238E27FC236}">
              <a16:creationId xmlns:a16="http://schemas.microsoft.com/office/drawing/2014/main" id="{AE4E5CD3-ADDB-45A4-AFB4-CFDA6EF39C8E}"/>
            </a:ext>
          </a:extLst>
        </xdr:cNvPr>
        <xdr:cNvSpPr/>
      </xdr:nvSpPr>
      <xdr:spPr>
        <a:xfrm>
          <a:off x="10426700" y="1017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85231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CDEE38D-4CD9-4312-86FA-474617669FDB}"/>
            </a:ext>
          </a:extLst>
        </xdr:cNvPr>
        <xdr:cNvSpPr txBox="1"/>
      </xdr:nvSpPr>
      <xdr:spPr>
        <a:xfrm>
          <a:off x="10515600" y="10029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78797</xdr:rowOff>
    </xdr:from>
    <xdr:to>
      <xdr:col>50</xdr:col>
      <xdr:colOff>165100</xdr:colOff>
      <xdr:row>60</xdr:row>
      <xdr:rowOff>8947</xdr:rowOff>
    </xdr:to>
    <xdr:sp macro="" textlink="">
      <xdr:nvSpPr>
        <xdr:cNvPr id="250" name="楕円 249">
          <a:extLst>
            <a:ext uri="{FF2B5EF4-FFF2-40B4-BE49-F238E27FC236}">
              <a16:creationId xmlns:a16="http://schemas.microsoft.com/office/drawing/2014/main" id="{E94443F5-0C1C-4B7A-A688-FFC95808597C}"/>
            </a:ext>
          </a:extLst>
        </xdr:cNvPr>
        <xdr:cNvSpPr/>
      </xdr:nvSpPr>
      <xdr:spPr>
        <a:xfrm>
          <a:off x="9588500" y="1019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113154</xdr:rowOff>
    </xdr:from>
    <xdr:to>
      <xdr:col>55</xdr:col>
      <xdr:colOff>0</xdr:colOff>
      <xdr:row>59</xdr:row>
      <xdr:rowOff>129597</xdr:rowOff>
    </xdr:to>
    <xdr:cxnSp macro="">
      <xdr:nvCxnSpPr>
        <xdr:cNvPr id="251" name="直線コネクタ 250">
          <a:extLst>
            <a:ext uri="{FF2B5EF4-FFF2-40B4-BE49-F238E27FC236}">
              <a16:creationId xmlns:a16="http://schemas.microsoft.com/office/drawing/2014/main" id="{1D641732-1E90-4261-9456-3F7A809EEF4F}"/>
            </a:ext>
          </a:extLst>
        </xdr:cNvPr>
        <xdr:cNvCxnSpPr/>
      </xdr:nvCxnSpPr>
      <xdr:spPr>
        <a:xfrm flipV="1">
          <a:off x="9639300" y="10228704"/>
          <a:ext cx="838200" cy="1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95155</xdr:rowOff>
    </xdr:from>
    <xdr:to>
      <xdr:col>46</xdr:col>
      <xdr:colOff>38100</xdr:colOff>
      <xdr:row>60</xdr:row>
      <xdr:rowOff>25305</xdr:rowOff>
    </xdr:to>
    <xdr:sp macro="" textlink="">
      <xdr:nvSpPr>
        <xdr:cNvPr id="252" name="楕円 251">
          <a:extLst>
            <a:ext uri="{FF2B5EF4-FFF2-40B4-BE49-F238E27FC236}">
              <a16:creationId xmlns:a16="http://schemas.microsoft.com/office/drawing/2014/main" id="{08D28296-E3EF-4457-8DC9-DAC4F5AC95AE}"/>
            </a:ext>
          </a:extLst>
        </xdr:cNvPr>
        <xdr:cNvSpPr/>
      </xdr:nvSpPr>
      <xdr:spPr>
        <a:xfrm>
          <a:off x="8699500" y="1021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129597</xdr:rowOff>
    </xdr:from>
    <xdr:to>
      <xdr:col>50</xdr:col>
      <xdr:colOff>114300</xdr:colOff>
      <xdr:row>59</xdr:row>
      <xdr:rowOff>145955</xdr:rowOff>
    </xdr:to>
    <xdr:cxnSp macro="">
      <xdr:nvCxnSpPr>
        <xdr:cNvPr id="253" name="直線コネクタ 252">
          <a:extLst>
            <a:ext uri="{FF2B5EF4-FFF2-40B4-BE49-F238E27FC236}">
              <a16:creationId xmlns:a16="http://schemas.microsoft.com/office/drawing/2014/main" id="{6E67CBDA-7084-4CAD-92DD-3F7C064884EE}"/>
            </a:ext>
          </a:extLst>
        </xdr:cNvPr>
        <xdr:cNvCxnSpPr/>
      </xdr:nvCxnSpPr>
      <xdr:spPr>
        <a:xfrm flipV="1">
          <a:off x="8750300" y="10245147"/>
          <a:ext cx="889000" cy="1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129835</xdr:rowOff>
    </xdr:from>
    <xdr:to>
      <xdr:col>41</xdr:col>
      <xdr:colOff>101600</xdr:colOff>
      <xdr:row>60</xdr:row>
      <xdr:rowOff>59985</xdr:rowOff>
    </xdr:to>
    <xdr:sp macro="" textlink="">
      <xdr:nvSpPr>
        <xdr:cNvPr id="254" name="楕円 253">
          <a:extLst>
            <a:ext uri="{FF2B5EF4-FFF2-40B4-BE49-F238E27FC236}">
              <a16:creationId xmlns:a16="http://schemas.microsoft.com/office/drawing/2014/main" id="{2CEFF07E-C980-4EFE-8D0D-80381EB0C3F6}"/>
            </a:ext>
          </a:extLst>
        </xdr:cNvPr>
        <xdr:cNvSpPr/>
      </xdr:nvSpPr>
      <xdr:spPr>
        <a:xfrm>
          <a:off x="7810500" y="102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145955</xdr:rowOff>
    </xdr:from>
    <xdr:to>
      <xdr:col>45</xdr:col>
      <xdr:colOff>177800</xdr:colOff>
      <xdr:row>60</xdr:row>
      <xdr:rowOff>9185</xdr:rowOff>
    </xdr:to>
    <xdr:cxnSp macro="">
      <xdr:nvCxnSpPr>
        <xdr:cNvPr id="255" name="直線コネクタ 254">
          <a:extLst>
            <a:ext uri="{FF2B5EF4-FFF2-40B4-BE49-F238E27FC236}">
              <a16:creationId xmlns:a16="http://schemas.microsoft.com/office/drawing/2014/main" id="{F6FFDFE5-F06E-4229-B6B2-44DB12BBAE99}"/>
            </a:ext>
          </a:extLst>
        </xdr:cNvPr>
        <xdr:cNvCxnSpPr/>
      </xdr:nvCxnSpPr>
      <xdr:spPr>
        <a:xfrm flipV="1">
          <a:off x="7861300" y="10261505"/>
          <a:ext cx="889000" cy="3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142678</xdr:rowOff>
    </xdr:from>
    <xdr:to>
      <xdr:col>36</xdr:col>
      <xdr:colOff>165100</xdr:colOff>
      <xdr:row>60</xdr:row>
      <xdr:rowOff>72828</xdr:rowOff>
    </xdr:to>
    <xdr:sp macro="" textlink="">
      <xdr:nvSpPr>
        <xdr:cNvPr id="256" name="楕円 255">
          <a:extLst>
            <a:ext uri="{FF2B5EF4-FFF2-40B4-BE49-F238E27FC236}">
              <a16:creationId xmlns:a16="http://schemas.microsoft.com/office/drawing/2014/main" id="{607C4C8A-FA0E-47D1-A1E1-4A589CF576FA}"/>
            </a:ext>
          </a:extLst>
        </xdr:cNvPr>
        <xdr:cNvSpPr/>
      </xdr:nvSpPr>
      <xdr:spPr>
        <a:xfrm>
          <a:off x="6921500" y="1025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9185</xdr:rowOff>
    </xdr:from>
    <xdr:to>
      <xdr:col>41</xdr:col>
      <xdr:colOff>50800</xdr:colOff>
      <xdr:row>60</xdr:row>
      <xdr:rowOff>22028</xdr:rowOff>
    </xdr:to>
    <xdr:cxnSp macro="">
      <xdr:nvCxnSpPr>
        <xdr:cNvPr id="257" name="直線コネクタ 256">
          <a:extLst>
            <a:ext uri="{FF2B5EF4-FFF2-40B4-BE49-F238E27FC236}">
              <a16:creationId xmlns:a16="http://schemas.microsoft.com/office/drawing/2014/main" id="{83E06870-6F87-4B51-BF58-180658418636}"/>
            </a:ext>
          </a:extLst>
        </xdr:cNvPr>
        <xdr:cNvCxnSpPr/>
      </xdr:nvCxnSpPr>
      <xdr:spPr>
        <a:xfrm flipV="1">
          <a:off x="6972300" y="10296185"/>
          <a:ext cx="889000" cy="1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104929</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9AB00ADF-A1E2-4459-B68B-D9968F1F24DA}"/>
            </a:ext>
          </a:extLst>
        </xdr:cNvPr>
        <xdr:cNvSpPr txBox="1"/>
      </xdr:nvSpPr>
      <xdr:spPr>
        <a:xfrm>
          <a:off x="9327095" y="1073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98390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A34F921-2FE8-4519-9FA1-6822B337E62B}"/>
            </a:ext>
          </a:extLst>
        </xdr:cNvPr>
        <xdr:cNvSpPr txBox="1"/>
      </xdr:nvSpPr>
      <xdr:spPr>
        <a:xfrm>
          <a:off x="8450795" y="10728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119241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3B23F61-2469-4A22-A482-24E3B8E701EA}"/>
            </a:ext>
          </a:extLst>
        </xdr:cNvPr>
        <xdr:cNvSpPr txBox="1"/>
      </xdr:nvSpPr>
      <xdr:spPr>
        <a:xfrm>
          <a:off x="7561795" y="10749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118561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F41762A-49B8-41B1-8CDD-9585371AB094}"/>
            </a:ext>
          </a:extLst>
        </xdr:cNvPr>
        <xdr:cNvSpPr txBox="1"/>
      </xdr:nvSpPr>
      <xdr:spPr>
        <a:xfrm>
          <a:off x="6672795" y="10748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25474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4D46818-D619-4898-A203-C324DF378676}"/>
            </a:ext>
          </a:extLst>
        </xdr:cNvPr>
        <xdr:cNvSpPr txBox="1"/>
      </xdr:nvSpPr>
      <xdr:spPr>
        <a:xfrm>
          <a:off x="9327095" y="9969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41832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79FB804-1116-4224-9E83-A8E369E54AA1}"/>
            </a:ext>
          </a:extLst>
        </xdr:cNvPr>
        <xdr:cNvSpPr txBox="1"/>
      </xdr:nvSpPr>
      <xdr:spPr>
        <a:xfrm>
          <a:off x="8450795" y="9985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76512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B32763F-DF4F-4D74-BB6A-9770C00C3377}"/>
            </a:ext>
          </a:extLst>
        </xdr:cNvPr>
        <xdr:cNvSpPr txBox="1"/>
      </xdr:nvSpPr>
      <xdr:spPr>
        <a:xfrm>
          <a:off x="7561795" y="10020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89355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EA8B92C1-6F65-4D40-973C-E1FCC0472FAC}"/>
            </a:ext>
          </a:extLst>
        </xdr:cNvPr>
        <xdr:cNvSpPr txBox="1"/>
      </xdr:nvSpPr>
      <xdr:spPr>
        <a:xfrm>
          <a:off x="6672795" y="10033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D7CE8BA-FBE1-4EF4-A26D-EEB2FFDCB72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69121C26-5225-41DF-903E-D55DA3FBF1D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50DF2C5-5191-405D-9641-F83604FE610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5F92357-B668-4A40-9F73-13073AE6547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FB2F23E-7B14-430B-BEF3-F35B65A03E1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93FEE5F-563B-4C97-A702-44375961A0F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16CC0FE-B49E-44EC-8F25-5342D5C1FE9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C5626C2-454D-491C-B949-A8FBFEBBBB3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7503A44-3D92-49CC-9801-19E1089961B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EE03BBB-2FEB-4172-9DB5-905DEBB85A9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650D845-B669-49B4-8B6F-16F08085354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6D93884-6F26-40B4-91D6-7288EC2B6EE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8BBC6BE-5C3C-49DD-B886-49BE93B8453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E6A88CA-A749-46A2-ABC9-5C35AAE551D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44A2C616-1D17-4E69-93B0-E2E810273AA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7461A15-E614-4DD4-9C63-E37C8824EC6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CB78A59F-7503-48D0-9934-B5821C6A22D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89C6F11-FA4F-4D5B-B655-BE0E8319178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A849F21-288E-4EFD-9E66-51F2EC9C6B0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D20FB7F-EBDB-45AF-BED8-CDF3ECC8EE8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0E0FA05-47E2-4782-9E44-C81A55512AF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4DEF4E6-63A9-48EA-8802-863BE5140EB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3B83EA5-AB55-4B04-B021-B550C0671CB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C95C1BC-849F-4FF5-BF4D-B8F3BB63208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150495</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499D6588-1EA7-40E1-B29D-617336CCAEA5}"/>
            </a:ext>
          </a:extLst>
        </xdr:cNvPr>
        <xdr:cNvCxnSpPr/>
      </xdr:nvCxnSpPr>
      <xdr:spPr>
        <a:xfrm flipV="1">
          <a:off x="4634865" y="1335214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051BAF1-43BD-4E29-A050-2B79CA90E7C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5CBE63A8-A336-47E5-8639-675A61EBD66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97172</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59A75BC0-A6DA-4B15-8207-4C239E25E26F}"/>
            </a:ext>
          </a:extLst>
        </xdr:cNvPr>
        <xdr:cNvSpPr txBox="1"/>
      </xdr:nvSpPr>
      <xdr:spPr>
        <a:xfrm>
          <a:off x="4673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150495</xdr:rowOff>
    </xdr:from>
    <xdr:to>
      <xdr:col>24</xdr:col>
      <xdr:colOff>152400</xdr:colOff>
      <xdr:row>77</xdr:row>
      <xdr:rowOff>150495</xdr:rowOff>
    </xdr:to>
    <xdr:cxnSp macro="">
      <xdr:nvCxnSpPr>
        <xdr:cNvPr id="294" name="直線コネクタ 293">
          <a:extLst>
            <a:ext uri="{FF2B5EF4-FFF2-40B4-BE49-F238E27FC236}">
              <a16:creationId xmlns:a16="http://schemas.microsoft.com/office/drawing/2014/main" id="{B65E2E1F-D1F4-4B31-8941-6E8C6311D7BC}"/>
            </a:ext>
          </a:extLst>
        </xdr:cNvPr>
        <xdr:cNvCxnSpPr/>
      </xdr:nvCxnSpPr>
      <xdr:spPr>
        <a:xfrm>
          <a:off x="4546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78E3C60-C85B-4223-8BD1-A32A4F83AFAD}"/>
            </a:ext>
          </a:extLst>
        </xdr:cNvPr>
        <xdr:cNvSpPr txBox="1"/>
      </xdr:nvSpPr>
      <xdr:spPr>
        <a:xfrm>
          <a:off x="4673600" y="1388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149225</xdr:rowOff>
    </xdr:from>
    <xdr:to>
      <xdr:col>24</xdr:col>
      <xdr:colOff>114300</xdr:colOff>
      <xdr:row>82</xdr:row>
      <xdr:rowOff>79375</xdr:rowOff>
    </xdr:to>
    <xdr:sp macro="" textlink="">
      <xdr:nvSpPr>
        <xdr:cNvPr id="296" name="フローチャート: 判断 295">
          <a:extLst>
            <a:ext uri="{FF2B5EF4-FFF2-40B4-BE49-F238E27FC236}">
              <a16:creationId xmlns:a16="http://schemas.microsoft.com/office/drawing/2014/main" id="{F5AA2889-8D1A-4205-A786-0FC5247957F8}"/>
            </a:ext>
          </a:extLst>
        </xdr:cNvPr>
        <xdr:cNvSpPr/>
      </xdr:nvSpPr>
      <xdr:spPr>
        <a:xfrm>
          <a:off x="45847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636</xdr:rowOff>
    </xdr:from>
    <xdr:to>
      <xdr:col>20</xdr:col>
      <xdr:colOff>38100</xdr:colOff>
      <xdr:row>82</xdr:row>
      <xdr:rowOff>102236</xdr:rowOff>
    </xdr:to>
    <xdr:sp macro="" textlink="">
      <xdr:nvSpPr>
        <xdr:cNvPr id="297" name="フローチャート: 判断 296">
          <a:extLst>
            <a:ext uri="{FF2B5EF4-FFF2-40B4-BE49-F238E27FC236}">
              <a16:creationId xmlns:a16="http://schemas.microsoft.com/office/drawing/2014/main" id="{62C75FFF-45A9-4F46-BC4B-9F29E42F9BF4}"/>
            </a:ext>
          </a:extLst>
        </xdr:cNvPr>
        <xdr:cNvSpPr/>
      </xdr:nvSpPr>
      <xdr:spPr>
        <a:xfrm>
          <a:off x="3746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153036</xdr:rowOff>
    </xdr:from>
    <xdr:to>
      <xdr:col>15</xdr:col>
      <xdr:colOff>101600</xdr:colOff>
      <xdr:row>83</xdr:row>
      <xdr:rowOff>83186</xdr:rowOff>
    </xdr:to>
    <xdr:sp macro="" textlink="">
      <xdr:nvSpPr>
        <xdr:cNvPr id="298" name="フローチャート: 判断 297">
          <a:extLst>
            <a:ext uri="{FF2B5EF4-FFF2-40B4-BE49-F238E27FC236}">
              <a16:creationId xmlns:a16="http://schemas.microsoft.com/office/drawing/2014/main" id="{5023FC27-F0B1-44EA-9AED-A7EB948128BF}"/>
            </a:ext>
          </a:extLst>
        </xdr:cNvPr>
        <xdr:cNvSpPr/>
      </xdr:nvSpPr>
      <xdr:spPr>
        <a:xfrm>
          <a:off x="2857500" y="1421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120650</xdr:rowOff>
    </xdr:from>
    <xdr:to>
      <xdr:col>10</xdr:col>
      <xdr:colOff>165100</xdr:colOff>
      <xdr:row>83</xdr:row>
      <xdr:rowOff>50800</xdr:rowOff>
    </xdr:to>
    <xdr:sp macro="" textlink="">
      <xdr:nvSpPr>
        <xdr:cNvPr id="299" name="フローチャート: 判断 298">
          <a:extLst>
            <a:ext uri="{FF2B5EF4-FFF2-40B4-BE49-F238E27FC236}">
              <a16:creationId xmlns:a16="http://schemas.microsoft.com/office/drawing/2014/main" id="{0280998E-FBF0-4FCC-97EB-1A07D3B449A8}"/>
            </a:ext>
          </a:extLst>
        </xdr:cNvPr>
        <xdr:cNvSpPr/>
      </xdr:nvSpPr>
      <xdr:spPr>
        <a:xfrm>
          <a:off x="1968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95886</xdr:rowOff>
    </xdr:from>
    <xdr:to>
      <xdr:col>6</xdr:col>
      <xdr:colOff>38100</xdr:colOff>
      <xdr:row>83</xdr:row>
      <xdr:rowOff>26036</xdr:rowOff>
    </xdr:to>
    <xdr:sp macro="" textlink="">
      <xdr:nvSpPr>
        <xdr:cNvPr id="300" name="フローチャート: 判断 299">
          <a:extLst>
            <a:ext uri="{FF2B5EF4-FFF2-40B4-BE49-F238E27FC236}">
              <a16:creationId xmlns:a16="http://schemas.microsoft.com/office/drawing/2014/main" id="{29C4AB1F-F3FC-49ED-8D20-FD7F8C908080}"/>
            </a:ext>
          </a:extLst>
        </xdr:cNvPr>
        <xdr:cNvSpPr/>
      </xdr:nvSpPr>
      <xdr:spPr>
        <a:xfrm>
          <a:off x="1079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A660740-B595-4FCD-94BD-7B3FD4DC68B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AC67E72-C4FF-4294-B7AB-6992A9FCA35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31F3AB6-9B9F-465C-8A71-C4923DDC80F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A2CE909-D8DF-46FE-BDE0-53B33AF059A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66C9ADB-6589-499F-8927-F7483238969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73025</xdr:rowOff>
    </xdr:from>
    <xdr:to>
      <xdr:col>24</xdr:col>
      <xdr:colOff>114300</xdr:colOff>
      <xdr:row>84</xdr:row>
      <xdr:rowOff>3175</xdr:rowOff>
    </xdr:to>
    <xdr:sp macro="" textlink="">
      <xdr:nvSpPr>
        <xdr:cNvPr id="306" name="楕円 305">
          <a:extLst>
            <a:ext uri="{FF2B5EF4-FFF2-40B4-BE49-F238E27FC236}">
              <a16:creationId xmlns:a16="http://schemas.microsoft.com/office/drawing/2014/main" id="{B8FD29D4-2E86-4C98-ADAE-A71A99B5AFF3}"/>
            </a:ext>
          </a:extLst>
        </xdr:cNvPr>
        <xdr:cNvSpPr/>
      </xdr:nvSpPr>
      <xdr:spPr>
        <a:xfrm>
          <a:off x="45847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51452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946B91C-3350-4F23-96E4-C547DC54606C}"/>
            </a:ext>
          </a:extLst>
        </xdr:cNvPr>
        <xdr:cNvSpPr txBox="1"/>
      </xdr:nvSpPr>
      <xdr:spPr>
        <a:xfrm>
          <a:off x="4673600"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xdr:rowOff>
    </xdr:from>
    <xdr:to>
      <xdr:col>20</xdr:col>
      <xdr:colOff>38100</xdr:colOff>
      <xdr:row>83</xdr:row>
      <xdr:rowOff>117475</xdr:rowOff>
    </xdr:to>
    <xdr:sp macro="" textlink="">
      <xdr:nvSpPr>
        <xdr:cNvPr id="308" name="楕円 307">
          <a:extLst>
            <a:ext uri="{FF2B5EF4-FFF2-40B4-BE49-F238E27FC236}">
              <a16:creationId xmlns:a16="http://schemas.microsoft.com/office/drawing/2014/main" id="{733FD490-524B-4B4F-A03C-2674520C4B58}"/>
            </a:ext>
          </a:extLst>
        </xdr:cNvPr>
        <xdr:cNvSpPr/>
      </xdr:nvSpPr>
      <xdr:spPr>
        <a:xfrm>
          <a:off x="3746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66675</xdr:rowOff>
    </xdr:from>
    <xdr:to>
      <xdr:col>24</xdr:col>
      <xdr:colOff>63500</xdr:colOff>
      <xdr:row>83</xdr:row>
      <xdr:rowOff>123825</xdr:rowOff>
    </xdr:to>
    <xdr:cxnSp macro="">
      <xdr:nvCxnSpPr>
        <xdr:cNvPr id="309" name="直線コネクタ 308">
          <a:extLst>
            <a:ext uri="{FF2B5EF4-FFF2-40B4-BE49-F238E27FC236}">
              <a16:creationId xmlns:a16="http://schemas.microsoft.com/office/drawing/2014/main" id="{FA22DAFD-C066-47E5-A5D3-039EDED00895}"/>
            </a:ext>
          </a:extLst>
        </xdr:cNvPr>
        <xdr:cNvCxnSpPr/>
      </xdr:nvCxnSpPr>
      <xdr:spPr>
        <a:xfrm>
          <a:off x="3797300" y="142970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160655</xdr:rowOff>
    </xdr:from>
    <xdr:to>
      <xdr:col>15</xdr:col>
      <xdr:colOff>101600</xdr:colOff>
      <xdr:row>84</xdr:row>
      <xdr:rowOff>90805</xdr:rowOff>
    </xdr:to>
    <xdr:sp macro="" textlink="">
      <xdr:nvSpPr>
        <xdr:cNvPr id="310" name="楕円 309">
          <a:extLst>
            <a:ext uri="{FF2B5EF4-FFF2-40B4-BE49-F238E27FC236}">
              <a16:creationId xmlns:a16="http://schemas.microsoft.com/office/drawing/2014/main" id="{2D2923EE-00EF-4966-A2B5-FA95D96578DF}"/>
            </a:ext>
          </a:extLst>
        </xdr:cNvPr>
        <xdr:cNvSpPr/>
      </xdr:nvSpPr>
      <xdr:spPr>
        <a:xfrm>
          <a:off x="2857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66675</xdr:rowOff>
    </xdr:from>
    <xdr:to>
      <xdr:col>19</xdr:col>
      <xdr:colOff>177800</xdr:colOff>
      <xdr:row>84</xdr:row>
      <xdr:rowOff>40005</xdr:rowOff>
    </xdr:to>
    <xdr:cxnSp macro="">
      <xdr:nvCxnSpPr>
        <xdr:cNvPr id="311" name="直線コネクタ 310">
          <a:extLst>
            <a:ext uri="{FF2B5EF4-FFF2-40B4-BE49-F238E27FC236}">
              <a16:creationId xmlns:a16="http://schemas.microsoft.com/office/drawing/2014/main" id="{A435A413-683F-4908-B922-DC7C20DE43A1}"/>
            </a:ext>
          </a:extLst>
        </xdr:cNvPr>
        <xdr:cNvCxnSpPr/>
      </xdr:nvCxnSpPr>
      <xdr:spPr>
        <a:xfrm flipV="1">
          <a:off x="2908300" y="1429702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118745</xdr:rowOff>
    </xdr:from>
    <xdr:to>
      <xdr:col>10</xdr:col>
      <xdr:colOff>165100</xdr:colOff>
      <xdr:row>85</xdr:row>
      <xdr:rowOff>48895</xdr:rowOff>
    </xdr:to>
    <xdr:sp macro="" textlink="">
      <xdr:nvSpPr>
        <xdr:cNvPr id="312" name="楕円 311">
          <a:extLst>
            <a:ext uri="{FF2B5EF4-FFF2-40B4-BE49-F238E27FC236}">
              <a16:creationId xmlns:a16="http://schemas.microsoft.com/office/drawing/2014/main" id="{9D04A1C7-E223-4345-B2E6-060DE1D40F52}"/>
            </a:ext>
          </a:extLst>
        </xdr:cNvPr>
        <xdr:cNvSpPr/>
      </xdr:nvSpPr>
      <xdr:spPr>
        <a:xfrm>
          <a:off x="1968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40005</xdr:rowOff>
    </xdr:from>
    <xdr:to>
      <xdr:col>15</xdr:col>
      <xdr:colOff>50800</xdr:colOff>
      <xdr:row>84</xdr:row>
      <xdr:rowOff>169545</xdr:rowOff>
    </xdr:to>
    <xdr:cxnSp macro="">
      <xdr:nvCxnSpPr>
        <xdr:cNvPr id="313" name="直線コネクタ 312">
          <a:extLst>
            <a:ext uri="{FF2B5EF4-FFF2-40B4-BE49-F238E27FC236}">
              <a16:creationId xmlns:a16="http://schemas.microsoft.com/office/drawing/2014/main" id="{6735646F-5E42-458D-AFAA-457EE18D158C}"/>
            </a:ext>
          </a:extLst>
        </xdr:cNvPr>
        <xdr:cNvCxnSpPr/>
      </xdr:nvCxnSpPr>
      <xdr:spPr>
        <a:xfrm flipV="1">
          <a:off x="2019300" y="14441805"/>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67311</xdr:rowOff>
    </xdr:from>
    <xdr:to>
      <xdr:col>6</xdr:col>
      <xdr:colOff>38100</xdr:colOff>
      <xdr:row>84</xdr:row>
      <xdr:rowOff>168911</xdr:rowOff>
    </xdr:to>
    <xdr:sp macro="" textlink="">
      <xdr:nvSpPr>
        <xdr:cNvPr id="314" name="楕円 313">
          <a:extLst>
            <a:ext uri="{FF2B5EF4-FFF2-40B4-BE49-F238E27FC236}">
              <a16:creationId xmlns:a16="http://schemas.microsoft.com/office/drawing/2014/main" id="{7AF5F95B-5208-4B29-A165-304D56D300E7}"/>
            </a:ext>
          </a:extLst>
        </xdr:cNvPr>
        <xdr:cNvSpPr/>
      </xdr:nvSpPr>
      <xdr:spPr>
        <a:xfrm>
          <a:off x="1079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118111</xdr:rowOff>
    </xdr:from>
    <xdr:to>
      <xdr:col>10</xdr:col>
      <xdr:colOff>114300</xdr:colOff>
      <xdr:row>84</xdr:row>
      <xdr:rowOff>169545</xdr:rowOff>
    </xdr:to>
    <xdr:cxnSp macro="">
      <xdr:nvCxnSpPr>
        <xdr:cNvPr id="315" name="直線コネクタ 314">
          <a:extLst>
            <a:ext uri="{FF2B5EF4-FFF2-40B4-BE49-F238E27FC236}">
              <a16:creationId xmlns:a16="http://schemas.microsoft.com/office/drawing/2014/main" id="{6B7983BB-3210-410E-B896-7D33C96D4E2C}"/>
            </a:ext>
          </a:extLst>
        </xdr:cNvPr>
        <xdr:cNvCxnSpPr/>
      </xdr:nvCxnSpPr>
      <xdr:spPr>
        <a:xfrm>
          <a:off x="1130300" y="145199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118763</xdr:rowOff>
    </xdr:from>
    <xdr:ext cx="405111" cy="259045"/>
    <xdr:sp macro="" textlink="">
      <xdr:nvSpPr>
        <xdr:cNvPr id="316" name="n_1aveValue【公営住宅】&#10;有形固定資産減価償却率">
          <a:extLst>
            <a:ext uri="{FF2B5EF4-FFF2-40B4-BE49-F238E27FC236}">
              <a16:creationId xmlns:a16="http://schemas.microsoft.com/office/drawing/2014/main" id="{C8BFC494-CCEF-4912-AA7F-A33EC63419DE}"/>
            </a:ext>
          </a:extLst>
        </xdr:cNvPr>
        <xdr:cNvSpPr txBox="1"/>
      </xdr:nvSpPr>
      <xdr:spPr>
        <a:xfrm>
          <a:off x="35820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99713</xdr:rowOff>
    </xdr:from>
    <xdr:ext cx="405111" cy="259045"/>
    <xdr:sp macro="" textlink="">
      <xdr:nvSpPr>
        <xdr:cNvPr id="317" name="n_2aveValue【公営住宅】&#10;有形固定資産減価償却率">
          <a:extLst>
            <a:ext uri="{FF2B5EF4-FFF2-40B4-BE49-F238E27FC236}">
              <a16:creationId xmlns:a16="http://schemas.microsoft.com/office/drawing/2014/main" id="{70D959C2-489D-4EA1-B911-B833C3494DB8}"/>
            </a:ext>
          </a:extLst>
        </xdr:cNvPr>
        <xdr:cNvSpPr txBox="1"/>
      </xdr:nvSpPr>
      <xdr:spPr>
        <a:xfrm>
          <a:off x="2705744"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67327</xdr:rowOff>
    </xdr:from>
    <xdr:ext cx="405111" cy="259045"/>
    <xdr:sp macro="" textlink="">
      <xdr:nvSpPr>
        <xdr:cNvPr id="318" name="n_3aveValue【公営住宅】&#10;有形固定資産減価償却率">
          <a:extLst>
            <a:ext uri="{FF2B5EF4-FFF2-40B4-BE49-F238E27FC236}">
              <a16:creationId xmlns:a16="http://schemas.microsoft.com/office/drawing/2014/main" id="{BBBD565E-A2C1-4A4C-83FB-41037CCB3858}"/>
            </a:ext>
          </a:extLst>
        </xdr:cNvPr>
        <xdr:cNvSpPr txBox="1"/>
      </xdr:nvSpPr>
      <xdr:spPr>
        <a:xfrm>
          <a:off x="1816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42563</xdr:rowOff>
    </xdr:from>
    <xdr:ext cx="405111" cy="259045"/>
    <xdr:sp macro="" textlink="">
      <xdr:nvSpPr>
        <xdr:cNvPr id="319" name="n_4aveValue【公営住宅】&#10;有形固定資産減価償却率">
          <a:extLst>
            <a:ext uri="{FF2B5EF4-FFF2-40B4-BE49-F238E27FC236}">
              <a16:creationId xmlns:a16="http://schemas.microsoft.com/office/drawing/2014/main" id="{93462192-DBD8-4F31-8BE9-F09CD24BC17A}"/>
            </a:ext>
          </a:extLst>
        </xdr:cNvPr>
        <xdr:cNvSpPr txBox="1"/>
      </xdr:nvSpPr>
      <xdr:spPr>
        <a:xfrm>
          <a:off x="927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108602</xdr:rowOff>
    </xdr:from>
    <xdr:ext cx="405111" cy="259045"/>
    <xdr:sp macro="" textlink="">
      <xdr:nvSpPr>
        <xdr:cNvPr id="320" name="n_1mainValue【公営住宅】&#10;有形固定資産減価償却率">
          <a:extLst>
            <a:ext uri="{FF2B5EF4-FFF2-40B4-BE49-F238E27FC236}">
              <a16:creationId xmlns:a16="http://schemas.microsoft.com/office/drawing/2014/main" id="{D2D0A90A-8B02-46A7-8583-16791A6AD16E}"/>
            </a:ext>
          </a:extLst>
        </xdr:cNvPr>
        <xdr:cNvSpPr txBox="1"/>
      </xdr:nvSpPr>
      <xdr:spPr>
        <a:xfrm>
          <a:off x="35820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81932</xdr:rowOff>
    </xdr:from>
    <xdr:ext cx="405111" cy="259045"/>
    <xdr:sp macro="" textlink="">
      <xdr:nvSpPr>
        <xdr:cNvPr id="321" name="n_2mainValue【公営住宅】&#10;有形固定資産減価償却率">
          <a:extLst>
            <a:ext uri="{FF2B5EF4-FFF2-40B4-BE49-F238E27FC236}">
              <a16:creationId xmlns:a16="http://schemas.microsoft.com/office/drawing/2014/main" id="{C48ABBF8-F974-4288-82A2-6B2F87DC1352}"/>
            </a:ext>
          </a:extLst>
        </xdr:cNvPr>
        <xdr:cNvSpPr txBox="1"/>
      </xdr:nvSpPr>
      <xdr:spPr>
        <a:xfrm>
          <a:off x="270574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40022</xdr:rowOff>
    </xdr:from>
    <xdr:ext cx="405111" cy="259045"/>
    <xdr:sp macro="" textlink="">
      <xdr:nvSpPr>
        <xdr:cNvPr id="322" name="n_3mainValue【公営住宅】&#10;有形固定資産減価償却率">
          <a:extLst>
            <a:ext uri="{FF2B5EF4-FFF2-40B4-BE49-F238E27FC236}">
              <a16:creationId xmlns:a16="http://schemas.microsoft.com/office/drawing/2014/main" id="{CACB31C2-8295-4026-AC2E-7BDFF91BADC1}"/>
            </a:ext>
          </a:extLst>
        </xdr:cNvPr>
        <xdr:cNvSpPr txBox="1"/>
      </xdr:nvSpPr>
      <xdr:spPr>
        <a:xfrm>
          <a:off x="18167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160038</xdr:rowOff>
    </xdr:from>
    <xdr:ext cx="405111" cy="259045"/>
    <xdr:sp macro="" textlink="">
      <xdr:nvSpPr>
        <xdr:cNvPr id="323" name="n_4mainValue【公営住宅】&#10;有形固定資産減価償却率">
          <a:extLst>
            <a:ext uri="{FF2B5EF4-FFF2-40B4-BE49-F238E27FC236}">
              <a16:creationId xmlns:a16="http://schemas.microsoft.com/office/drawing/2014/main" id="{1A1786F8-5449-4733-84A2-743ADFE16F47}"/>
            </a:ext>
          </a:extLst>
        </xdr:cNvPr>
        <xdr:cNvSpPr txBox="1"/>
      </xdr:nvSpPr>
      <xdr:spPr>
        <a:xfrm>
          <a:off x="927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FF47DA7-6BAE-41B7-BB3E-771F5FCBCDC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F153122-60DD-4FA5-8B43-46A88515D5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510E46-EF0C-4184-A8A6-A3A0BE98167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999758F-1CB4-4C92-9D6F-41DB1558276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8AB4DF5A-66C3-411A-AC7F-89D5EAA2D3E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9AF3721E-BB24-4259-8F5F-03F8CAED3CE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9C88119-0DD3-4478-B709-52F225813EF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6B443271-FEF3-4AF9-A5B0-F8EE05934A9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8473807-F673-4FA1-84F8-1568C05BA06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B73B974B-C47E-47BC-860C-7DC1FA7AFEF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C1AE7240-7AAF-414B-9521-5878B2EADF8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F4F4821B-569A-42A3-96E0-3A08C885121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B8DC4DD8-2CC5-4D6A-80DD-C2F4631EE032}"/>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C4510EE4-C312-4218-AD60-E6A55E2018E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DADE0D77-2E99-46C1-AF57-24FA834AEE7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E8A4D74E-15D6-4D88-A4D8-A3D3939B026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62C490DC-A18D-469D-98E1-8C606568CA7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CE9283F5-D38B-4B10-8686-266443CCDE0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181DA12-692E-4DA8-8F8F-BDD25FA3C87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B4B5608B-C92E-44B7-93A4-1A6BCB4D3C0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9C1B7E6-2DE0-489E-9F4E-A39B72928A1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122225</xdr:rowOff>
    </xdr:from>
    <xdr:to>
      <xdr:col>54</xdr:col>
      <xdr:colOff>189865</xdr:colOff>
      <xdr:row>86</xdr:row>
      <xdr:rowOff>17983</xdr:rowOff>
    </xdr:to>
    <xdr:cxnSp macro="">
      <xdr:nvCxnSpPr>
        <xdr:cNvPr id="345" name="直線コネクタ 344">
          <a:extLst>
            <a:ext uri="{FF2B5EF4-FFF2-40B4-BE49-F238E27FC236}">
              <a16:creationId xmlns:a16="http://schemas.microsoft.com/office/drawing/2014/main" id="{BE8C1F54-2724-4109-AB67-1342529EF52F}"/>
            </a:ext>
          </a:extLst>
        </xdr:cNvPr>
        <xdr:cNvCxnSpPr/>
      </xdr:nvCxnSpPr>
      <xdr:spPr>
        <a:xfrm flipV="1">
          <a:off x="10476865" y="13323875"/>
          <a:ext cx="0" cy="1438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21810</xdr:rowOff>
    </xdr:from>
    <xdr:ext cx="469744" cy="259045"/>
    <xdr:sp macro="" textlink="">
      <xdr:nvSpPr>
        <xdr:cNvPr id="346" name="【公営住宅】&#10;一人当たり面積最小値テキスト">
          <a:extLst>
            <a:ext uri="{FF2B5EF4-FFF2-40B4-BE49-F238E27FC236}">
              <a16:creationId xmlns:a16="http://schemas.microsoft.com/office/drawing/2014/main" id="{B217F79C-8226-497C-8D7C-4E966AA2FAE1}"/>
            </a:ext>
          </a:extLst>
        </xdr:cNvPr>
        <xdr:cNvSpPr txBox="1"/>
      </xdr:nvSpPr>
      <xdr:spPr>
        <a:xfrm>
          <a:off x="10515600" y="1476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17983</xdr:rowOff>
    </xdr:from>
    <xdr:to>
      <xdr:col>55</xdr:col>
      <xdr:colOff>88900</xdr:colOff>
      <xdr:row>86</xdr:row>
      <xdr:rowOff>17983</xdr:rowOff>
    </xdr:to>
    <xdr:cxnSp macro="">
      <xdr:nvCxnSpPr>
        <xdr:cNvPr id="347" name="直線コネクタ 346">
          <a:extLst>
            <a:ext uri="{FF2B5EF4-FFF2-40B4-BE49-F238E27FC236}">
              <a16:creationId xmlns:a16="http://schemas.microsoft.com/office/drawing/2014/main" id="{3E467E1D-84B1-41E0-B21A-01535CC9BCA1}"/>
            </a:ext>
          </a:extLst>
        </xdr:cNvPr>
        <xdr:cNvCxnSpPr/>
      </xdr:nvCxnSpPr>
      <xdr:spPr>
        <a:xfrm>
          <a:off x="10388600" y="1476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68902</xdr:rowOff>
    </xdr:from>
    <xdr:ext cx="469744" cy="259045"/>
    <xdr:sp macro="" textlink="">
      <xdr:nvSpPr>
        <xdr:cNvPr id="348" name="【公営住宅】&#10;一人当たり面積最大値テキスト">
          <a:extLst>
            <a:ext uri="{FF2B5EF4-FFF2-40B4-BE49-F238E27FC236}">
              <a16:creationId xmlns:a16="http://schemas.microsoft.com/office/drawing/2014/main" id="{C08CDD2C-F536-46D8-9FBE-8A9E81AA9073}"/>
            </a:ext>
          </a:extLst>
        </xdr:cNvPr>
        <xdr:cNvSpPr txBox="1"/>
      </xdr:nvSpPr>
      <xdr:spPr>
        <a:xfrm>
          <a:off x="10515600" y="1309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122225</xdr:rowOff>
    </xdr:from>
    <xdr:to>
      <xdr:col>55</xdr:col>
      <xdr:colOff>88900</xdr:colOff>
      <xdr:row>77</xdr:row>
      <xdr:rowOff>122225</xdr:rowOff>
    </xdr:to>
    <xdr:cxnSp macro="">
      <xdr:nvCxnSpPr>
        <xdr:cNvPr id="349" name="直線コネクタ 348">
          <a:extLst>
            <a:ext uri="{FF2B5EF4-FFF2-40B4-BE49-F238E27FC236}">
              <a16:creationId xmlns:a16="http://schemas.microsoft.com/office/drawing/2014/main" id="{1DAA60E7-232A-443D-9AA8-419C0303BF9F}"/>
            </a:ext>
          </a:extLst>
        </xdr:cNvPr>
        <xdr:cNvCxnSpPr/>
      </xdr:nvCxnSpPr>
      <xdr:spPr>
        <a:xfrm>
          <a:off x="10388600" y="13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43553</xdr:rowOff>
    </xdr:from>
    <xdr:ext cx="469744" cy="259045"/>
    <xdr:sp macro="" textlink="">
      <xdr:nvSpPr>
        <xdr:cNvPr id="350" name="【公営住宅】&#10;一人当たり面積平均値テキスト">
          <a:extLst>
            <a:ext uri="{FF2B5EF4-FFF2-40B4-BE49-F238E27FC236}">
              <a16:creationId xmlns:a16="http://schemas.microsoft.com/office/drawing/2014/main" id="{2F412D1A-E85E-4CA4-9F37-4DBA299403D1}"/>
            </a:ext>
          </a:extLst>
        </xdr:cNvPr>
        <xdr:cNvSpPr txBox="1"/>
      </xdr:nvSpPr>
      <xdr:spPr>
        <a:xfrm>
          <a:off x="10515600" y="14273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20676</xdr:rowOff>
    </xdr:from>
    <xdr:to>
      <xdr:col>55</xdr:col>
      <xdr:colOff>50800</xdr:colOff>
      <xdr:row>84</xdr:row>
      <xdr:rowOff>122276</xdr:rowOff>
    </xdr:to>
    <xdr:sp macro="" textlink="">
      <xdr:nvSpPr>
        <xdr:cNvPr id="351" name="フローチャート: 判断 350">
          <a:extLst>
            <a:ext uri="{FF2B5EF4-FFF2-40B4-BE49-F238E27FC236}">
              <a16:creationId xmlns:a16="http://schemas.microsoft.com/office/drawing/2014/main" id="{E0098D3F-4DC1-466F-8B55-C4A628D4CF7F}"/>
            </a:ext>
          </a:extLst>
        </xdr:cNvPr>
        <xdr:cNvSpPr/>
      </xdr:nvSpPr>
      <xdr:spPr>
        <a:xfrm>
          <a:off x="10426700" y="1442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8331</xdr:rowOff>
    </xdr:from>
    <xdr:to>
      <xdr:col>50</xdr:col>
      <xdr:colOff>165100</xdr:colOff>
      <xdr:row>84</xdr:row>
      <xdr:rowOff>109931</xdr:rowOff>
    </xdr:to>
    <xdr:sp macro="" textlink="">
      <xdr:nvSpPr>
        <xdr:cNvPr id="352" name="フローチャート: 判断 351">
          <a:extLst>
            <a:ext uri="{FF2B5EF4-FFF2-40B4-BE49-F238E27FC236}">
              <a16:creationId xmlns:a16="http://schemas.microsoft.com/office/drawing/2014/main" id="{EF453A75-42BB-45BC-BF78-902B8FD8039D}"/>
            </a:ext>
          </a:extLst>
        </xdr:cNvPr>
        <xdr:cNvSpPr/>
      </xdr:nvSpPr>
      <xdr:spPr>
        <a:xfrm>
          <a:off x="9588500" y="1441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142291</xdr:rowOff>
    </xdr:from>
    <xdr:to>
      <xdr:col>46</xdr:col>
      <xdr:colOff>38100</xdr:colOff>
      <xdr:row>84</xdr:row>
      <xdr:rowOff>72441</xdr:rowOff>
    </xdr:to>
    <xdr:sp macro="" textlink="">
      <xdr:nvSpPr>
        <xdr:cNvPr id="353" name="フローチャート: 判断 352">
          <a:extLst>
            <a:ext uri="{FF2B5EF4-FFF2-40B4-BE49-F238E27FC236}">
              <a16:creationId xmlns:a16="http://schemas.microsoft.com/office/drawing/2014/main" id="{26992A5E-60C8-43FC-939B-D95736CC788F}"/>
            </a:ext>
          </a:extLst>
        </xdr:cNvPr>
        <xdr:cNvSpPr/>
      </xdr:nvSpPr>
      <xdr:spPr>
        <a:xfrm>
          <a:off x="8699500" y="1437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134976</xdr:rowOff>
    </xdr:from>
    <xdr:to>
      <xdr:col>41</xdr:col>
      <xdr:colOff>101600</xdr:colOff>
      <xdr:row>84</xdr:row>
      <xdr:rowOff>65126</xdr:rowOff>
    </xdr:to>
    <xdr:sp macro="" textlink="">
      <xdr:nvSpPr>
        <xdr:cNvPr id="354" name="フローチャート: 判断 353">
          <a:extLst>
            <a:ext uri="{FF2B5EF4-FFF2-40B4-BE49-F238E27FC236}">
              <a16:creationId xmlns:a16="http://schemas.microsoft.com/office/drawing/2014/main" id="{08D4E445-9E6C-4DA2-A08A-F0B5FA230187}"/>
            </a:ext>
          </a:extLst>
        </xdr:cNvPr>
        <xdr:cNvSpPr/>
      </xdr:nvSpPr>
      <xdr:spPr>
        <a:xfrm>
          <a:off x="7810500" y="1436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137719</xdr:rowOff>
    </xdr:from>
    <xdr:to>
      <xdr:col>36</xdr:col>
      <xdr:colOff>165100</xdr:colOff>
      <xdr:row>84</xdr:row>
      <xdr:rowOff>67869</xdr:rowOff>
    </xdr:to>
    <xdr:sp macro="" textlink="">
      <xdr:nvSpPr>
        <xdr:cNvPr id="355" name="フローチャート: 判断 354">
          <a:extLst>
            <a:ext uri="{FF2B5EF4-FFF2-40B4-BE49-F238E27FC236}">
              <a16:creationId xmlns:a16="http://schemas.microsoft.com/office/drawing/2014/main" id="{13D63FB8-DD06-4AB8-A738-736794166995}"/>
            </a:ext>
          </a:extLst>
        </xdr:cNvPr>
        <xdr:cNvSpPr/>
      </xdr:nvSpPr>
      <xdr:spPr>
        <a:xfrm>
          <a:off x="6921500" y="143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1B3D957-58FE-4F94-AAFE-8106871E8FD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04AC5F7-FDBC-4385-975D-F13A5093FC6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EF51433-6BAB-4D41-914E-29902FDE3B7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38F9B1C-7546-439D-A414-F3960A4C6A4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B89F50D-A4AE-41F1-98E1-9DAE38C5B8D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98858</xdr:rowOff>
    </xdr:from>
    <xdr:to>
      <xdr:col>55</xdr:col>
      <xdr:colOff>50800</xdr:colOff>
      <xdr:row>86</xdr:row>
      <xdr:rowOff>29008</xdr:rowOff>
    </xdr:to>
    <xdr:sp macro="" textlink="">
      <xdr:nvSpPr>
        <xdr:cNvPr id="361" name="楕円 360">
          <a:extLst>
            <a:ext uri="{FF2B5EF4-FFF2-40B4-BE49-F238E27FC236}">
              <a16:creationId xmlns:a16="http://schemas.microsoft.com/office/drawing/2014/main" id="{7E669EE7-7D68-4AF5-9F95-A821E895532D}"/>
            </a:ext>
          </a:extLst>
        </xdr:cNvPr>
        <xdr:cNvSpPr/>
      </xdr:nvSpPr>
      <xdr:spPr>
        <a:xfrm>
          <a:off x="10426700" y="1467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13785</xdr:rowOff>
    </xdr:from>
    <xdr:ext cx="469744" cy="259045"/>
    <xdr:sp macro="" textlink="">
      <xdr:nvSpPr>
        <xdr:cNvPr id="362" name="【公営住宅】&#10;一人当たり面積該当値テキスト">
          <a:extLst>
            <a:ext uri="{FF2B5EF4-FFF2-40B4-BE49-F238E27FC236}">
              <a16:creationId xmlns:a16="http://schemas.microsoft.com/office/drawing/2014/main" id="{0928F71F-9A52-4CA8-B22B-928DD5365064}"/>
            </a:ext>
          </a:extLst>
        </xdr:cNvPr>
        <xdr:cNvSpPr txBox="1"/>
      </xdr:nvSpPr>
      <xdr:spPr>
        <a:xfrm>
          <a:off x="10515600" y="1458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100685</xdr:rowOff>
    </xdr:from>
    <xdr:to>
      <xdr:col>50</xdr:col>
      <xdr:colOff>165100</xdr:colOff>
      <xdr:row>86</xdr:row>
      <xdr:rowOff>30835</xdr:rowOff>
    </xdr:to>
    <xdr:sp macro="" textlink="">
      <xdr:nvSpPr>
        <xdr:cNvPr id="363" name="楕円 362">
          <a:extLst>
            <a:ext uri="{FF2B5EF4-FFF2-40B4-BE49-F238E27FC236}">
              <a16:creationId xmlns:a16="http://schemas.microsoft.com/office/drawing/2014/main" id="{2CF507F5-F435-4C71-9069-28DAC77D30C9}"/>
            </a:ext>
          </a:extLst>
        </xdr:cNvPr>
        <xdr:cNvSpPr/>
      </xdr:nvSpPr>
      <xdr:spPr>
        <a:xfrm>
          <a:off x="9588500" y="1467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149658</xdr:rowOff>
    </xdr:from>
    <xdr:to>
      <xdr:col>55</xdr:col>
      <xdr:colOff>0</xdr:colOff>
      <xdr:row>85</xdr:row>
      <xdr:rowOff>151485</xdr:rowOff>
    </xdr:to>
    <xdr:cxnSp macro="">
      <xdr:nvCxnSpPr>
        <xdr:cNvPr id="364" name="直線コネクタ 363">
          <a:extLst>
            <a:ext uri="{FF2B5EF4-FFF2-40B4-BE49-F238E27FC236}">
              <a16:creationId xmlns:a16="http://schemas.microsoft.com/office/drawing/2014/main" id="{B8A47700-0A68-4E37-BB3D-1DB678B7D93C}"/>
            </a:ext>
          </a:extLst>
        </xdr:cNvPr>
        <xdr:cNvCxnSpPr/>
      </xdr:nvCxnSpPr>
      <xdr:spPr>
        <a:xfrm flipV="1">
          <a:off x="9639300" y="14722908"/>
          <a:ext cx="8382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101600</xdr:rowOff>
    </xdr:from>
    <xdr:to>
      <xdr:col>46</xdr:col>
      <xdr:colOff>38100</xdr:colOff>
      <xdr:row>86</xdr:row>
      <xdr:rowOff>31750</xdr:rowOff>
    </xdr:to>
    <xdr:sp macro="" textlink="">
      <xdr:nvSpPr>
        <xdr:cNvPr id="365" name="楕円 364">
          <a:extLst>
            <a:ext uri="{FF2B5EF4-FFF2-40B4-BE49-F238E27FC236}">
              <a16:creationId xmlns:a16="http://schemas.microsoft.com/office/drawing/2014/main" id="{9F4217E6-B360-4E63-BE2C-7DF3BB58F50C}"/>
            </a:ext>
          </a:extLst>
        </xdr:cNvPr>
        <xdr:cNvSpPr/>
      </xdr:nvSpPr>
      <xdr:spPr>
        <a:xfrm>
          <a:off x="8699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151485</xdr:rowOff>
    </xdr:from>
    <xdr:to>
      <xdr:col>50</xdr:col>
      <xdr:colOff>114300</xdr:colOff>
      <xdr:row>85</xdr:row>
      <xdr:rowOff>152400</xdr:rowOff>
    </xdr:to>
    <xdr:cxnSp macro="">
      <xdr:nvCxnSpPr>
        <xdr:cNvPr id="366" name="直線コネクタ 365">
          <a:extLst>
            <a:ext uri="{FF2B5EF4-FFF2-40B4-BE49-F238E27FC236}">
              <a16:creationId xmlns:a16="http://schemas.microsoft.com/office/drawing/2014/main" id="{F8EF7818-2BF0-4304-ADB2-29977E913710}"/>
            </a:ext>
          </a:extLst>
        </xdr:cNvPr>
        <xdr:cNvCxnSpPr/>
      </xdr:nvCxnSpPr>
      <xdr:spPr>
        <a:xfrm flipV="1">
          <a:off x="8750300" y="1472473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102972</xdr:rowOff>
    </xdr:from>
    <xdr:to>
      <xdr:col>41</xdr:col>
      <xdr:colOff>101600</xdr:colOff>
      <xdr:row>86</xdr:row>
      <xdr:rowOff>33122</xdr:rowOff>
    </xdr:to>
    <xdr:sp macro="" textlink="">
      <xdr:nvSpPr>
        <xdr:cNvPr id="367" name="楕円 366">
          <a:extLst>
            <a:ext uri="{FF2B5EF4-FFF2-40B4-BE49-F238E27FC236}">
              <a16:creationId xmlns:a16="http://schemas.microsoft.com/office/drawing/2014/main" id="{630472AC-5BBD-46DC-A0F1-02DAADF01C5C}"/>
            </a:ext>
          </a:extLst>
        </xdr:cNvPr>
        <xdr:cNvSpPr/>
      </xdr:nvSpPr>
      <xdr:spPr>
        <a:xfrm>
          <a:off x="7810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152400</xdr:rowOff>
    </xdr:from>
    <xdr:to>
      <xdr:col>45</xdr:col>
      <xdr:colOff>177800</xdr:colOff>
      <xdr:row>85</xdr:row>
      <xdr:rowOff>153772</xdr:rowOff>
    </xdr:to>
    <xdr:cxnSp macro="">
      <xdr:nvCxnSpPr>
        <xdr:cNvPr id="368" name="直線コネクタ 367">
          <a:extLst>
            <a:ext uri="{FF2B5EF4-FFF2-40B4-BE49-F238E27FC236}">
              <a16:creationId xmlns:a16="http://schemas.microsoft.com/office/drawing/2014/main" id="{DE4A3593-2D56-4F61-A2EE-8B2D1E3D3E3A}"/>
            </a:ext>
          </a:extLst>
        </xdr:cNvPr>
        <xdr:cNvCxnSpPr/>
      </xdr:nvCxnSpPr>
      <xdr:spPr>
        <a:xfrm flipV="1">
          <a:off x="7861300" y="14725650"/>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103429</xdr:rowOff>
    </xdr:from>
    <xdr:to>
      <xdr:col>36</xdr:col>
      <xdr:colOff>165100</xdr:colOff>
      <xdr:row>86</xdr:row>
      <xdr:rowOff>33579</xdr:rowOff>
    </xdr:to>
    <xdr:sp macro="" textlink="">
      <xdr:nvSpPr>
        <xdr:cNvPr id="369" name="楕円 368">
          <a:extLst>
            <a:ext uri="{FF2B5EF4-FFF2-40B4-BE49-F238E27FC236}">
              <a16:creationId xmlns:a16="http://schemas.microsoft.com/office/drawing/2014/main" id="{1FCCF37C-B6CE-4F5D-97CF-85C501A60FDC}"/>
            </a:ext>
          </a:extLst>
        </xdr:cNvPr>
        <xdr:cNvSpPr/>
      </xdr:nvSpPr>
      <xdr:spPr>
        <a:xfrm>
          <a:off x="6921500" y="1467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153772</xdr:rowOff>
    </xdr:from>
    <xdr:to>
      <xdr:col>41</xdr:col>
      <xdr:colOff>50800</xdr:colOff>
      <xdr:row>85</xdr:row>
      <xdr:rowOff>154229</xdr:rowOff>
    </xdr:to>
    <xdr:cxnSp macro="">
      <xdr:nvCxnSpPr>
        <xdr:cNvPr id="370" name="直線コネクタ 369">
          <a:extLst>
            <a:ext uri="{FF2B5EF4-FFF2-40B4-BE49-F238E27FC236}">
              <a16:creationId xmlns:a16="http://schemas.microsoft.com/office/drawing/2014/main" id="{6C6BBA09-7F72-49A2-B8F4-9232E3E275D8}"/>
            </a:ext>
          </a:extLst>
        </xdr:cNvPr>
        <xdr:cNvCxnSpPr/>
      </xdr:nvCxnSpPr>
      <xdr:spPr>
        <a:xfrm flipV="1">
          <a:off x="6972300" y="1472702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126458</xdr:rowOff>
    </xdr:from>
    <xdr:ext cx="469744" cy="259045"/>
    <xdr:sp macro="" textlink="">
      <xdr:nvSpPr>
        <xdr:cNvPr id="371" name="n_1aveValue【公営住宅】&#10;一人当たり面積">
          <a:extLst>
            <a:ext uri="{FF2B5EF4-FFF2-40B4-BE49-F238E27FC236}">
              <a16:creationId xmlns:a16="http://schemas.microsoft.com/office/drawing/2014/main" id="{436EF06E-D217-4799-AC6A-9AA4EA4AB125}"/>
            </a:ext>
          </a:extLst>
        </xdr:cNvPr>
        <xdr:cNvSpPr txBox="1"/>
      </xdr:nvSpPr>
      <xdr:spPr>
        <a:xfrm>
          <a:off x="9391727" y="1418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88968</xdr:rowOff>
    </xdr:from>
    <xdr:ext cx="469744" cy="259045"/>
    <xdr:sp macro="" textlink="">
      <xdr:nvSpPr>
        <xdr:cNvPr id="372" name="n_2aveValue【公営住宅】&#10;一人当たり面積">
          <a:extLst>
            <a:ext uri="{FF2B5EF4-FFF2-40B4-BE49-F238E27FC236}">
              <a16:creationId xmlns:a16="http://schemas.microsoft.com/office/drawing/2014/main" id="{4ECA3D2F-D2FC-4613-A245-57DD73701E61}"/>
            </a:ext>
          </a:extLst>
        </xdr:cNvPr>
        <xdr:cNvSpPr txBox="1"/>
      </xdr:nvSpPr>
      <xdr:spPr>
        <a:xfrm>
          <a:off x="8515427" y="1414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81653</xdr:rowOff>
    </xdr:from>
    <xdr:ext cx="469744" cy="259045"/>
    <xdr:sp macro="" textlink="">
      <xdr:nvSpPr>
        <xdr:cNvPr id="373" name="n_3aveValue【公営住宅】&#10;一人当たり面積">
          <a:extLst>
            <a:ext uri="{FF2B5EF4-FFF2-40B4-BE49-F238E27FC236}">
              <a16:creationId xmlns:a16="http://schemas.microsoft.com/office/drawing/2014/main" id="{9EB5CDD2-2D7F-444B-B795-12E8B6B70C4E}"/>
            </a:ext>
          </a:extLst>
        </xdr:cNvPr>
        <xdr:cNvSpPr txBox="1"/>
      </xdr:nvSpPr>
      <xdr:spPr>
        <a:xfrm>
          <a:off x="7626427" y="1414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84396</xdr:rowOff>
    </xdr:from>
    <xdr:ext cx="469744" cy="259045"/>
    <xdr:sp macro="" textlink="">
      <xdr:nvSpPr>
        <xdr:cNvPr id="374" name="n_4aveValue【公営住宅】&#10;一人当たり面積">
          <a:extLst>
            <a:ext uri="{FF2B5EF4-FFF2-40B4-BE49-F238E27FC236}">
              <a16:creationId xmlns:a16="http://schemas.microsoft.com/office/drawing/2014/main" id="{00F036ED-5C32-4C9F-B043-26DA71731DE5}"/>
            </a:ext>
          </a:extLst>
        </xdr:cNvPr>
        <xdr:cNvSpPr txBox="1"/>
      </xdr:nvSpPr>
      <xdr:spPr>
        <a:xfrm>
          <a:off x="6737427" y="1414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21962</xdr:rowOff>
    </xdr:from>
    <xdr:ext cx="469744" cy="259045"/>
    <xdr:sp macro="" textlink="">
      <xdr:nvSpPr>
        <xdr:cNvPr id="375" name="n_1mainValue【公営住宅】&#10;一人当たり面積">
          <a:extLst>
            <a:ext uri="{FF2B5EF4-FFF2-40B4-BE49-F238E27FC236}">
              <a16:creationId xmlns:a16="http://schemas.microsoft.com/office/drawing/2014/main" id="{DE115664-ACEE-43A6-9873-DFC10F8AC65E}"/>
            </a:ext>
          </a:extLst>
        </xdr:cNvPr>
        <xdr:cNvSpPr txBox="1"/>
      </xdr:nvSpPr>
      <xdr:spPr>
        <a:xfrm>
          <a:off x="9391727" y="1476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22877</xdr:rowOff>
    </xdr:from>
    <xdr:ext cx="469744" cy="259045"/>
    <xdr:sp macro="" textlink="">
      <xdr:nvSpPr>
        <xdr:cNvPr id="376" name="n_2mainValue【公営住宅】&#10;一人当たり面積">
          <a:extLst>
            <a:ext uri="{FF2B5EF4-FFF2-40B4-BE49-F238E27FC236}">
              <a16:creationId xmlns:a16="http://schemas.microsoft.com/office/drawing/2014/main" id="{83A9E338-7357-451D-98AD-D9AC0E6D0361}"/>
            </a:ext>
          </a:extLst>
        </xdr:cNvPr>
        <xdr:cNvSpPr txBox="1"/>
      </xdr:nvSpPr>
      <xdr:spPr>
        <a:xfrm>
          <a:off x="8515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24249</xdr:rowOff>
    </xdr:from>
    <xdr:ext cx="469744" cy="259045"/>
    <xdr:sp macro="" textlink="">
      <xdr:nvSpPr>
        <xdr:cNvPr id="377" name="n_3mainValue【公営住宅】&#10;一人当たり面積">
          <a:extLst>
            <a:ext uri="{FF2B5EF4-FFF2-40B4-BE49-F238E27FC236}">
              <a16:creationId xmlns:a16="http://schemas.microsoft.com/office/drawing/2014/main" id="{D94470E4-6230-41DA-9748-E5C7EF24C745}"/>
            </a:ext>
          </a:extLst>
        </xdr:cNvPr>
        <xdr:cNvSpPr txBox="1"/>
      </xdr:nvSpPr>
      <xdr:spPr>
        <a:xfrm>
          <a:off x="76264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24706</xdr:rowOff>
    </xdr:from>
    <xdr:ext cx="469744" cy="259045"/>
    <xdr:sp macro="" textlink="">
      <xdr:nvSpPr>
        <xdr:cNvPr id="378" name="n_4mainValue【公営住宅】&#10;一人当たり面積">
          <a:extLst>
            <a:ext uri="{FF2B5EF4-FFF2-40B4-BE49-F238E27FC236}">
              <a16:creationId xmlns:a16="http://schemas.microsoft.com/office/drawing/2014/main" id="{B0D429F9-E275-4659-9707-1E32B9E1AB3A}"/>
            </a:ext>
          </a:extLst>
        </xdr:cNvPr>
        <xdr:cNvSpPr txBox="1"/>
      </xdr:nvSpPr>
      <xdr:spPr>
        <a:xfrm>
          <a:off x="6737427" y="14769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FF2224EB-C008-498C-BFB7-DF4BAD3A646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0F3CD8C-117A-4476-992B-A8E8AC31D06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0E66FD0-EC25-4D68-80CA-E8AFFA595F4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499026E-5034-4487-B0AE-55B070D6737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C5BD96E-55BB-4D13-824E-667FA5177DB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6B41F20-346F-4F9C-A9DA-397381CEB8E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D471EF6-BA15-466B-A1E1-BA6FDD57353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D87D8AD-6B0B-4D26-8C46-EAFE4ED9B8F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6ED8D42D-EE37-4956-95BE-B6753E6CD02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936FD6D-E071-4219-AB9E-5D24AA3B3C6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937A6DA6-0831-406C-9686-DDABFE88396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A6398359-6D2E-4C17-9BEA-C16EAC44077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59552D35-08CF-4DA2-9E02-58884E32408E}"/>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8E334159-D105-4A66-9084-93FE01BC328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E4BF469B-16E0-41A4-8122-872058D9AF4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6A69312D-C087-4ACE-8850-F56840B25B92}"/>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D11837DC-2FCE-42E7-A96A-31F213C08CC4}"/>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3812B660-2078-4C8B-8DF6-8D8C19919465}"/>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6AE559E6-4BD8-4B3E-BEB4-CD43326FDB1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E86A11EB-0C1F-4A5A-BF6B-66F483EA780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5EA9239E-CF3B-42F2-9FE3-46121566430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110672F6-7611-4A65-94DF-5FE7BF612E5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1890AFAC-15C2-4DEC-96CA-9A98CFE3B5E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1B9A8778-1714-41F7-B64C-47BEA10FEA7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121920</xdr:rowOff>
    </xdr:from>
    <xdr:to>
      <xdr:col>24</xdr:col>
      <xdr:colOff>62865</xdr:colOff>
      <xdr:row>108</xdr:row>
      <xdr:rowOff>125730</xdr:rowOff>
    </xdr:to>
    <xdr:cxnSp macro="">
      <xdr:nvCxnSpPr>
        <xdr:cNvPr id="403" name="直線コネクタ 402">
          <a:extLst>
            <a:ext uri="{FF2B5EF4-FFF2-40B4-BE49-F238E27FC236}">
              <a16:creationId xmlns:a16="http://schemas.microsoft.com/office/drawing/2014/main" id="{69F56CC7-2849-4702-9112-B1DC145F44AC}"/>
            </a:ext>
          </a:extLst>
        </xdr:cNvPr>
        <xdr:cNvCxnSpPr/>
      </xdr:nvCxnSpPr>
      <xdr:spPr>
        <a:xfrm flipV="1">
          <a:off x="4634865" y="17266920"/>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129557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42BFF118-EDF3-4579-9C50-16BBD3D6E3EB}"/>
            </a:ext>
          </a:extLst>
        </xdr:cNvPr>
        <xdr:cNvSpPr txBox="1"/>
      </xdr:nvSpPr>
      <xdr:spPr>
        <a:xfrm>
          <a:off x="4673600"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125730</xdr:rowOff>
    </xdr:from>
    <xdr:to>
      <xdr:col>24</xdr:col>
      <xdr:colOff>152400</xdr:colOff>
      <xdr:row>108</xdr:row>
      <xdr:rowOff>125730</xdr:rowOff>
    </xdr:to>
    <xdr:cxnSp macro="">
      <xdr:nvCxnSpPr>
        <xdr:cNvPr id="405" name="直線コネクタ 404">
          <a:extLst>
            <a:ext uri="{FF2B5EF4-FFF2-40B4-BE49-F238E27FC236}">
              <a16:creationId xmlns:a16="http://schemas.microsoft.com/office/drawing/2014/main" id="{98288E1E-E949-472D-B167-4819429E3C85}"/>
            </a:ext>
          </a:extLst>
        </xdr:cNvPr>
        <xdr:cNvCxnSpPr/>
      </xdr:nvCxnSpPr>
      <xdr:spPr>
        <a:xfrm>
          <a:off x="4546600" y="186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68597</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B4462785-4FFB-41DC-9377-4602E4A1E8AD}"/>
            </a:ext>
          </a:extLst>
        </xdr:cNvPr>
        <xdr:cNvSpPr txBox="1"/>
      </xdr:nvSpPr>
      <xdr:spPr>
        <a:xfrm>
          <a:off x="4673600" y="1704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121920</xdr:rowOff>
    </xdr:from>
    <xdr:to>
      <xdr:col>24</xdr:col>
      <xdr:colOff>152400</xdr:colOff>
      <xdr:row>100</xdr:row>
      <xdr:rowOff>121920</xdr:rowOff>
    </xdr:to>
    <xdr:cxnSp macro="">
      <xdr:nvCxnSpPr>
        <xdr:cNvPr id="407" name="直線コネクタ 406">
          <a:extLst>
            <a:ext uri="{FF2B5EF4-FFF2-40B4-BE49-F238E27FC236}">
              <a16:creationId xmlns:a16="http://schemas.microsoft.com/office/drawing/2014/main" id="{8617A9B4-AFFD-40B4-85AB-3C28A450B2E8}"/>
            </a:ext>
          </a:extLst>
        </xdr:cNvPr>
        <xdr:cNvCxnSpPr/>
      </xdr:nvCxnSpPr>
      <xdr:spPr>
        <a:xfrm>
          <a:off x="4546600" y="1726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135907</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0D9F0529-5187-4593-8437-A176FCBECD70}"/>
            </a:ext>
          </a:extLst>
        </xdr:cNvPr>
        <xdr:cNvSpPr txBox="1"/>
      </xdr:nvSpPr>
      <xdr:spPr>
        <a:xfrm>
          <a:off x="4673600" y="1779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113030</xdr:rowOff>
    </xdr:from>
    <xdr:to>
      <xdr:col>24</xdr:col>
      <xdr:colOff>114300</xdr:colOff>
      <xdr:row>105</xdr:row>
      <xdr:rowOff>43180</xdr:rowOff>
    </xdr:to>
    <xdr:sp macro="" textlink="">
      <xdr:nvSpPr>
        <xdr:cNvPr id="409" name="フローチャート: 判断 408">
          <a:extLst>
            <a:ext uri="{FF2B5EF4-FFF2-40B4-BE49-F238E27FC236}">
              <a16:creationId xmlns:a16="http://schemas.microsoft.com/office/drawing/2014/main" id="{DEAB9F7E-21AE-4648-8813-7905233AC216}"/>
            </a:ext>
          </a:extLst>
        </xdr:cNvPr>
        <xdr:cNvSpPr/>
      </xdr:nvSpPr>
      <xdr:spPr>
        <a:xfrm>
          <a:off x="45847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29EB38E0-048C-44D6-A62B-10E8D6553535}"/>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38736</xdr:rowOff>
    </xdr:from>
    <xdr:to>
      <xdr:col>15</xdr:col>
      <xdr:colOff>101600</xdr:colOff>
      <xdr:row>104</xdr:row>
      <xdr:rowOff>140336</xdr:rowOff>
    </xdr:to>
    <xdr:sp macro="" textlink="">
      <xdr:nvSpPr>
        <xdr:cNvPr id="411" name="フローチャート: 判断 410">
          <a:extLst>
            <a:ext uri="{FF2B5EF4-FFF2-40B4-BE49-F238E27FC236}">
              <a16:creationId xmlns:a16="http://schemas.microsoft.com/office/drawing/2014/main" id="{4CE72812-9A45-4D4B-B277-240D5D3AA559}"/>
            </a:ext>
          </a:extLst>
        </xdr:cNvPr>
        <xdr:cNvSpPr/>
      </xdr:nvSpPr>
      <xdr:spPr>
        <a:xfrm>
          <a:off x="2857500" y="1786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147320</xdr:rowOff>
    </xdr:from>
    <xdr:to>
      <xdr:col>10</xdr:col>
      <xdr:colOff>165100</xdr:colOff>
      <xdr:row>104</xdr:row>
      <xdr:rowOff>77470</xdr:rowOff>
    </xdr:to>
    <xdr:sp macro="" textlink="">
      <xdr:nvSpPr>
        <xdr:cNvPr id="412" name="フローチャート: 判断 411">
          <a:extLst>
            <a:ext uri="{FF2B5EF4-FFF2-40B4-BE49-F238E27FC236}">
              <a16:creationId xmlns:a16="http://schemas.microsoft.com/office/drawing/2014/main" id="{EBD46EBC-DE31-481B-90C2-0EB343A6B62A}"/>
            </a:ext>
          </a:extLst>
        </xdr:cNvPr>
        <xdr:cNvSpPr/>
      </xdr:nvSpPr>
      <xdr:spPr>
        <a:xfrm>
          <a:off x="1968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95886</xdr:rowOff>
    </xdr:from>
    <xdr:to>
      <xdr:col>6</xdr:col>
      <xdr:colOff>38100</xdr:colOff>
      <xdr:row>104</xdr:row>
      <xdr:rowOff>26036</xdr:rowOff>
    </xdr:to>
    <xdr:sp macro="" textlink="">
      <xdr:nvSpPr>
        <xdr:cNvPr id="413" name="フローチャート: 判断 412">
          <a:extLst>
            <a:ext uri="{FF2B5EF4-FFF2-40B4-BE49-F238E27FC236}">
              <a16:creationId xmlns:a16="http://schemas.microsoft.com/office/drawing/2014/main" id="{9D342128-2D0A-42C2-8458-7C687853F9CF}"/>
            </a:ext>
          </a:extLst>
        </xdr:cNvPr>
        <xdr:cNvSpPr/>
      </xdr:nvSpPr>
      <xdr:spPr>
        <a:xfrm>
          <a:off x="1079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89D0D59-FA1B-453F-A238-9AC734BC0A1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9735480-CCE2-45F1-B730-4FB2BF30AFF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0A942F2-4FB2-4CC7-93C4-084C3663E3A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DA83CA7-16E7-4ACE-A24A-85487B1D482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B9879D8-B258-4AFC-80A8-E7F3A64BC88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74930</xdr:rowOff>
    </xdr:from>
    <xdr:to>
      <xdr:col>24</xdr:col>
      <xdr:colOff>114300</xdr:colOff>
      <xdr:row>109</xdr:row>
      <xdr:rowOff>5080</xdr:rowOff>
    </xdr:to>
    <xdr:sp macro="" textlink="">
      <xdr:nvSpPr>
        <xdr:cNvPr id="419" name="楕円 418">
          <a:extLst>
            <a:ext uri="{FF2B5EF4-FFF2-40B4-BE49-F238E27FC236}">
              <a16:creationId xmlns:a16="http://schemas.microsoft.com/office/drawing/2014/main" id="{E487117C-D191-400A-9D65-9B97D65254C2}"/>
            </a:ext>
          </a:extLst>
        </xdr:cNvPr>
        <xdr:cNvSpPr/>
      </xdr:nvSpPr>
      <xdr:spPr>
        <a:xfrm>
          <a:off x="4584700" y="185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161307</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489A79D0-756B-45E4-8CC2-F2FD5F5AA8D1}"/>
            </a:ext>
          </a:extLst>
        </xdr:cNvPr>
        <xdr:cNvSpPr txBox="1"/>
      </xdr:nvSpPr>
      <xdr:spPr>
        <a:xfrm>
          <a:off x="4673600" y="18506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67311</xdr:rowOff>
    </xdr:from>
    <xdr:to>
      <xdr:col>20</xdr:col>
      <xdr:colOff>38100</xdr:colOff>
      <xdr:row>108</xdr:row>
      <xdr:rowOff>168911</xdr:rowOff>
    </xdr:to>
    <xdr:sp macro="" textlink="">
      <xdr:nvSpPr>
        <xdr:cNvPr id="421" name="楕円 420">
          <a:extLst>
            <a:ext uri="{FF2B5EF4-FFF2-40B4-BE49-F238E27FC236}">
              <a16:creationId xmlns:a16="http://schemas.microsoft.com/office/drawing/2014/main" id="{615143A7-D41B-418E-83EF-33CC04C4307F}"/>
            </a:ext>
          </a:extLst>
        </xdr:cNvPr>
        <xdr:cNvSpPr/>
      </xdr:nvSpPr>
      <xdr:spPr>
        <a:xfrm>
          <a:off x="3746500" y="185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118111</xdr:rowOff>
    </xdr:from>
    <xdr:to>
      <xdr:col>24</xdr:col>
      <xdr:colOff>63500</xdr:colOff>
      <xdr:row>108</xdr:row>
      <xdr:rowOff>125730</xdr:rowOff>
    </xdr:to>
    <xdr:cxnSp macro="">
      <xdr:nvCxnSpPr>
        <xdr:cNvPr id="422" name="直線コネクタ 421">
          <a:extLst>
            <a:ext uri="{FF2B5EF4-FFF2-40B4-BE49-F238E27FC236}">
              <a16:creationId xmlns:a16="http://schemas.microsoft.com/office/drawing/2014/main" id="{E09C7365-1F4B-4830-8E9B-63D88CA8F2B1}"/>
            </a:ext>
          </a:extLst>
        </xdr:cNvPr>
        <xdr:cNvCxnSpPr/>
      </xdr:nvCxnSpPr>
      <xdr:spPr>
        <a:xfrm>
          <a:off x="3797300" y="186347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55880</xdr:rowOff>
    </xdr:from>
    <xdr:to>
      <xdr:col>15</xdr:col>
      <xdr:colOff>101600</xdr:colOff>
      <xdr:row>108</xdr:row>
      <xdr:rowOff>157480</xdr:rowOff>
    </xdr:to>
    <xdr:sp macro="" textlink="">
      <xdr:nvSpPr>
        <xdr:cNvPr id="423" name="楕円 422">
          <a:extLst>
            <a:ext uri="{FF2B5EF4-FFF2-40B4-BE49-F238E27FC236}">
              <a16:creationId xmlns:a16="http://schemas.microsoft.com/office/drawing/2014/main" id="{83020F5E-AFC4-4818-8B7D-C2E7B176D68A}"/>
            </a:ext>
          </a:extLst>
        </xdr:cNvPr>
        <xdr:cNvSpPr/>
      </xdr:nvSpPr>
      <xdr:spPr>
        <a:xfrm>
          <a:off x="28575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106680</xdr:rowOff>
    </xdr:from>
    <xdr:to>
      <xdr:col>19</xdr:col>
      <xdr:colOff>177800</xdr:colOff>
      <xdr:row>108</xdr:row>
      <xdr:rowOff>118111</xdr:rowOff>
    </xdr:to>
    <xdr:cxnSp macro="">
      <xdr:nvCxnSpPr>
        <xdr:cNvPr id="424" name="直線コネクタ 423">
          <a:extLst>
            <a:ext uri="{FF2B5EF4-FFF2-40B4-BE49-F238E27FC236}">
              <a16:creationId xmlns:a16="http://schemas.microsoft.com/office/drawing/2014/main" id="{5C26DD40-40EF-4D8D-BC70-B9413597D662}"/>
            </a:ext>
          </a:extLst>
        </xdr:cNvPr>
        <xdr:cNvCxnSpPr/>
      </xdr:nvCxnSpPr>
      <xdr:spPr>
        <a:xfrm>
          <a:off x="2908300" y="186232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33020</xdr:rowOff>
    </xdr:from>
    <xdr:to>
      <xdr:col>10</xdr:col>
      <xdr:colOff>165100</xdr:colOff>
      <xdr:row>108</xdr:row>
      <xdr:rowOff>134620</xdr:rowOff>
    </xdr:to>
    <xdr:sp macro="" textlink="">
      <xdr:nvSpPr>
        <xdr:cNvPr id="425" name="楕円 424">
          <a:extLst>
            <a:ext uri="{FF2B5EF4-FFF2-40B4-BE49-F238E27FC236}">
              <a16:creationId xmlns:a16="http://schemas.microsoft.com/office/drawing/2014/main" id="{5757325E-6FED-40AE-94FE-11477C65F4C7}"/>
            </a:ext>
          </a:extLst>
        </xdr:cNvPr>
        <xdr:cNvSpPr/>
      </xdr:nvSpPr>
      <xdr:spPr>
        <a:xfrm>
          <a:off x="1968500" y="185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83820</xdr:rowOff>
    </xdr:from>
    <xdr:to>
      <xdr:col>15</xdr:col>
      <xdr:colOff>50800</xdr:colOff>
      <xdr:row>108</xdr:row>
      <xdr:rowOff>106680</xdr:rowOff>
    </xdr:to>
    <xdr:cxnSp macro="">
      <xdr:nvCxnSpPr>
        <xdr:cNvPr id="426" name="直線コネクタ 425">
          <a:extLst>
            <a:ext uri="{FF2B5EF4-FFF2-40B4-BE49-F238E27FC236}">
              <a16:creationId xmlns:a16="http://schemas.microsoft.com/office/drawing/2014/main" id="{1893E5A3-B3B2-4024-9AF9-4AFA4905E80E}"/>
            </a:ext>
          </a:extLst>
        </xdr:cNvPr>
        <xdr:cNvCxnSpPr/>
      </xdr:nvCxnSpPr>
      <xdr:spPr>
        <a:xfrm>
          <a:off x="2019300" y="18600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168275</xdr:rowOff>
    </xdr:from>
    <xdr:to>
      <xdr:col>6</xdr:col>
      <xdr:colOff>38100</xdr:colOff>
      <xdr:row>108</xdr:row>
      <xdr:rowOff>98425</xdr:rowOff>
    </xdr:to>
    <xdr:sp macro="" textlink="">
      <xdr:nvSpPr>
        <xdr:cNvPr id="427" name="楕円 426">
          <a:extLst>
            <a:ext uri="{FF2B5EF4-FFF2-40B4-BE49-F238E27FC236}">
              <a16:creationId xmlns:a16="http://schemas.microsoft.com/office/drawing/2014/main" id="{45E1BD1D-1B16-4F4B-98DF-A32A2403C509}"/>
            </a:ext>
          </a:extLst>
        </xdr:cNvPr>
        <xdr:cNvSpPr/>
      </xdr:nvSpPr>
      <xdr:spPr>
        <a:xfrm>
          <a:off x="1079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47625</xdr:rowOff>
    </xdr:from>
    <xdr:to>
      <xdr:col>10</xdr:col>
      <xdr:colOff>114300</xdr:colOff>
      <xdr:row>108</xdr:row>
      <xdr:rowOff>83820</xdr:rowOff>
    </xdr:to>
    <xdr:cxnSp macro="">
      <xdr:nvCxnSpPr>
        <xdr:cNvPr id="428" name="直線コネクタ 427">
          <a:extLst>
            <a:ext uri="{FF2B5EF4-FFF2-40B4-BE49-F238E27FC236}">
              <a16:creationId xmlns:a16="http://schemas.microsoft.com/office/drawing/2014/main" id="{61F59CBE-BBEE-474E-8500-9B8B78E69BF0}"/>
            </a:ext>
          </a:extLst>
        </xdr:cNvPr>
        <xdr:cNvCxnSpPr/>
      </xdr:nvCxnSpPr>
      <xdr:spPr>
        <a:xfrm>
          <a:off x="1130300" y="185642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29" name="n_1aveValue【港湾・漁港】&#10;有形固定資産減価償却率">
          <a:extLst>
            <a:ext uri="{FF2B5EF4-FFF2-40B4-BE49-F238E27FC236}">
              <a16:creationId xmlns:a16="http://schemas.microsoft.com/office/drawing/2014/main" id="{DB88D015-59A6-4952-A72D-2049B9CC05B7}"/>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156863</xdr:rowOff>
    </xdr:from>
    <xdr:ext cx="405111" cy="259045"/>
    <xdr:sp macro="" textlink="">
      <xdr:nvSpPr>
        <xdr:cNvPr id="430" name="n_2aveValue【港湾・漁港】&#10;有形固定資産減価償却率">
          <a:extLst>
            <a:ext uri="{FF2B5EF4-FFF2-40B4-BE49-F238E27FC236}">
              <a16:creationId xmlns:a16="http://schemas.microsoft.com/office/drawing/2014/main" id="{6D7070ED-2797-4FF5-9182-5E88945ED899}"/>
            </a:ext>
          </a:extLst>
        </xdr:cNvPr>
        <xdr:cNvSpPr txBox="1"/>
      </xdr:nvSpPr>
      <xdr:spPr>
        <a:xfrm>
          <a:off x="2705744" y="1764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93997</xdr:rowOff>
    </xdr:from>
    <xdr:ext cx="405111" cy="259045"/>
    <xdr:sp macro="" textlink="">
      <xdr:nvSpPr>
        <xdr:cNvPr id="431" name="n_3aveValue【港湾・漁港】&#10;有形固定資産減価償却率">
          <a:extLst>
            <a:ext uri="{FF2B5EF4-FFF2-40B4-BE49-F238E27FC236}">
              <a16:creationId xmlns:a16="http://schemas.microsoft.com/office/drawing/2014/main" id="{0D0FABC7-17BD-40BF-BE82-45F6A56E5E0F}"/>
            </a:ext>
          </a:extLst>
        </xdr:cNvPr>
        <xdr:cNvSpPr txBox="1"/>
      </xdr:nvSpPr>
      <xdr:spPr>
        <a:xfrm>
          <a:off x="1816744"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42563</xdr:rowOff>
    </xdr:from>
    <xdr:ext cx="405111" cy="259045"/>
    <xdr:sp macro="" textlink="">
      <xdr:nvSpPr>
        <xdr:cNvPr id="432" name="n_4aveValue【港湾・漁港】&#10;有形固定資産減価償却率">
          <a:extLst>
            <a:ext uri="{FF2B5EF4-FFF2-40B4-BE49-F238E27FC236}">
              <a16:creationId xmlns:a16="http://schemas.microsoft.com/office/drawing/2014/main" id="{58B57AF3-5775-441D-86CC-BD6038E31179}"/>
            </a:ext>
          </a:extLst>
        </xdr:cNvPr>
        <xdr:cNvSpPr txBox="1"/>
      </xdr:nvSpPr>
      <xdr:spPr>
        <a:xfrm>
          <a:off x="927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160038</xdr:rowOff>
    </xdr:from>
    <xdr:ext cx="405111" cy="259045"/>
    <xdr:sp macro="" textlink="">
      <xdr:nvSpPr>
        <xdr:cNvPr id="433" name="n_1mainValue【港湾・漁港】&#10;有形固定資産減価償却率">
          <a:extLst>
            <a:ext uri="{FF2B5EF4-FFF2-40B4-BE49-F238E27FC236}">
              <a16:creationId xmlns:a16="http://schemas.microsoft.com/office/drawing/2014/main" id="{8BF38F2B-1591-4A04-8CC5-434F882B15C5}"/>
            </a:ext>
          </a:extLst>
        </xdr:cNvPr>
        <xdr:cNvSpPr txBox="1"/>
      </xdr:nvSpPr>
      <xdr:spPr>
        <a:xfrm>
          <a:off x="3582044"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148607</xdr:rowOff>
    </xdr:from>
    <xdr:ext cx="405111" cy="259045"/>
    <xdr:sp macro="" textlink="">
      <xdr:nvSpPr>
        <xdr:cNvPr id="434" name="n_2mainValue【港湾・漁港】&#10;有形固定資産減価償却率">
          <a:extLst>
            <a:ext uri="{FF2B5EF4-FFF2-40B4-BE49-F238E27FC236}">
              <a16:creationId xmlns:a16="http://schemas.microsoft.com/office/drawing/2014/main" id="{0F3E2336-E823-4DC1-A9FF-F45AE4F6BF4F}"/>
            </a:ext>
          </a:extLst>
        </xdr:cNvPr>
        <xdr:cNvSpPr txBox="1"/>
      </xdr:nvSpPr>
      <xdr:spPr>
        <a:xfrm>
          <a:off x="2705744"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125747</xdr:rowOff>
    </xdr:from>
    <xdr:ext cx="405111" cy="259045"/>
    <xdr:sp macro="" textlink="">
      <xdr:nvSpPr>
        <xdr:cNvPr id="435" name="n_3mainValue【港湾・漁港】&#10;有形固定資産減価償却率">
          <a:extLst>
            <a:ext uri="{FF2B5EF4-FFF2-40B4-BE49-F238E27FC236}">
              <a16:creationId xmlns:a16="http://schemas.microsoft.com/office/drawing/2014/main" id="{B13F97C7-E179-466D-9DF6-4EAD1D5DA5B5}"/>
            </a:ext>
          </a:extLst>
        </xdr:cNvPr>
        <xdr:cNvSpPr txBox="1"/>
      </xdr:nvSpPr>
      <xdr:spPr>
        <a:xfrm>
          <a:off x="1816744"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89552</xdr:rowOff>
    </xdr:from>
    <xdr:ext cx="405111" cy="259045"/>
    <xdr:sp macro="" textlink="">
      <xdr:nvSpPr>
        <xdr:cNvPr id="436" name="n_4mainValue【港湾・漁港】&#10;有形固定資産減価償却率">
          <a:extLst>
            <a:ext uri="{FF2B5EF4-FFF2-40B4-BE49-F238E27FC236}">
              <a16:creationId xmlns:a16="http://schemas.microsoft.com/office/drawing/2014/main" id="{FC49E343-3A17-425C-BC39-91D9C087D69C}"/>
            </a:ext>
          </a:extLst>
        </xdr:cNvPr>
        <xdr:cNvSpPr txBox="1"/>
      </xdr:nvSpPr>
      <xdr:spPr>
        <a:xfrm>
          <a:off x="927744" y="186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7294EC68-32C1-4C31-9074-432E13F7EE7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17E534F7-6D89-462E-A14C-F6C1DE88FC4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B409CD4E-8847-487C-967A-05E6DD6321F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C8C1F593-B16A-4999-9581-3904A4876C7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BB98C7EB-0D28-4097-B62B-D38C763572C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D2AF8272-5BDE-4250-A06A-DD4432CA09E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60FCAB17-F841-49B1-8D64-1B7EEF24189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7B208A8-48E3-4D03-9DFF-BAAB26259F3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E5B48F88-A624-44F7-B53C-7FAF2CC6624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2DE234C-1337-469E-9C40-F85E4162273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7" name="直線コネクタ 446">
          <a:extLst>
            <a:ext uri="{FF2B5EF4-FFF2-40B4-BE49-F238E27FC236}">
              <a16:creationId xmlns:a16="http://schemas.microsoft.com/office/drawing/2014/main" id="{6B58A508-3726-47DC-B621-7F3EC98C89DB}"/>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8" name="テキスト ボックス 447">
          <a:extLst>
            <a:ext uri="{FF2B5EF4-FFF2-40B4-BE49-F238E27FC236}">
              <a16:creationId xmlns:a16="http://schemas.microsoft.com/office/drawing/2014/main" id="{BFB57346-04D4-4660-8EF2-84BF1C6B811B}"/>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9" name="直線コネクタ 448">
          <a:extLst>
            <a:ext uri="{FF2B5EF4-FFF2-40B4-BE49-F238E27FC236}">
              <a16:creationId xmlns:a16="http://schemas.microsoft.com/office/drawing/2014/main" id="{A22A6310-FE1E-4AB0-8A2A-5A6AA6637628}"/>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0" name="テキスト ボックス 449">
          <a:extLst>
            <a:ext uri="{FF2B5EF4-FFF2-40B4-BE49-F238E27FC236}">
              <a16:creationId xmlns:a16="http://schemas.microsoft.com/office/drawing/2014/main" id="{79EAC532-5B36-4BBE-BA65-FBE4A956FD9B}"/>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1" name="直線コネクタ 450">
          <a:extLst>
            <a:ext uri="{FF2B5EF4-FFF2-40B4-BE49-F238E27FC236}">
              <a16:creationId xmlns:a16="http://schemas.microsoft.com/office/drawing/2014/main" id="{869EBCBF-5713-4944-97F3-2C52DF27C59C}"/>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2" name="テキスト ボックス 451">
          <a:extLst>
            <a:ext uri="{FF2B5EF4-FFF2-40B4-BE49-F238E27FC236}">
              <a16:creationId xmlns:a16="http://schemas.microsoft.com/office/drawing/2014/main" id="{2522AAA8-F6AE-447F-90B3-91861DFEEF4E}"/>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3" name="直線コネクタ 452">
          <a:extLst>
            <a:ext uri="{FF2B5EF4-FFF2-40B4-BE49-F238E27FC236}">
              <a16:creationId xmlns:a16="http://schemas.microsoft.com/office/drawing/2014/main" id="{6805A1E6-8588-4603-A2B3-B112DB080728}"/>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4" name="テキスト ボックス 453">
          <a:extLst>
            <a:ext uri="{FF2B5EF4-FFF2-40B4-BE49-F238E27FC236}">
              <a16:creationId xmlns:a16="http://schemas.microsoft.com/office/drawing/2014/main" id="{F9899F98-C5BA-4F10-A465-1FBFF59B4C02}"/>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5" name="直線コネクタ 454">
          <a:extLst>
            <a:ext uri="{FF2B5EF4-FFF2-40B4-BE49-F238E27FC236}">
              <a16:creationId xmlns:a16="http://schemas.microsoft.com/office/drawing/2014/main" id="{EA8E5CF9-217F-4835-9C7C-20A390B68A28}"/>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6" name="テキスト ボックス 455">
          <a:extLst>
            <a:ext uri="{FF2B5EF4-FFF2-40B4-BE49-F238E27FC236}">
              <a16:creationId xmlns:a16="http://schemas.microsoft.com/office/drawing/2014/main" id="{D66E3021-0C97-4795-87C2-BCEF88E6A295}"/>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7" name="直線コネクタ 456">
          <a:extLst>
            <a:ext uri="{FF2B5EF4-FFF2-40B4-BE49-F238E27FC236}">
              <a16:creationId xmlns:a16="http://schemas.microsoft.com/office/drawing/2014/main" id="{DA07B3D4-6150-48DA-833E-409184434105}"/>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8" name="テキスト ボックス 457">
          <a:extLst>
            <a:ext uri="{FF2B5EF4-FFF2-40B4-BE49-F238E27FC236}">
              <a16:creationId xmlns:a16="http://schemas.microsoft.com/office/drawing/2014/main" id="{330F8E40-B1BB-4DE1-B850-8632EB0C8D97}"/>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CB8C63F-F709-422F-96BD-04BCDE9485A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0" name="テキスト ボックス 459">
          <a:extLst>
            <a:ext uri="{FF2B5EF4-FFF2-40B4-BE49-F238E27FC236}">
              <a16:creationId xmlns:a16="http://schemas.microsoft.com/office/drawing/2014/main" id="{6D46D60D-0C27-4E66-8BF4-6F230B1C3FA5}"/>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港湾・漁港】&#10;一人当たり有形固定資産（償却資産）額グラフ枠">
          <a:extLst>
            <a:ext uri="{FF2B5EF4-FFF2-40B4-BE49-F238E27FC236}">
              <a16:creationId xmlns:a16="http://schemas.microsoft.com/office/drawing/2014/main" id="{B061C80D-A1B4-499E-A6B8-211C0E88762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31511</xdr:rowOff>
    </xdr:from>
    <xdr:to>
      <xdr:col>54</xdr:col>
      <xdr:colOff>189865</xdr:colOff>
      <xdr:row>109</xdr:row>
      <xdr:rowOff>28809</xdr:rowOff>
    </xdr:to>
    <xdr:cxnSp macro="">
      <xdr:nvCxnSpPr>
        <xdr:cNvPr id="462" name="直線コネクタ 461">
          <a:extLst>
            <a:ext uri="{FF2B5EF4-FFF2-40B4-BE49-F238E27FC236}">
              <a16:creationId xmlns:a16="http://schemas.microsoft.com/office/drawing/2014/main" id="{41CFB9D7-B2F1-4466-8F06-5A636075BB5A}"/>
            </a:ext>
          </a:extLst>
        </xdr:cNvPr>
        <xdr:cNvCxnSpPr/>
      </xdr:nvCxnSpPr>
      <xdr:spPr>
        <a:xfrm flipV="1">
          <a:off x="10476865" y="17176511"/>
          <a:ext cx="0" cy="1540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32636</xdr:rowOff>
    </xdr:from>
    <xdr:ext cx="469744" cy="259045"/>
    <xdr:sp macro="" textlink="">
      <xdr:nvSpPr>
        <xdr:cNvPr id="463" name="【港湾・漁港】&#10;一人当たり有形固定資産（償却資産）額最小値テキスト">
          <a:extLst>
            <a:ext uri="{FF2B5EF4-FFF2-40B4-BE49-F238E27FC236}">
              <a16:creationId xmlns:a16="http://schemas.microsoft.com/office/drawing/2014/main" id="{20346078-4ABA-4856-A182-13A8F9200EEC}"/>
            </a:ext>
          </a:extLst>
        </xdr:cNvPr>
        <xdr:cNvSpPr txBox="1"/>
      </xdr:nvSpPr>
      <xdr:spPr>
        <a:xfrm>
          <a:off x="10515600" y="18720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28809</xdr:rowOff>
    </xdr:from>
    <xdr:to>
      <xdr:col>55</xdr:col>
      <xdr:colOff>88900</xdr:colOff>
      <xdr:row>109</xdr:row>
      <xdr:rowOff>28809</xdr:rowOff>
    </xdr:to>
    <xdr:cxnSp macro="">
      <xdr:nvCxnSpPr>
        <xdr:cNvPr id="464" name="直線コネクタ 463">
          <a:extLst>
            <a:ext uri="{FF2B5EF4-FFF2-40B4-BE49-F238E27FC236}">
              <a16:creationId xmlns:a16="http://schemas.microsoft.com/office/drawing/2014/main" id="{0179750A-0082-41D2-A524-793E2C8C5E2A}"/>
            </a:ext>
          </a:extLst>
        </xdr:cNvPr>
        <xdr:cNvCxnSpPr/>
      </xdr:nvCxnSpPr>
      <xdr:spPr>
        <a:xfrm>
          <a:off x="10388600" y="18716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149638</xdr:rowOff>
    </xdr:from>
    <xdr:ext cx="690189" cy="259045"/>
    <xdr:sp macro="" textlink="">
      <xdr:nvSpPr>
        <xdr:cNvPr id="465" name="【港湾・漁港】&#10;一人当たり有形固定資産（償却資産）額最大値テキスト">
          <a:extLst>
            <a:ext uri="{FF2B5EF4-FFF2-40B4-BE49-F238E27FC236}">
              <a16:creationId xmlns:a16="http://schemas.microsoft.com/office/drawing/2014/main" id="{C9712D48-5DAA-4F97-B7DB-C2BE6491F230}"/>
            </a:ext>
          </a:extLst>
        </xdr:cNvPr>
        <xdr:cNvSpPr txBox="1"/>
      </xdr:nvSpPr>
      <xdr:spPr>
        <a:xfrm>
          <a:off x="10515600" y="169517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31511</xdr:rowOff>
    </xdr:from>
    <xdr:to>
      <xdr:col>55</xdr:col>
      <xdr:colOff>88900</xdr:colOff>
      <xdr:row>100</xdr:row>
      <xdr:rowOff>31511</xdr:rowOff>
    </xdr:to>
    <xdr:cxnSp macro="">
      <xdr:nvCxnSpPr>
        <xdr:cNvPr id="466" name="直線コネクタ 465">
          <a:extLst>
            <a:ext uri="{FF2B5EF4-FFF2-40B4-BE49-F238E27FC236}">
              <a16:creationId xmlns:a16="http://schemas.microsoft.com/office/drawing/2014/main" id="{CEB4CE66-310D-4DB0-A699-FFAD8B90A00A}"/>
            </a:ext>
          </a:extLst>
        </xdr:cNvPr>
        <xdr:cNvCxnSpPr/>
      </xdr:nvCxnSpPr>
      <xdr:spPr>
        <a:xfrm>
          <a:off x="10388600" y="1717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97903</xdr:rowOff>
    </xdr:from>
    <xdr:ext cx="599010" cy="259045"/>
    <xdr:sp macro="" textlink="">
      <xdr:nvSpPr>
        <xdr:cNvPr id="467" name="【港湾・漁港】&#10;一人当たり有形固定資産（償却資産）額平均値テキスト">
          <a:extLst>
            <a:ext uri="{FF2B5EF4-FFF2-40B4-BE49-F238E27FC236}">
              <a16:creationId xmlns:a16="http://schemas.microsoft.com/office/drawing/2014/main" id="{3107E438-EE86-42DB-BC7F-6B4E9B8F5DEB}"/>
            </a:ext>
          </a:extLst>
        </xdr:cNvPr>
        <xdr:cNvSpPr txBox="1"/>
      </xdr:nvSpPr>
      <xdr:spPr>
        <a:xfrm>
          <a:off x="10515600" y="181001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75026</xdr:rowOff>
    </xdr:from>
    <xdr:to>
      <xdr:col>55</xdr:col>
      <xdr:colOff>50800</xdr:colOff>
      <xdr:row>107</xdr:row>
      <xdr:rowOff>5176</xdr:rowOff>
    </xdr:to>
    <xdr:sp macro="" textlink="">
      <xdr:nvSpPr>
        <xdr:cNvPr id="468" name="フローチャート: 判断 467">
          <a:extLst>
            <a:ext uri="{FF2B5EF4-FFF2-40B4-BE49-F238E27FC236}">
              <a16:creationId xmlns:a16="http://schemas.microsoft.com/office/drawing/2014/main" id="{339DC689-CD8E-4D65-9087-BAE35D0D52B7}"/>
            </a:ext>
          </a:extLst>
        </xdr:cNvPr>
        <xdr:cNvSpPr/>
      </xdr:nvSpPr>
      <xdr:spPr>
        <a:xfrm>
          <a:off x="10426700" y="1824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135184</xdr:rowOff>
    </xdr:from>
    <xdr:to>
      <xdr:col>50</xdr:col>
      <xdr:colOff>165100</xdr:colOff>
      <xdr:row>107</xdr:row>
      <xdr:rowOff>65334</xdr:rowOff>
    </xdr:to>
    <xdr:sp macro="" textlink="">
      <xdr:nvSpPr>
        <xdr:cNvPr id="469" name="フローチャート: 判断 468">
          <a:extLst>
            <a:ext uri="{FF2B5EF4-FFF2-40B4-BE49-F238E27FC236}">
              <a16:creationId xmlns:a16="http://schemas.microsoft.com/office/drawing/2014/main" id="{A3EFF9D0-9DD3-4D3D-BF32-7503D4E2F3D9}"/>
            </a:ext>
          </a:extLst>
        </xdr:cNvPr>
        <xdr:cNvSpPr/>
      </xdr:nvSpPr>
      <xdr:spPr>
        <a:xfrm>
          <a:off x="9588500" y="183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100840</xdr:rowOff>
    </xdr:from>
    <xdr:to>
      <xdr:col>46</xdr:col>
      <xdr:colOff>38100</xdr:colOff>
      <xdr:row>107</xdr:row>
      <xdr:rowOff>30990</xdr:rowOff>
    </xdr:to>
    <xdr:sp macro="" textlink="">
      <xdr:nvSpPr>
        <xdr:cNvPr id="470" name="フローチャート: 判断 469">
          <a:extLst>
            <a:ext uri="{FF2B5EF4-FFF2-40B4-BE49-F238E27FC236}">
              <a16:creationId xmlns:a16="http://schemas.microsoft.com/office/drawing/2014/main" id="{14968B97-50C8-403B-A5EC-4BC0962EB35B}"/>
            </a:ext>
          </a:extLst>
        </xdr:cNvPr>
        <xdr:cNvSpPr/>
      </xdr:nvSpPr>
      <xdr:spPr>
        <a:xfrm>
          <a:off x="8699500" y="1827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22484</xdr:rowOff>
    </xdr:from>
    <xdr:to>
      <xdr:col>41</xdr:col>
      <xdr:colOff>101600</xdr:colOff>
      <xdr:row>106</xdr:row>
      <xdr:rowOff>124084</xdr:rowOff>
    </xdr:to>
    <xdr:sp macro="" textlink="">
      <xdr:nvSpPr>
        <xdr:cNvPr id="471" name="フローチャート: 判断 470">
          <a:extLst>
            <a:ext uri="{FF2B5EF4-FFF2-40B4-BE49-F238E27FC236}">
              <a16:creationId xmlns:a16="http://schemas.microsoft.com/office/drawing/2014/main" id="{9A52AB1E-FF46-4880-BC30-7C45E46846BC}"/>
            </a:ext>
          </a:extLst>
        </xdr:cNvPr>
        <xdr:cNvSpPr/>
      </xdr:nvSpPr>
      <xdr:spPr>
        <a:xfrm>
          <a:off x="7810500" y="1819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28817</xdr:rowOff>
    </xdr:from>
    <xdr:to>
      <xdr:col>36</xdr:col>
      <xdr:colOff>165100</xdr:colOff>
      <xdr:row>106</xdr:row>
      <xdr:rowOff>130417</xdr:rowOff>
    </xdr:to>
    <xdr:sp macro="" textlink="">
      <xdr:nvSpPr>
        <xdr:cNvPr id="472" name="フローチャート: 判断 471">
          <a:extLst>
            <a:ext uri="{FF2B5EF4-FFF2-40B4-BE49-F238E27FC236}">
              <a16:creationId xmlns:a16="http://schemas.microsoft.com/office/drawing/2014/main" id="{046F373A-7532-4E5D-9585-86D32C4F32CF}"/>
            </a:ext>
          </a:extLst>
        </xdr:cNvPr>
        <xdr:cNvSpPr/>
      </xdr:nvSpPr>
      <xdr:spPr>
        <a:xfrm>
          <a:off x="6921500" y="1820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CC0D2C5-F98A-442A-BD5C-02B0FAC859A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721028B-BDCC-4683-A0A5-CAE1A945D1C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BC67960-0FBA-4DD4-951D-33C68E96849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19A7A25-E102-4E0B-B871-E806A533BA3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7216177D-EE6A-4039-A57C-E34213F370D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142263</xdr:rowOff>
    </xdr:from>
    <xdr:to>
      <xdr:col>55</xdr:col>
      <xdr:colOff>50800</xdr:colOff>
      <xdr:row>109</xdr:row>
      <xdr:rowOff>72413</xdr:rowOff>
    </xdr:to>
    <xdr:sp macro="" textlink="">
      <xdr:nvSpPr>
        <xdr:cNvPr id="478" name="楕円 477">
          <a:extLst>
            <a:ext uri="{FF2B5EF4-FFF2-40B4-BE49-F238E27FC236}">
              <a16:creationId xmlns:a16="http://schemas.microsoft.com/office/drawing/2014/main" id="{26FD7844-E7B4-4C70-B3D9-EF4D3904BC0E}"/>
            </a:ext>
          </a:extLst>
        </xdr:cNvPr>
        <xdr:cNvSpPr/>
      </xdr:nvSpPr>
      <xdr:spPr>
        <a:xfrm>
          <a:off x="10426700" y="1865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57190</xdr:rowOff>
    </xdr:from>
    <xdr:ext cx="534377" cy="259045"/>
    <xdr:sp macro="" textlink="">
      <xdr:nvSpPr>
        <xdr:cNvPr id="479" name="【港湾・漁港】&#10;一人当たり有形固定資産（償却資産）額該当値テキスト">
          <a:extLst>
            <a:ext uri="{FF2B5EF4-FFF2-40B4-BE49-F238E27FC236}">
              <a16:creationId xmlns:a16="http://schemas.microsoft.com/office/drawing/2014/main" id="{070C20CD-D298-4DE0-8169-BFAB5E9D4C88}"/>
            </a:ext>
          </a:extLst>
        </xdr:cNvPr>
        <xdr:cNvSpPr txBox="1"/>
      </xdr:nvSpPr>
      <xdr:spPr>
        <a:xfrm>
          <a:off x="10515600" y="18573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142608</xdr:rowOff>
    </xdr:from>
    <xdr:to>
      <xdr:col>50</xdr:col>
      <xdr:colOff>165100</xdr:colOff>
      <xdr:row>109</xdr:row>
      <xdr:rowOff>72758</xdr:rowOff>
    </xdr:to>
    <xdr:sp macro="" textlink="">
      <xdr:nvSpPr>
        <xdr:cNvPr id="480" name="楕円 479">
          <a:extLst>
            <a:ext uri="{FF2B5EF4-FFF2-40B4-BE49-F238E27FC236}">
              <a16:creationId xmlns:a16="http://schemas.microsoft.com/office/drawing/2014/main" id="{154F9107-C89F-419B-872F-FF317DFA4CFA}"/>
            </a:ext>
          </a:extLst>
        </xdr:cNvPr>
        <xdr:cNvSpPr/>
      </xdr:nvSpPr>
      <xdr:spPr>
        <a:xfrm>
          <a:off x="9588500" y="1865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21613</xdr:rowOff>
    </xdr:from>
    <xdr:to>
      <xdr:col>55</xdr:col>
      <xdr:colOff>0</xdr:colOff>
      <xdr:row>109</xdr:row>
      <xdr:rowOff>21958</xdr:rowOff>
    </xdr:to>
    <xdr:cxnSp macro="">
      <xdr:nvCxnSpPr>
        <xdr:cNvPr id="481" name="直線コネクタ 480">
          <a:extLst>
            <a:ext uri="{FF2B5EF4-FFF2-40B4-BE49-F238E27FC236}">
              <a16:creationId xmlns:a16="http://schemas.microsoft.com/office/drawing/2014/main" id="{8BF0A3BD-9E71-48BB-98E6-F621DF75E5F0}"/>
            </a:ext>
          </a:extLst>
        </xdr:cNvPr>
        <xdr:cNvCxnSpPr/>
      </xdr:nvCxnSpPr>
      <xdr:spPr>
        <a:xfrm flipV="1">
          <a:off x="9639300" y="18709663"/>
          <a:ext cx="8382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142864</xdr:rowOff>
    </xdr:from>
    <xdr:to>
      <xdr:col>46</xdr:col>
      <xdr:colOff>38100</xdr:colOff>
      <xdr:row>109</xdr:row>
      <xdr:rowOff>73014</xdr:rowOff>
    </xdr:to>
    <xdr:sp macro="" textlink="">
      <xdr:nvSpPr>
        <xdr:cNvPr id="482" name="楕円 481">
          <a:extLst>
            <a:ext uri="{FF2B5EF4-FFF2-40B4-BE49-F238E27FC236}">
              <a16:creationId xmlns:a16="http://schemas.microsoft.com/office/drawing/2014/main" id="{D5383CAA-895E-4351-9E15-0BEB1FAC5161}"/>
            </a:ext>
          </a:extLst>
        </xdr:cNvPr>
        <xdr:cNvSpPr/>
      </xdr:nvSpPr>
      <xdr:spPr>
        <a:xfrm>
          <a:off x="8699500" y="1865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21958</xdr:rowOff>
    </xdr:from>
    <xdr:to>
      <xdr:col>50</xdr:col>
      <xdr:colOff>114300</xdr:colOff>
      <xdr:row>109</xdr:row>
      <xdr:rowOff>22214</xdr:rowOff>
    </xdr:to>
    <xdr:cxnSp macro="">
      <xdr:nvCxnSpPr>
        <xdr:cNvPr id="483" name="直線コネクタ 482">
          <a:extLst>
            <a:ext uri="{FF2B5EF4-FFF2-40B4-BE49-F238E27FC236}">
              <a16:creationId xmlns:a16="http://schemas.microsoft.com/office/drawing/2014/main" id="{53751819-29D4-4425-ADD3-27DB2750D9DA}"/>
            </a:ext>
          </a:extLst>
        </xdr:cNvPr>
        <xdr:cNvCxnSpPr/>
      </xdr:nvCxnSpPr>
      <xdr:spPr>
        <a:xfrm flipV="1">
          <a:off x="8750300" y="18710008"/>
          <a:ext cx="8890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143115</xdr:rowOff>
    </xdr:from>
    <xdr:to>
      <xdr:col>41</xdr:col>
      <xdr:colOff>101600</xdr:colOff>
      <xdr:row>109</xdr:row>
      <xdr:rowOff>73265</xdr:rowOff>
    </xdr:to>
    <xdr:sp macro="" textlink="">
      <xdr:nvSpPr>
        <xdr:cNvPr id="484" name="楕円 483">
          <a:extLst>
            <a:ext uri="{FF2B5EF4-FFF2-40B4-BE49-F238E27FC236}">
              <a16:creationId xmlns:a16="http://schemas.microsoft.com/office/drawing/2014/main" id="{B250EA6A-81A2-40F5-AFB7-A33C2EDFF5C7}"/>
            </a:ext>
          </a:extLst>
        </xdr:cNvPr>
        <xdr:cNvSpPr/>
      </xdr:nvSpPr>
      <xdr:spPr>
        <a:xfrm>
          <a:off x="7810500" y="1865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22214</xdr:rowOff>
    </xdr:from>
    <xdr:to>
      <xdr:col>45</xdr:col>
      <xdr:colOff>177800</xdr:colOff>
      <xdr:row>109</xdr:row>
      <xdr:rowOff>22465</xdr:rowOff>
    </xdr:to>
    <xdr:cxnSp macro="">
      <xdr:nvCxnSpPr>
        <xdr:cNvPr id="485" name="直線コネクタ 484">
          <a:extLst>
            <a:ext uri="{FF2B5EF4-FFF2-40B4-BE49-F238E27FC236}">
              <a16:creationId xmlns:a16="http://schemas.microsoft.com/office/drawing/2014/main" id="{87BA537B-E091-4F7B-A3C6-4B9C4E632E15}"/>
            </a:ext>
          </a:extLst>
        </xdr:cNvPr>
        <xdr:cNvCxnSpPr/>
      </xdr:nvCxnSpPr>
      <xdr:spPr>
        <a:xfrm flipV="1">
          <a:off x="7861300" y="18710264"/>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143320</xdr:rowOff>
    </xdr:from>
    <xdr:to>
      <xdr:col>36</xdr:col>
      <xdr:colOff>165100</xdr:colOff>
      <xdr:row>109</xdr:row>
      <xdr:rowOff>73470</xdr:rowOff>
    </xdr:to>
    <xdr:sp macro="" textlink="">
      <xdr:nvSpPr>
        <xdr:cNvPr id="486" name="楕円 485">
          <a:extLst>
            <a:ext uri="{FF2B5EF4-FFF2-40B4-BE49-F238E27FC236}">
              <a16:creationId xmlns:a16="http://schemas.microsoft.com/office/drawing/2014/main" id="{6FC8CA3D-E59B-4C01-A69A-D734A8E206C2}"/>
            </a:ext>
          </a:extLst>
        </xdr:cNvPr>
        <xdr:cNvSpPr/>
      </xdr:nvSpPr>
      <xdr:spPr>
        <a:xfrm>
          <a:off x="6921500" y="1865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22465</xdr:rowOff>
    </xdr:from>
    <xdr:to>
      <xdr:col>41</xdr:col>
      <xdr:colOff>50800</xdr:colOff>
      <xdr:row>109</xdr:row>
      <xdr:rowOff>22670</xdr:rowOff>
    </xdr:to>
    <xdr:cxnSp macro="">
      <xdr:nvCxnSpPr>
        <xdr:cNvPr id="487" name="直線コネクタ 486">
          <a:extLst>
            <a:ext uri="{FF2B5EF4-FFF2-40B4-BE49-F238E27FC236}">
              <a16:creationId xmlns:a16="http://schemas.microsoft.com/office/drawing/2014/main" id="{3E80B24C-1671-496F-A049-CE58213AE23D}"/>
            </a:ext>
          </a:extLst>
        </xdr:cNvPr>
        <xdr:cNvCxnSpPr/>
      </xdr:nvCxnSpPr>
      <xdr:spPr>
        <a:xfrm flipV="1">
          <a:off x="6972300" y="18710515"/>
          <a:ext cx="88900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81861</xdr:rowOff>
    </xdr:from>
    <xdr:ext cx="599010" cy="259045"/>
    <xdr:sp macro="" textlink="">
      <xdr:nvSpPr>
        <xdr:cNvPr id="488" name="n_1aveValue【港湾・漁港】&#10;一人当たり有形固定資産（償却資産）額">
          <a:extLst>
            <a:ext uri="{FF2B5EF4-FFF2-40B4-BE49-F238E27FC236}">
              <a16:creationId xmlns:a16="http://schemas.microsoft.com/office/drawing/2014/main" id="{18C8CA56-35A3-4F34-A97C-A6FE37AC08A3}"/>
            </a:ext>
          </a:extLst>
        </xdr:cNvPr>
        <xdr:cNvSpPr txBox="1"/>
      </xdr:nvSpPr>
      <xdr:spPr>
        <a:xfrm>
          <a:off x="9327095" y="18084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47517</xdr:rowOff>
    </xdr:from>
    <xdr:ext cx="599010" cy="259045"/>
    <xdr:sp macro="" textlink="">
      <xdr:nvSpPr>
        <xdr:cNvPr id="489" name="n_2aveValue【港湾・漁港】&#10;一人当たり有形固定資産（償却資産）額">
          <a:extLst>
            <a:ext uri="{FF2B5EF4-FFF2-40B4-BE49-F238E27FC236}">
              <a16:creationId xmlns:a16="http://schemas.microsoft.com/office/drawing/2014/main" id="{4AD9E1F6-9F7A-48BE-812C-B483BD777B69}"/>
            </a:ext>
          </a:extLst>
        </xdr:cNvPr>
        <xdr:cNvSpPr txBox="1"/>
      </xdr:nvSpPr>
      <xdr:spPr>
        <a:xfrm>
          <a:off x="8450795" y="1804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140611</xdr:rowOff>
    </xdr:from>
    <xdr:ext cx="599010" cy="259045"/>
    <xdr:sp macro="" textlink="">
      <xdr:nvSpPr>
        <xdr:cNvPr id="490" name="n_3aveValue【港湾・漁港】&#10;一人当たり有形固定資産（償却資産）額">
          <a:extLst>
            <a:ext uri="{FF2B5EF4-FFF2-40B4-BE49-F238E27FC236}">
              <a16:creationId xmlns:a16="http://schemas.microsoft.com/office/drawing/2014/main" id="{2F42F1BA-00D0-4BB2-8E60-56B844D5B31B}"/>
            </a:ext>
          </a:extLst>
        </xdr:cNvPr>
        <xdr:cNvSpPr txBox="1"/>
      </xdr:nvSpPr>
      <xdr:spPr>
        <a:xfrm>
          <a:off x="7561795" y="17971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146944</xdr:rowOff>
    </xdr:from>
    <xdr:ext cx="599010" cy="259045"/>
    <xdr:sp macro="" textlink="">
      <xdr:nvSpPr>
        <xdr:cNvPr id="491" name="n_4aveValue【港湾・漁港】&#10;一人当たり有形固定資産（償却資産）額">
          <a:extLst>
            <a:ext uri="{FF2B5EF4-FFF2-40B4-BE49-F238E27FC236}">
              <a16:creationId xmlns:a16="http://schemas.microsoft.com/office/drawing/2014/main" id="{40D40A9F-52A3-4645-B404-028DAF348560}"/>
            </a:ext>
          </a:extLst>
        </xdr:cNvPr>
        <xdr:cNvSpPr txBox="1"/>
      </xdr:nvSpPr>
      <xdr:spPr>
        <a:xfrm>
          <a:off x="6672795" y="17977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63885</xdr:rowOff>
    </xdr:from>
    <xdr:ext cx="534377" cy="259045"/>
    <xdr:sp macro="" textlink="">
      <xdr:nvSpPr>
        <xdr:cNvPr id="492" name="n_1mainValue【港湾・漁港】&#10;一人当たり有形固定資産（償却資産）額">
          <a:extLst>
            <a:ext uri="{FF2B5EF4-FFF2-40B4-BE49-F238E27FC236}">
              <a16:creationId xmlns:a16="http://schemas.microsoft.com/office/drawing/2014/main" id="{A3B85384-65EC-4596-906B-3FBD3ADAF5DE}"/>
            </a:ext>
          </a:extLst>
        </xdr:cNvPr>
        <xdr:cNvSpPr txBox="1"/>
      </xdr:nvSpPr>
      <xdr:spPr>
        <a:xfrm>
          <a:off x="9359411" y="1875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64141</xdr:rowOff>
    </xdr:from>
    <xdr:ext cx="534377" cy="259045"/>
    <xdr:sp macro="" textlink="">
      <xdr:nvSpPr>
        <xdr:cNvPr id="493" name="n_2mainValue【港湾・漁港】&#10;一人当たり有形固定資産（償却資産）額">
          <a:extLst>
            <a:ext uri="{FF2B5EF4-FFF2-40B4-BE49-F238E27FC236}">
              <a16:creationId xmlns:a16="http://schemas.microsoft.com/office/drawing/2014/main" id="{E6E55C40-5BED-4306-A689-A26E84E4F95C}"/>
            </a:ext>
          </a:extLst>
        </xdr:cNvPr>
        <xdr:cNvSpPr txBox="1"/>
      </xdr:nvSpPr>
      <xdr:spPr>
        <a:xfrm>
          <a:off x="8483111" y="1875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64392</xdr:rowOff>
    </xdr:from>
    <xdr:ext cx="534377" cy="259045"/>
    <xdr:sp macro="" textlink="">
      <xdr:nvSpPr>
        <xdr:cNvPr id="494" name="n_3mainValue【港湾・漁港】&#10;一人当たり有形固定資産（償却資産）額">
          <a:extLst>
            <a:ext uri="{FF2B5EF4-FFF2-40B4-BE49-F238E27FC236}">
              <a16:creationId xmlns:a16="http://schemas.microsoft.com/office/drawing/2014/main" id="{CF5F980D-7641-43A0-8AEA-7435D7B25855}"/>
            </a:ext>
          </a:extLst>
        </xdr:cNvPr>
        <xdr:cNvSpPr txBox="1"/>
      </xdr:nvSpPr>
      <xdr:spPr>
        <a:xfrm>
          <a:off x="7594111" y="1875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64597</xdr:rowOff>
    </xdr:from>
    <xdr:ext cx="534377" cy="259045"/>
    <xdr:sp macro="" textlink="">
      <xdr:nvSpPr>
        <xdr:cNvPr id="495" name="n_4mainValue【港湾・漁港】&#10;一人当たり有形固定資産（償却資産）額">
          <a:extLst>
            <a:ext uri="{FF2B5EF4-FFF2-40B4-BE49-F238E27FC236}">
              <a16:creationId xmlns:a16="http://schemas.microsoft.com/office/drawing/2014/main" id="{79DA9311-5D84-4ECD-A60C-B675B1B7DF2B}"/>
            </a:ext>
          </a:extLst>
        </xdr:cNvPr>
        <xdr:cNvSpPr txBox="1"/>
      </xdr:nvSpPr>
      <xdr:spPr>
        <a:xfrm>
          <a:off x="6705111" y="1875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1B4FDE42-4B43-40C4-917C-8CBCACBA5B2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F4AACDC8-1BE0-4F21-858D-23674DEF689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CA99185F-B8F2-40D3-9E11-7997A2F0F5E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45C768A3-85C9-455A-A296-D0E2C502113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BF584488-3DA3-432C-9D75-1E635C63F45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4A3893A9-BBB8-40BC-A209-EBFD638C2B6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6DE525D5-632F-4B2D-A413-AE28774069D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95AA05A1-E181-41F6-9811-0D388699FA7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1EC8F06F-F57E-4AF2-AC01-F588E902AD0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0977992B-7D40-4F63-90A6-A0EA459B520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06577E46-4A46-4F07-81BE-42B86433046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7" name="直線コネクタ 506">
          <a:extLst>
            <a:ext uri="{FF2B5EF4-FFF2-40B4-BE49-F238E27FC236}">
              <a16:creationId xmlns:a16="http://schemas.microsoft.com/office/drawing/2014/main" id="{01B1F2A9-B525-4015-B656-7CF76501CA9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8" name="テキスト ボックス 507">
          <a:extLst>
            <a:ext uri="{FF2B5EF4-FFF2-40B4-BE49-F238E27FC236}">
              <a16:creationId xmlns:a16="http://schemas.microsoft.com/office/drawing/2014/main" id="{F6145AE5-0C70-414E-B09A-172EA99F9B5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9" name="直線コネクタ 508">
          <a:extLst>
            <a:ext uri="{FF2B5EF4-FFF2-40B4-BE49-F238E27FC236}">
              <a16:creationId xmlns:a16="http://schemas.microsoft.com/office/drawing/2014/main" id="{BA556B1F-5EC8-4F89-869E-75E6F237057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0" name="テキスト ボックス 509">
          <a:extLst>
            <a:ext uri="{FF2B5EF4-FFF2-40B4-BE49-F238E27FC236}">
              <a16:creationId xmlns:a16="http://schemas.microsoft.com/office/drawing/2014/main" id="{EAE92ADB-FDCC-4B58-9BF6-450A3FD9A45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1" name="直線コネクタ 510">
          <a:extLst>
            <a:ext uri="{FF2B5EF4-FFF2-40B4-BE49-F238E27FC236}">
              <a16:creationId xmlns:a16="http://schemas.microsoft.com/office/drawing/2014/main" id="{99F99B83-38E8-40F3-B41A-150F2C67DDA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2" name="テキスト ボックス 511">
          <a:extLst>
            <a:ext uri="{FF2B5EF4-FFF2-40B4-BE49-F238E27FC236}">
              <a16:creationId xmlns:a16="http://schemas.microsoft.com/office/drawing/2014/main" id="{57C81BA8-62D4-4935-9487-98F6C80C4EF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3" name="直線コネクタ 512">
          <a:extLst>
            <a:ext uri="{FF2B5EF4-FFF2-40B4-BE49-F238E27FC236}">
              <a16:creationId xmlns:a16="http://schemas.microsoft.com/office/drawing/2014/main" id="{C8A898AA-6E8E-445D-8B29-3EFE10C15E4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4" name="テキスト ボックス 513">
          <a:extLst>
            <a:ext uri="{FF2B5EF4-FFF2-40B4-BE49-F238E27FC236}">
              <a16:creationId xmlns:a16="http://schemas.microsoft.com/office/drawing/2014/main" id="{6029166F-E960-4DC0-A187-9CE50663485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5" name="直線コネクタ 514">
          <a:extLst>
            <a:ext uri="{FF2B5EF4-FFF2-40B4-BE49-F238E27FC236}">
              <a16:creationId xmlns:a16="http://schemas.microsoft.com/office/drawing/2014/main" id="{6E1BD4A6-54A0-4093-87A0-34E978AEA2D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6" name="テキスト ボックス 515">
          <a:extLst>
            <a:ext uri="{FF2B5EF4-FFF2-40B4-BE49-F238E27FC236}">
              <a16:creationId xmlns:a16="http://schemas.microsoft.com/office/drawing/2014/main" id="{FFF6A11E-10E3-4DB7-80F9-B60160288FF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7" name="直線コネクタ 516">
          <a:extLst>
            <a:ext uri="{FF2B5EF4-FFF2-40B4-BE49-F238E27FC236}">
              <a16:creationId xmlns:a16="http://schemas.microsoft.com/office/drawing/2014/main" id="{4E1C19B7-64D5-4CE5-B9B8-CC73D7E0A53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8" name="テキスト ボックス 517">
          <a:extLst>
            <a:ext uri="{FF2B5EF4-FFF2-40B4-BE49-F238E27FC236}">
              <a16:creationId xmlns:a16="http://schemas.microsoft.com/office/drawing/2014/main" id="{A0E7928E-DBF6-4EEC-AD6F-D6E527E8558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7ABC7E27-F4E9-4E4B-9F64-1C831D63ED2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0" name="【認定こども園・幼稚園・保育所】&#10;有形固定資産減価償却率グラフ枠">
          <a:extLst>
            <a:ext uri="{FF2B5EF4-FFF2-40B4-BE49-F238E27FC236}">
              <a16:creationId xmlns:a16="http://schemas.microsoft.com/office/drawing/2014/main" id="{CBB6A608-6E76-4694-A2F6-B06CF82052B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68036</xdr:rowOff>
    </xdr:from>
    <xdr:to>
      <xdr:col>85</xdr:col>
      <xdr:colOff>126364</xdr:colOff>
      <xdr:row>42</xdr:row>
      <xdr:rowOff>92528</xdr:rowOff>
    </xdr:to>
    <xdr:cxnSp macro="">
      <xdr:nvCxnSpPr>
        <xdr:cNvPr id="521" name="直線コネクタ 520">
          <a:extLst>
            <a:ext uri="{FF2B5EF4-FFF2-40B4-BE49-F238E27FC236}">
              <a16:creationId xmlns:a16="http://schemas.microsoft.com/office/drawing/2014/main" id="{0AD06A02-63C0-4F55-A138-D1A24E50E592}"/>
            </a:ext>
          </a:extLst>
        </xdr:cNvPr>
        <xdr:cNvCxnSpPr/>
      </xdr:nvCxnSpPr>
      <xdr:spPr>
        <a:xfrm flipV="1">
          <a:off x="16318864" y="5725886"/>
          <a:ext cx="0" cy="1567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2" name="【認定こども園・幼稚園・保育所】&#10;有形固定資産減価償却率最小値テキスト">
          <a:extLst>
            <a:ext uri="{FF2B5EF4-FFF2-40B4-BE49-F238E27FC236}">
              <a16:creationId xmlns:a16="http://schemas.microsoft.com/office/drawing/2014/main" id="{3BE18B4C-BFC0-4A09-AB75-0879E7E3CF6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3" name="直線コネクタ 522">
          <a:extLst>
            <a:ext uri="{FF2B5EF4-FFF2-40B4-BE49-F238E27FC236}">
              <a16:creationId xmlns:a16="http://schemas.microsoft.com/office/drawing/2014/main" id="{BE0F1044-011F-4429-877F-6A4EAEF9275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14713</xdr:rowOff>
    </xdr:from>
    <xdr:ext cx="340478" cy="259045"/>
    <xdr:sp macro="" textlink="">
      <xdr:nvSpPr>
        <xdr:cNvPr id="524" name="【認定こども園・幼稚園・保育所】&#10;有形固定資産減価償却率最大値テキスト">
          <a:extLst>
            <a:ext uri="{FF2B5EF4-FFF2-40B4-BE49-F238E27FC236}">
              <a16:creationId xmlns:a16="http://schemas.microsoft.com/office/drawing/2014/main" id="{2C564DBD-10F5-4DF0-9B41-18E6B3F817B1}"/>
            </a:ext>
          </a:extLst>
        </xdr:cNvPr>
        <xdr:cNvSpPr txBox="1"/>
      </xdr:nvSpPr>
      <xdr:spPr>
        <a:xfrm>
          <a:off x="16357600" y="550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68036</xdr:rowOff>
    </xdr:from>
    <xdr:to>
      <xdr:col>86</xdr:col>
      <xdr:colOff>25400</xdr:colOff>
      <xdr:row>33</xdr:row>
      <xdr:rowOff>68036</xdr:rowOff>
    </xdr:to>
    <xdr:cxnSp macro="">
      <xdr:nvCxnSpPr>
        <xdr:cNvPr id="525" name="直線コネクタ 524">
          <a:extLst>
            <a:ext uri="{FF2B5EF4-FFF2-40B4-BE49-F238E27FC236}">
              <a16:creationId xmlns:a16="http://schemas.microsoft.com/office/drawing/2014/main" id="{0E0C82EE-094F-4717-B789-B5E13B6FCB93}"/>
            </a:ext>
          </a:extLst>
        </xdr:cNvPr>
        <xdr:cNvCxnSpPr/>
      </xdr:nvCxnSpPr>
      <xdr:spPr>
        <a:xfrm>
          <a:off x="16230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120123</xdr:rowOff>
    </xdr:from>
    <xdr:ext cx="405111" cy="259045"/>
    <xdr:sp macro="" textlink="">
      <xdr:nvSpPr>
        <xdr:cNvPr id="526" name="【認定こども園・幼稚園・保育所】&#10;有形固定資産減価償却率平均値テキスト">
          <a:extLst>
            <a:ext uri="{FF2B5EF4-FFF2-40B4-BE49-F238E27FC236}">
              <a16:creationId xmlns:a16="http://schemas.microsoft.com/office/drawing/2014/main" id="{185E49CC-7F0E-4BF8-8841-5F357DEDDEA8}"/>
            </a:ext>
          </a:extLst>
        </xdr:cNvPr>
        <xdr:cNvSpPr txBox="1"/>
      </xdr:nvSpPr>
      <xdr:spPr>
        <a:xfrm>
          <a:off x="16357600" y="646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97246</xdr:rowOff>
    </xdr:from>
    <xdr:to>
      <xdr:col>85</xdr:col>
      <xdr:colOff>177800</xdr:colOff>
      <xdr:row>39</xdr:row>
      <xdr:rowOff>27396</xdr:rowOff>
    </xdr:to>
    <xdr:sp macro="" textlink="">
      <xdr:nvSpPr>
        <xdr:cNvPr id="527" name="フローチャート: 判断 526">
          <a:extLst>
            <a:ext uri="{FF2B5EF4-FFF2-40B4-BE49-F238E27FC236}">
              <a16:creationId xmlns:a16="http://schemas.microsoft.com/office/drawing/2014/main" id="{6E899B8E-D4E8-4F4C-955E-E3272F43F0F3}"/>
            </a:ext>
          </a:extLst>
        </xdr:cNvPr>
        <xdr:cNvSpPr/>
      </xdr:nvSpPr>
      <xdr:spPr>
        <a:xfrm>
          <a:off x="162687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8" name="フローチャート: 判断 527">
          <a:extLst>
            <a:ext uri="{FF2B5EF4-FFF2-40B4-BE49-F238E27FC236}">
              <a16:creationId xmlns:a16="http://schemas.microsoft.com/office/drawing/2014/main" id="{475189EA-44CF-49F4-A52A-3A1B5604E3E8}"/>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40096</xdr:rowOff>
    </xdr:from>
    <xdr:to>
      <xdr:col>76</xdr:col>
      <xdr:colOff>165100</xdr:colOff>
      <xdr:row>38</xdr:row>
      <xdr:rowOff>141696</xdr:rowOff>
    </xdr:to>
    <xdr:sp macro="" textlink="">
      <xdr:nvSpPr>
        <xdr:cNvPr id="529" name="フローチャート: 判断 528">
          <a:extLst>
            <a:ext uri="{FF2B5EF4-FFF2-40B4-BE49-F238E27FC236}">
              <a16:creationId xmlns:a16="http://schemas.microsoft.com/office/drawing/2014/main" id="{0EE99520-1779-4222-BCA0-C865BDC2C745}"/>
            </a:ext>
          </a:extLst>
        </xdr:cNvPr>
        <xdr:cNvSpPr/>
      </xdr:nvSpPr>
      <xdr:spPr>
        <a:xfrm>
          <a:off x="14541500" y="655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xdr:rowOff>
    </xdr:from>
    <xdr:to>
      <xdr:col>72</xdr:col>
      <xdr:colOff>38100</xdr:colOff>
      <xdr:row>38</xdr:row>
      <xdr:rowOff>113937</xdr:rowOff>
    </xdr:to>
    <xdr:sp macro="" textlink="">
      <xdr:nvSpPr>
        <xdr:cNvPr id="530" name="フローチャート: 判断 529">
          <a:extLst>
            <a:ext uri="{FF2B5EF4-FFF2-40B4-BE49-F238E27FC236}">
              <a16:creationId xmlns:a16="http://schemas.microsoft.com/office/drawing/2014/main" id="{1392BD2A-FD5E-4FC7-8D78-A66FEF77C9A6}"/>
            </a:ext>
          </a:extLst>
        </xdr:cNvPr>
        <xdr:cNvSpPr/>
      </xdr:nvSpPr>
      <xdr:spPr>
        <a:xfrm>
          <a:off x="13652500" y="652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28666</xdr:rowOff>
    </xdr:from>
    <xdr:to>
      <xdr:col>67</xdr:col>
      <xdr:colOff>101600</xdr:colOff>
      <xdr:row>38</xdr:row>
      <xdr:rowOff>130266</xdr:rowOff>
    </xdr:to>
    <xdr:sp macro="" textlink="">
      <xdr:nvSpPr>
        <xdr:cNvPr id="531" name="フローチャート: 判断 530">
          <a:extLst>
            <a:ext uri="{FF2B5EF4-FFF2-40B4-BE49-F238E27FC236}">
              <a16:creationId xmlns:a16="http://schemas.microsoft.com/office/drawing/2014/main" id="{09720B34-CF7B-474C-B524-73B2AAEA2CE1}"/>
            </a:ext>
          </a:extLst>
        </xdr:cNvPr>
        <xdr:cNvSpPr/>
      </xdr:nvSpPr>
      <xdr:spPr>
        <a:xfrm>
          <a:off x="12763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1EE6B7A-A79C-43A3-9B05-D35E395E05A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0646367-283C-4AE9-B815-EEAC4B70D2E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2B3F2F24-0249-42B4-B20E-F35FF824BC6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1809C003-113B-46F9-AE3C-9B5D730A7D6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8E7FB97F-8A97-4F79-A35B-29DC231E42E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93980</xdr:rowOff>
    </xdr:from>
    <xdr:to>
      <xdr:col>85</xdr:col>
      <xdr:colOff>177800</xdr:colOff>
      <xdr:row>41</xdr:row>
      <xdr:rowOff>24130</xdr:rowOff>
    </xdr:to>
    <xdr:sp macro="" textlink="">
      <xdr:nvSpPr>
        <xdr:cNvPr id="537" name="楕円 536">
          <a:extLst>
            <a:ext uri="{FF2B5EF4-FFF2-40B4-BE49-F238E27FC236}">
              <a16:creationId xmlns:a16="http://schemas.microsoft.com/office/drawing/2014/main" id="{61713641-2209-4042-8C8F-0F326C6C51DD}"/>
            </a:ext>
          </a:extLst>
        </xdr:cNvPr>
        <xdr:cNvSpPr/>
      </xdr:nvSpPr>
      <xdr:spPr>
        <a:xfrm>
          <a:off x="16268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72407</xdr:rowOff>
    </xdr:from>
    <xdr:ext cx="405111" cy="259045"/>
    <xdr:sp macro="" textlink="">
      <xdr:nvSpPr>
        <xdr:cNvPr id="538" name="【認定こども園・幼稚園・保育所】&#10;有形固定資産減価償却率該当値テキスト">
          <a:extLst>
            <a:ext uri="{FF2B5EF4-FFF2-40B4-BE49-F238E27FC236}">
              <a16:creationId xmlns:a16="http://schemas.microsoft.com/office/drawing/2014/main" id="{2CBBF4A1-C238-45C9-82A8-9C0E92D1D9F4}"/>
            </a:ext>
          </a:extLst>
        </xdr:cNvPr>
        <xdr:cNvSpPr txBox="1"/>
      </xdr:nvSpPr>
      <xdr:spPr>
        <a:xfrm>
          <a:off x="16357600"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33565</xdr:rowOff>
    </xdr:from>
    <xdr:to>
      <xdr:col>81</xdr:col>
      <xdr:colOff>101600</xdr:colOff>
      <xdr:row>40</xdr:row>
      <xdr:rowOff>135165</xdr:rowOff>
    </xdr:to>
    <xdr:sp macro="" textlink="">
      <xdr:nvSpPr>
        <xdr:cNvPr id="539" name="楕円 538">
          <a:extLst>
            <a:ext uri="{FF2B5EF4-FFF2-40B4-BE49-F238E27FC236}">
              <a16:creationId xmlns:a16="http://schemas.microsoft.com/office/drawing/2014/main" id="{92C3343F-9740-4331-A52D-F8A251C868DA}"/>
            </a:ext>
          </a:extLst>
        </xdr:cNvPr>
        <xdr:cNvSpPr/>
      </xdr:nvSpPr>
      <xdr:spPr>
        <a:xfrm>
          <a:off x="15430500" y="68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84365</xdr:rowOff>
    </xdr:from>
    <xdr:to>
      <xdr:col>85</xdr:col>
      <xdr:colOff>127000</xdr:colOff>
      <xdr:row>40</xdr:row>
      <xdr:rowOff>144780</xdr:rowOff>
    </xdr:to>
    <xdr:cxnSp macro="">
      <xdr:nvCxnSpPr>
        <xdr:cNvPr id="540" name="直線コネクタ 539">
          <a:extLst>
            <a:ext uri="{FF2B5EF4-FFF2-40B4-BE49-F238E27FC236}">
              <a16:creationId xmlns:a16="http://schemas.microsoft.com/office/drawing/2014/main" id="{87227B9F-FA98-4B15-843C-C20E0B1E4FDF}"/>
            </a:ext>
          </a:extLst>
        </xdr:cNvPr>
        <xdr:cNvCxnSpPr/>
      </xdr:nvCxnSpPr>
      <xdr:spPr>
        <a:xfrm>
          <a:off x="15481300" y="6942365"/>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146231</xdr:rowOff>
    </xdr:from>
    <xdr:to>
      <xdr:col>76</xdr:col>
      <xdr:colOff>165100</xdr:colOff>
      <xdr:row>40</xdr:row>
      <xdr:rowOff>76381</xdr:rowOff>
    </xdr:to>
    <xdr:sp macro="" textlink="">
      <xdr:nvSpPr>
        <xdr:cNvPr id="541" name="楕円 540">
          <a:extLst>
            <a:ext uri="{FF2B5EF4-FFF2-40B4-BE49-F238E27FC236}">
              <a16:creationId xmlns:a16="http://schemas.microsoft.com/office/drawing/2014/main" id="{1BAA501F-4AE5-4E72-84D8-7EC98517B9BC}"/>
            </a:ext>
          </a:extLst>
        </xdr:cNvPr>
        <xdr:cNvSpPr/>
      </xdr:nvSpPr>
      <xdr:spPr>
        <a:xfrm>
          <a:off x="14541500" y="68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25581</xdr:rowOff>
    </xdr:from>
    <xdr:to>
      <xdr:col>81</xdr:col>
      <xdr:colOff>50800</xdr:colOff>
      <xdr:row>40</xdr:row>
      <xdr:rowOff>84365</xdr:rowOff>
    </xdr:to>
    <xdr:cxnSp macro="">
      <xdr:nvCxnSpPr>
        <xdr:cNvPr id="542" name="直線コネクタ 541">
          <a:extLst>
            <a:ext uri="{FF2B5EF4-FFF2-40B4-BE49-F238E27FC236}">
              <a16:creationId xmlns:a16="http://schemas.microsoft.com/office/drawing/2014/main" id="{A46DE8C5-F487-4FBB-A32A-63C91A85FB7B}"/>
            </a:ext>
          </a:extLst>
        </xdr:cNvPr>
        <xdr:cNvCxnSpPr/>
      </xdr:nvCxnSpPr>
      <xdr:spPr>
        <a:xfrm>
          <a:off x="14592300" y="6883581"/>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108676</xdr:rowOff>
    </xdr:from>
    <xdr:to>
      <xdr:col>72</xdr:col>
      <xdr:colOff>38100</xdr:colOff>
      <xdr:row>40</xdr:row>
      <xdr:rowOff>38826</xdr:rowOff>
    </xdr:to>
    <xdr:sp macro="" textlink="">
      <xdr:nvSpPr>
        <xdr:cNvPr id="543" name="楕円 542">
          <a:extLst>
            <a:ext uri="{FF2B5EF4-FFF2-40B4-BE49-F238E27FC236}">
              <a16:creationId xmlns:a16="http://schemas.microsoft.com/office/drawing/2014/main" id="{387B0D85-9E0D-40CE-83A1-C08B1D578E3C}"/>
            </a:ext>
          </a:extLst>
        </xdr:cNvPr>
        <xdr:cNvSpPr/>
      </xdr:nvSpPr>
      <xdr:spPr>
        <a:xfrm>
          <a:off x="13652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159476</xdr:rowOff>
    </xdr:from>
    <xdr:to>
      <xdr:col>76</xdr:col>
      <xdr:colOff>114300</xdr:colOff>
      <xdr:row>40</xdr:row>
      <xdr:rowOff>25581</xdr:rowOff>
    </xdr:to>
    <xdr:cxnSp macro="">
      <xdr:nvCxnSpPr>
        <xdr:cNvPr id="544" name="直線コネクタ 543">
          <a:extLst>
            <a:ext uri="{FF2B5EF4-FFF2-40B4-BE49-F238E27FC236}">
              <a16:creationId xmlns:a16="http://schemas.microsoft.com/office/drawing/2014/main" id="{84F6FC79-FD22-4D60-A8E8-2C752B50FBAA}"/>
            </a:ext>
          </a:extLst>
        </xdr:cNvPr>
        <xdr:cNvCxnSpPr/>
      </xdr:nvCxnSpPr>
      <xdr:spPr>
        <a:xfrm>
          <a:off x="13703300" y="68460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157662</xdr:rowOff>
    </xdr:from>
    <xdr:to>
      <xdr:col>67</xdr:col>
      <xdr:colOff>101600</xdr:colOff>
      <xdr:row>40</xdr:row>
      <xdr:rowOff>87812</xdr:rowOff>
    </xdr:to>
    <xdr:sp macro="" textlink="">
      <xdr:nvSpPr>
        <xdr:cNvPr id="545" name="楕円 544">
          <a:extLst>
            <a:ext uri="{FF2B5EF4-FFF2-40B4-BE49-F238E27FC236}">
              <a16:creationId xmlns:a16="http://schemas.microsoft.com/office/drawing/2014/main" id="{504965DD-55FD-46E7-AADF-29470CD081AC}"/>
            </a:ext>
          </a:extLst>
        </xdr:cNvPr>
        <xdr:cNvSpPr/>
      </xdr:nvSpPr>
      <xdr:spPr>
        <a:xfrm>
          <a:off x="12763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159476</xdr:rowOff>
    </xdr:from>
    <xdr:to>
      <xdr:col>71</xdr:col>
      <xdr:colOff>177800</xdr:colOff>
      <xdr:row>40</xdr:row>
      <xdr:rowOff>37012</xdr:rowOff>
    </xdr:to>
    <xdr:cxnSp macro="">
      <xdr:nvCxnSpPr>
        <xdr:cNvPr id="546" name="直線コネクタ 545">
          <a:extLst>
            <a:ext uri="{FF2B5EF4-FFF2-40B4-BE49-F238E27FC236}">
              <a16:creationId xmlns:a16="http://schemas.microsoft.com/office/drawing/2014/main" id="{65AD2A46-AB08-4F5B-A122-14F12A625C8C}"/>
            </a:ext>
          </a:extLst>
        </xdr:cNvPr>
        <xdr:cNvCxnSpPr/>
      </xdr:nvCxnSpPr>
      <xdr:spPr>
        <a:xfrm flipV="1">
          <a:off x="12814300" y="6846026"/>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7" name="n_1aveValue【認定こども園・幼稚園・保育所】&#10;有形固定資産減価償却率">
          <a:extLst>
            <a:ext uri="{FF2B5EF4-FFF2-40B4-BE49-F238E27FC236}">
              <a16:creationId xmlns:a16="http://schemas.microsoft.com/office/drawing/2014/main" id="{F554C5D6-8682-4D3F-B0D3-0750366F18DC}"/>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158223</xdr:rowOff>
    </xdr:from>
    <xdr:ext cx="405111" cy="259045"/>
    <xdr:sp macro="" textlink="">
      <xdr:nvSpPr>
        <xdr:cNvPr id="548" name="n_2aveValue【認定こども園・幼稚園・保育所】&#10;有形固定資産減価償却率">
          <a:extLst>
            <a:ext uri="{FF2B5EF4-FFF2-40B4-BE49-F238E27FC236}">
              <a16:creationId xmlns:a16="http://schemas.microsoft.com/office/drawing/2014/main" id="{547B0C71-94BD-4AC2-AA77-EEE9C5022690}"/>
            </a:ext>
          </a:extLst>
        </xdr:cNvPr>
        <xdr:cNvSpPr txBox="1"/>
      </xdr:nvSpPr>
      <xdr:spPr>
        <a:xfrm>
          <a:off x="14389744" y="633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130464</xdr:rowOff>
    </xdr:from>
    <xdr:ext cx="405111" cy="259045"/>
    <xdr:sp macro="" textlink="">
      <xdr:nvSpPr>
        <xdr:cNvPr id="549" name="n_3aveValue【認定こども園・幼稚園・保育所】&#10;有形固定資産減価償却率">
          <a:extLst>
            <a:ext uri="{FF2B5EF4-FFF2-40B4-BE49-F238E27FC236}">
              <a16:creationId xmlns:a16="http://schemas.microsoft.com/office/drawing/2014/main" id="{70FFB269-6DC7-45C1-9DE0-1342A8AB7807}"/>
            </a:ext>
          </a:extLst>
        </xdr:cNvPr>
        <xdr:cNvSpPr txBox="1"/>
      </xdr:nvSpPr>
      <xdr:spPr>
        <a:xfrm>
          <a:off x="135007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146793</xdr:rowOff>
    </xdr:from>
    <xdr:ext cx="405111" cy="259045"/>
    <xdr:sp macro="" textlink="">
      <xdr:nvSpPr>
        <xdr:cNvPr id="550" name="n_4aveValue【認定こども園・幼稚園・保育所】&#10;有形固定資産減価償却率">
          <a:extLst>
            <a:ext uri="{FF2B5EF4-FFF2-40B4-BE49-F238E27FC236}">
              <a16:creationId xmlns:a16="http://schemas.microsoft.com/office/drawing/2014/main" id="{477AC3A7-09CF-40AA-8F9C-3CF667B67116}"/>
            </a:ext>
          </a:extLst>
        </xdr:cNvPr>
        <xdr:cNvSpPr txBox="1"/>
      </xdr:nvSpPr>
      <xdr:spPr>
        <a:xfrm>
          <a:off x="126117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126292</xdr:rowOff>
    </xdr:from>
    <xdr:ext cx="405111" cy="259045"/>
    <xdr:sp macro="" textlink="">
      <xdr:nvSpPr>
        <xdr:cNvPr id="551" name="n_1mainValue【認定こども園・幼稚園・保育所】&#10;有形固定資産減価償却率">
          <a:extLst>
            <a:ext uri="{FF2B5EF4-FFF2-40B4-BE49-F238E27FC236}">
              <a16:creationId xmlns:a16="http://schemas.microsoft.com/office/drawing/2014/main" id="{9A7230EA-B7CF-4023-B3B9-42AC44358D69}"/>
            </a:ext>
          </a:extLst>
        </xdr:cNvPr>
        <xdr:cNvSpPr txBox="1"/>
      </xdr:nvSpPr>
      <xdr:spPr>
        <a:xfrm>
          <a:off x="15266044" y="69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67508</xdr:rowOff>
    </xdr:from>
    <xdr:ext cx="405111" cy="259045"/>
    <xdr:sp macro="" textlink="">
      <xdr:nvSpPr>
        <xdr:cNvPr id="552" name="n_2mainValue【認定こども園・幼稚園・保育所】&#10;有形固定資産減価償却率">
          <a:extLst>
            <a:ext uri="{FF2B5EF4-FFF2-40B4-BE49-F238E27FC236}">
              <a16:creationId xmlns:a16="http://schemas.microsoft.com/office/drawing/2014/main" id="{984D29C4-4ADE-4E8F-9F14-548372EE90D5}"/>
            </a:ext>
          </a:extLst>
        </xdr:cNvPr>
        <xdr:cNvSpPr txBox="1"/>
      </xdr:nvSpPr>
      <xdr:spPr>
        <a:xfrm>
          <a:off x="14389744" y="692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29953</xdr:rowOff>
    </xdr:from>
    <xdr:ext cx="405111" cy="259045"/>
    <xdr:sp macro="" textlink="">
      <xdr:nvSpPr>
        <xdr:cNvPr id="553" name="n_3mainValue【認定こども園・幼稚園・保育所】&#10;有形固定資産減価償却率">
          <a:extLst>
            <a:ext uri="{FF2B5EF4-FFF2-40B4-BE49-F238E27FC236}">
              <a16:creationId xmlns:a16="http://schemas.microsoft.com/office/drawing/2014/main" id="{E0F40D57-B0C8-4A54-BF90-CC243B82E62E}"/>
            </a:ext>
          </a:extLst>
        </xdr:cNvPr>
        <xdr:cNvSpPr txBox="1"/>
      </xdr:nvSpPr>
      <xdr:spPr>
        <a:xfrm>
          <a:off x="13500744" y="688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78939</xdr:rowOff>
    </xdr:from>
    <xdr:ext cx="405111" cy="259045"/>
    <xdr:sp macro="" textlink="">
      <xdr:nvSpPr>
        <xdr:cNvPr id="554" name="n_4mainValue【認定こども園・幼稚園・保育所】&#10;有形固定資産減価償却率">
          <a:extLst>
            <a:ext uri="{FF2B5EF4-FFF2-40B4-BE49-F238E27FC236}">
              <a16:creationId xmlns:a16="http://schemas.microsoft.com/office/drawing/2014/main" id="{F2B0C5E8-961F-4DAC-8C21-EC4151686F19}"/>
            </a:ext>
          </a:extLst>
        </xdr:cNvPr>
        <xdr:cNvSpPr txBox="1"/>
      </xdr:nvSpPr>
      <xdr:spPr>
        <a:xfrm>
          <a:off x="126117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228E1D2A-3F11-4188-9158-C0280C3E0A6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D9FEE13E-6090-44C7-8634-592E0036605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63B04282-F1FE-4DA7-AB59-EF516F0262F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535AA9AB-1206-40C6-92D8-C7DB236EB81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9AB99011-2097-40AB-BEBE-F3AFEE6BA73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F1247DC4-C095-48B9-B65C-EC50B69542A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04215170-6C43-4425-8852-32AFBD7B5C8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A4A48E3B-8F25-4595-9157-9947EA53205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38833A41-1156-4D37-ADCF-3263AC85D2C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AE739B2B-5FEC-4825-8400-B65064D5195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5" name="直線コネクタ 564">
          <a:extLst>
            <a:ext uri="{FF2B5EF4-FFF2-40B4-BE49-F238E27FC236}">
              <a16:creationId xmlns:a16="http://schemas.microsoft.com/office/drawing/2014/main" id="{D717AD08-4D87-4EE8-AA31-583B838512C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6" name="テキスト ボックス 565">
          <a:extLst>
            <a:ext uri="{FF2B5EF4-FFF2-40B4-BE49-F238E27FC236}">
              <a16:creationId xmlns:a16="http://schemas.microsoft.com/office/drawing/2014/main" id="{B6CFDA45-6767-472D-AA5D-20F712CF499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7" name="直線コネクタ 566">
          <a:extLst>
            <a:ext uri="{FF2B5EF4-FFF2-40B4-BE49-F238E27FC236}">
              <a16:creationId xmlns:a16="http://schemas.microsoft.com/office/drawing/2014/main" id="{44C6FEC9-7EEF-4B4D-9EF7-313292A807C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8" name="テキスト ボックス 567">
          <a:extLst>
            <a:ext uri="{FF2B5EF4-FFF2-40B4-BE49-F238E27FC236}">
              <a16:creationId xmlns:a16="http://schemas.microsoft.com/office/drawing/2014/main" id="{AAF679AB-538F-44A8-B18F-FAE10C747DA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9" name="直線コネクタ 568">
          <a:extLst>
            <a:ext uri="{FF2B5EF4-FFF2-40B4-BE49-F238E27FC236}">
              <a16:creationId xmlns:a16="http://schemas.microsoft.com/office/drawing/2014/main" id="{23AC511C-DCC2-417A-903A-17A47280B50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0" name="テキスト ボックス 569">
          <a:extLst>
            <a:ext uri="{FF2B5EF4-FFF2-40B4-BE49-F238E27FC236}">
              <a16:creationId xmlns:a16="http://schemas.microsoft.com/office/drawing/2014/main" id="{26E838BD-E1E6-4F2F-9C39-EB7F738712B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1" name="直線コネクタ 570">
          <a:extLst>
            <a:ext uri="{FF2B5EF4-FFF2-40B4-BE49-F238E27FC236}">
              <a16:creationId xmlns:a16="http://schemas.microsoft.com/office/drawing/2014/main" id="{F014913D-D674-4A61-B6B8-09DAF4EB9B0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2" name="テキスト ボックス 571">
          <a:extLst>
            <a:ext uri="{FF2B5EF4-FFF2-40B4-BE49-F238E27FC236}">
              <a16:creationId xmlns:a16="http://schemas.microsoft.com/office/drawing/2014/main" id="{248A293B-D783-4E7F-AE04-082B429100F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3" name="直線コネクタ 572">
          <a:extLst>
            <a:ext uri="{FF2B5EF4-FFF2-40B4-BE49-F238E27FC236}">
              <a16:creationId xmlns:a16="http://schemas.microsoft.com/office/drawing/2014/main" id="{B9758AAD-EF83-42F4-82A3-F24E2347D85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4" name="テキスト ボックス 573">
          <a:extLst>
            <a:ext uri="{FF2B5EF4-FFF2-40B4-BE49-F238E27FC236}">
              <a16:creationId xmlns:a16="http://schemas.microsoft.com/office/drawing/2014/main" id="{A1BFD82E-D96E-47B8-ACF3-4524A068C32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BD2A21DC-3C6B-4397-96C9-ABB97189881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6" name="テキスト ボックス 575">
          <a:extLst>
            <a:ext uri="{FF2B5EF4-FFF2-40B4-BE49-F238E27FC236}">
              <a16:creationId xmlns:a16="http://schemas.microsoft.com/office/drawing/2014/main" id="{740373EC-ACFE-4C9D-A03B-7708D77BDE9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認定こども園・幼稚園・保育所】&#10;一人当たり面積グラフ枠">
          <a:extLst>
            <a:ext uri="{FF2B5EF4-FFF2-40B4-BE49-F238E27FC236}">
              <a16:creationId xmlns:a16="http://schemas.microsoft.com/office/drawing/2014/main" id="{104C8B56-4F34-458E-BBC3-3085FC00C91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120015</xdr:rowOff>
    </xdr:from>
    <xdr:to>
      <xdr:col>116</xdr:col>
      <xdr:colOff>62864</xdr:colOff>
      <xdr:row>41</xdr:row>
      <xdr:rowOff>148590</xdr:rowOff>
    </xdr:to>
    <xdr:cxnSp macro="">
      <xdr:nvCxnSpPr>
        <xdr:cNvPr id="578" name="直線コネクタ 577">
          <a:extLst>
            <a:ext uri="{FF2B5EF4-FFF2-40B4-BE49-F238E27FC236}">
              <a16:creationId xmlns:a16="http://schemas.microsoft.com/office/drawing/2014/main" id="{A98F32C5-E8E5-4BE5-8B5D-936E295519AD}"/>
            </a:ext>
          </a:extLst>
        </xdr:cNvPr>
        <xdr:cNvCxnSpPr/>
      </xdr:nvCxnSpPr>
      <xdr:spPr>
        <a:xfrm flipV="1">
          <a:off x="22160864" y="5949315"/>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152417</xdr:rowOff>
    </xdr:from>
    <xdr:ext cx="469744" cy="259045"/>
    <xdr:sp macro="" textlink="">
      <xdr:nvSpPr>
        <xdr:cNvPr id="579" name="【認定こども園・幼稚園・保育所】&#10;一人当たり面積最小値テキスト">
          <a:extLst>
            <a:ext uri="{FF2B5EF4-FFF2-40B4-BE49-F238E27FC236}">
              <a16:creationId xmlns:a16="http://schemas.microsoft.com/office/drawing/2014/main" id="{033E0E66-EA0B-4586-AE7F-96427C35A397}"/>
            </a:ext>
          </a:extLst>
        </xdr:cNvPr>
        <xdr:cNvSpPr txBox="1"/>
      </xdr:nvSpPr>
      <xdr:spPr>
        <a:xfrm>
          <a:off x="22199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148590</xdr:rowOff>
    </xdr:from>
    <xdr:to>
      <xdr:col>116</xdr:col>
      <xdr:colOff>152400</xdr:colOff>
      <xdr:row>41</xdr:row>
      <xdr:rowOff>148590</xdr:rowOff>
    </xdr:to>
    <xdr:cxnSp macro="">
      <xdr:nvCxnSpPr>
        <xdr:cNvPr id="580" name="直線コネクタ 579">
          <a:extLst>
            <a:ext uri="{FF2B5EF4-FFF2-40B4-BE49-F238E27FC236}">
              <a16:creationId xmlns:a16="http://schemas.microsoft.com/office/drawing/2014/main" id="{1B806F82-E3BC-488D-A986-40B3E5D94F88}"/>
            </a:ext>
          </a:extLst>
        </xdr:cNvPr>
        <xdr:cNvCxnSpPr/>
      </xdr:nvCxnSpPr>
      <xdr:spPr>
        <a:xfrm>
          <a:off x="22072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66692</xdr:rowOff>
    </xdr:from>
    <xdr:ext cx="469744" cy="259045"/>
    <xdr:sp macro="" textlink="">
      <xdr:nvSpPr>
        <xdr:cNvPr id="581" name="【認定こども園・幼稚園・保育所】&#10;一人当たり面積最大値テキスト">
          <a:extLst>
            <a:ext uri="{FF2B5EF4-FFF2-40B4-BE49-F238E27FC236}">
              <a16:creationId xmlns:a16="http://schemas.microsoft.com/office/drawing/2014/main" id="{EC84AD28-A427-4146-A13F-514B9AA791E1}"/>
            </a:ext>
          </a:extLst>
        </xdr:cNvPr>
        <xdr:cNvSpPr txBox="1"/>
      </xdr:nvSpPr>
      <xdr:spPr>
        <a:xfrm>
          <a:off x="22199600" y="5724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120015</xdr:rowOff>
    </xdr:from>
    <xdr:to>
      <xdr:col>116</xdr:col>
      <xdr:colOff>152400</xdr:colOff>
      <xdr:row>34</xdr:row>
      <xdr:rowOff>120015</xdr:rowOff>
    </xdr:to>
    <xdr:cxnSp macro="">
      <xdr:nvCxnSpPr>
        <xdr:cNvPr id="582" name="直線コネクタ 581">
          <a:extLst>
            <a:ext uri="{FF2B5EF4-FFF2-40B4-BE49-F238E27FC236}">
              <a16:creationId xmlns:a16="http://schemas.microsoft.com/office/drawing/2014/main" id="{C242DE41-0E9B-474E-AC37-DDD82EBCC81A}"/>
            </a:ext>
          </a:extLst>
        </xdr:cNvPr>
        <xdr:cNvCxnSpPr/>
      </xdr:nvCxnSpPr>
      <xdr:spPr>
        <a:xfrm>
          <a:off x="22072600" y="594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12082</xdr:rowOff>
    </xdr:from>
    <xdr:ext cx="469744" cy="259045"/>
    <xdr:sp macro="" textlink="">
      <xdr:nvSpPr>
        <xdr:cNvPr id="583" name="【認定こども園・幼稚園・保育所】&#10;一人当たり面積平均値テキスト">
          <a:extLst>
            <a:ext uri="{FF2B5EF4-FFF2-40B4-BE49-F238E27FC236}">
              <a16:creationId xmlns:a16="http://schemas.microsoft.com/office/drawing/2014/main" id="{BD0F50C6-CAB1-4FA2-84FA-1D8EBBB9F18F}"/>
            </a:ext>
          </a:extLst>
        </xdr:cNvPr>
        <xdr:cNvSpPr txBox="1"/>
      </xdr:nvSpPr>
      <xdr:spPr>
        <a:xfrm>
          <a:off x="22199600" y="6527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160655</xdr:rowOff>
    </xdr:from>
    <xdr:to>
      <xdr:col>116</xdr:col>
      <xdr:colOff>114300</xdr:colOff>
      <xdr:row>39</xdr:row>
      <xdr:rowOff>90805</xdr:rowOff>
    </xdr:to>
    <xdr:sp macro="" textlink="">
      <xdr:nvSpPr>
        <xdr:cNvPr id="584" name="フローチャート: 判断 583">
          <a:extLst>
            <a:ext uri="{FF2B5EF4-FFF2-40B4-BE49-F238E27FC236}">
              <a16:creationId xmlns:a16="http://schemas.microsoft.com/office/drawing/2014/main" id="{372EB6A1-160A-4094-91DC-88FD4E11CE84}"/>
            </a:ext>
          </a:extLst>
        </xdr:cNvPr>
        <xdr:cNvSpPr/>
      </xdr:nvSpPr>
      <xdr:spPr>
        <a:xfrm>
          <a:off x="221107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585" name="フローチャート: 判断 584">
          <a:extLst>
            <a:ext uri="{FF2B5EF4-FFF2-40B4-BE49-F238E27FC236}">
              <a16:creationId xmlns:a16="http://schemas.microsoft.com/office/drawing/2014/main" id="{31CDBD3C-3F71-4D12-8B95-CA65D4CB4CC4}"/>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92075</xdr:rowOff>
    </xdr:from>
    <xdr:to>
      <xdr:col>107</xdr:col>
      <xdr:colOff>101600</xdr:colOff>
      <xdr:row>39</xdr:row>
      <xdr:rowOff>22225</xdr:rowOff>
    </xdr:to>
    <xdr:sp macro="" textlink="">
      <xdr:nvSpPr>
        <xdr:cNvPr id="586" name="フローチャート: 判断 585">
          <a:extLst>
            <a:ext uri="{FF2B5EF4-FFF2-40B4-BE49-F238E27FC236}">
              <a16:creationId xmlns:a16="http://schemas.microsoft.com/office/drawing/2014/main" id="{730C85B8-AF76-4999-BC75-AE862F71CDF5}"/>
            </a:ext>
          </a:extLst>
        </xdr:cNvPr>
        <xdr:cNvSpPr/>
      </xdr:nvSpPr>
      <xdr:spPr>
        <a:xfrm>
          <a:off x="20383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124460</xdr:rowOff>
    </xdr:from>
    <xdr:to>
      <xdr:col>102</xdr:col>
      <xdr:colOff>165100</xdr:colOff>
      <xdr:row>39</xdr:row>
      <xdr:rowOff>54610</xdr:rowOff>
    </xdr:to>
    <xdr:sp macro="" textlink="">
      <xdr:nvSpPr>
        <xdr:cNvPr id="587" name="フローチャート: 判断 586">
          <a:extLst>
            <a:ext uri="{FF2B5EF4-FFF2-40B4-BE49-F238E27FC236}">
              <a16:creationId xmlns:a16="http://schemas.microsoft.com/office/drawing/2014/main" id="{EB6C994F-F2FB-4B9D-B460-D6A8BBD57643}"/>
            </a:ext>
          </a:extLst>
        </xdr:cNvPr>
        <xdr:cNvSpPr/>
      </xdr:nvSpPr>
      <xdr:spPr>
        <a:xfrm>
          <a:off x="19494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126365</xdr:rowOff>
    </xdr:from>
    <xdr:to>
      <xdr:col>98</xdr:col>
      <xdr:colOff>38100</xdr:colOff>
      <xdr:row>39</xdr:row>
      <xdr:rowOff>56515</xdr:rowOff>
    </xdr:to>
    <xdr:sp macro="" textlink="">
      <xdr:nvSpPr>
        <xdr:cNvPr id="588" name="フローチャート: 判断 587">
          <a:extLst>
            <a:ext uri="{FF2B5EF4-FFF2-40B4-BE49-F238E27FC236}">
              <a16:creationId xmlns:a16="http://schemas.microsoft.com/office/drawing/2014/main" id="{77281ED7-B20D-453C-8F25-690EC6794987}"/>
            </a:ext>
          </a:extLst>
        </xdr:cNvPr>
        <xdr:cNvSpPr/>
      </xdr:nvSpPr>
      <xdr:spPr>
        <a:xfrm>
          <a:off x="18605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0F1FB07-20A0-4A16-8E25-4778AF33B7D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9A75526-230F-4133-AAD9-3392414079E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F01242E1-D834-4FC3-AC5C-4803490DD7E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CE600610-8816-4420-9E26-04D3D1FC651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1F9A481A-87C4-4406-A7AB-5CC586C6A91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13970</xdr:rowOff>
    </xdr:from>
    <xdr:to>
      <xdr:col>116</xdr:col>
      <xdr:colOff>114300</xdr:colOff>
      <xdr:row>40</xdr:row>
      <xdr:rowOff>115570</xdr:rowOff>
    </xdr:to>
    <xdr:sp macro="" textlink="">
      <xdr:nvSpPr>
        <xdr:cNvPr id="594" name="楕円 593">
          <a:extLst>
            <a:ext uri="{FF2B5EF4-FFF2-40B4-BE49-F238E27FC236}">
              <a16:creationId xmlns:a16="http://schemas.microsoft.com/office/drawing/2014/main" id="{92E5517F-F8B0-49EB-8E7C-07BB3A417441}"/>
            </a:ext>
          </a:extLst>
        </xdr:cNvPr>
        <xdr:cNvSpPr/>
      </xdr:nvSpPr>
      <xdr:spPr>
        <a:xfrm>
          <a:off x="221107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163847</xdr:rowOff>
    </xdr:from>
    <xdr:ext cx="469744" cy="259045"/>
    <xdr:sp macro="" textlink="">
      <xdr:nvSpPr>
        <xdr:cNvPr id="595" name="【認定こども園・幼稚園・保育所】&#10;一人当たり面積該当値テキスト">
          <a:extLst>
            <a:ext uri="{FF2B5EF4-FFF2-40B4-BE49-F238E27FC236}">
              <a16:creationId xmlns:a16="http://schemas.microsoft.com/office/drawing/2014/main" id="{A285BFB9-563E-407F-8B8B-D3E8BECB6C6F}"/>
            </a:ext>
          </a:extLst>
        </xdr:cNvPr>
        <xdr:cNvSpPr txBox="1"/>
      </xdr:nvSpPr>
      <xdr:spPr>
        <a:xfrm>
          <a:off x="22199600"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21590</xdr:rowOff>
    </xdr:from>
    <xdr:to>
      <xdr:col>112</xdr:col>
      <xdr:colOff>38100</xdr:colOff>
      <xdr:row>40</xdr:row>
      <xdr:rowOff>123190</xdr:rowOff>
    </xdr:to>
    <xdr:sp macro="" textlink="">
      <xdr:nvSpPr>
        <xdr:cNvPr id="596" name="楕円 595">
          <a:extLst>
            <a:ext uri="{FF2B5EF4-FFF2-40B4-BE49-F238E27FC236}">
              <a16:creationId xmlns:a16="http://schemas.microsoft.com/office/drawing/2014/main" id="{0E34587B-0B7D-4D3B-8A23-56751FD33C48}"/>
            </a:ext>
          </a:extLst>
        </xdr:cNvPr>
        <xdr:cNvSpPr/>
      </xdr:nvSpPr>
      <xdr:spPr>
        <a:xfrm>
          <a:off x="21272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64770</xdr:rowOff>
    </xdr:from>
    <xdr:to>
      <xdr:col>116</xdr:col>
      <xdr:colOff>63500</xdr:colOff>
      <xdr:row>40</xdr:row>
      <xdr:rowOff>72390</xdr:rowOff>
    </xdr:to>
    <xdr:cxnSp macro="">
      <xdr:nvCxnSpPr>
        <xdr:cNvPr id="597" name="直線コネクタ 596">
          <a:extLst>
            <a:ext uri="{FF2B5EF4-FFF2-40B4-BE49-F238E27FC236}">
              <a16:creationId xmlns:a16="http://schemas.microsoft.com/office/drawing/2014/main" id="{A88794BE-24C4-4BC0-9ABE-24CD36FEA6D6}"/>
            </a:ext>
          </a:extLst>
        </xdr:cNvPr>
        <xdr:cNvCxnSpPr/>
      </xdr:nvCxnSpPr>
      <xdr:spPr>
        <a:xfrm flipV="1">
          <a:off x="21323300" y="692277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27305</xdr:rowOff>
    </xdr:from>
    <xdr:to>
      <xdr:col>107</xdr:col>
      <xdr:colOff>101600</xdr:colOff>
      <xdr:row>40</xdr:row>
      <xdr:rowOff>128905</xdr:rowOff>
    </xdr:to>
    <xdr:sp macro="" textlink="">
      <xdr:nvSpPr>
        <xdr:cNvPr id="598" name="楕円 597">
          <a:extLst>
            <a:ext uri="{FF2B5EF4-FFF2-40B4-BE49-F238E27FC236}">
              <a16:creationId xmlns:a16="http://schemas.microsoft.com/office/drawing/2014/main" id="{E3D4A178-DAB9-4D8A-983B-682944A77B73}"/>
            </a:ext>
          </a:extLst>
        </xdr:cNvPr>
        <xdr:cNvSpPr/>
      </xdr:nvSpPr>
      <xdr:spPr>
        <a:xfrm>
          <a:off x="20383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72390</xdr:rowOff>
    </xdr:from>
    <xdr:to>
      <xdr:col>111</xdr:col>
      <xdr:colOff>177800</xdr:colOff>
      <xdr:row>40</xdr:row>
      <xdr:rowOff>78105</xdr:rowOff>
    </xdr:to>
    <xdr:cxnSp macro="">
      <xdr:nvCxnSpPr>
        <xdr:cNvPr id="599" name="直線コネクタ 598">
          <a:extLst>
            <a:ext uri="{FF2B5EF4-FFF2-40B4-BE49-F238E27FC236}">
              <a16:creationId xmlns:a16="http://schemas.microsoft.com/office/drawing/2014/main" id="{2C81080B-5E8D-4887-8CE8-775AACEAFF1C}"/>
            </a:ext>
          </a:extLst>
        </xdr:cNvPr>
        <xdr:cNvCxnSpPr/>
      </xdr:nvCxnSpPr>
      <xdr:spPr>
        <a:xfrm flipV="1">
          <a:off x="20434300" y="69303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33020</xdr:rowOff>
    </xdr:from>
    <xdr:to>
      <xdr:col>102</xdr:col>
      <xdr:colOff>165100</xdr:colOff>
      <xdr:row>40</xdr:row>
      <xdr:rowOff>134620</xdr:rowOff>
    </xdr:to>
    <xdr:sp macro="" textlink="">
      <xdr:nvSpPr>
        <xdr:cNvPr id="600" name="楕円 599">
          <a:extLst>
            <a:ext uri="{FF2B5EF4-FFF2-40B4-BE49-F238E27FC236}">
              <a16:creationId xmlns:a16="http://schemas.microsoft.com/office/drawing/2014/main" id="{D23A9A2E-A432-4361-8997-CE60DF4B69BE}"/>
            </a:ext>
          </a:extLst>
        </xdr:cNvPr>
        <xdr:cNvSpPr/>
      </xdr:nvSpPr>
      <xdr:spPr>
        <a:xfrm>
          <a:off x="19494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78105</xdr:rowOff>
    </xdr:from>
    <xdr:to>
      <xdr:col>107</xdr:col>
      <xdr:colOff>50800</xdr:colOff>
      <xdr:row>40</xdr:row>
      <xdr:rowOff>83820</xdr:rowOff>
    </xdr:to>
    <xdr:cxnSp macro="">
      <xdr:nvCxnSpPr>
        <xdr:cNvPr id="601" name="直線コネクタ 600">
          <a:extLst>
            <a:ext uri="{FF2B5EF4-FFF2-40B4-BE49-F238E27FC236}">
              <a16:creationId xmlns:a16="http://schemas.microsoft.com/office/drawing/2014/main" id="{D3215C12-92E0-46E2-8A94-2A43809BA81F}"/>
            </a:ext>
          </a:extLst>
        </xdr:cNvPr>
        <xdr:cNvCxnSpPr/>
      </xdr:nvCxnSpPr>
      <xdr:spPr>
        <a:xfrm flipV="1">
          <a:off x="19545300" y="69361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36830</xdr:rowOff>
    </xdr:from>
    <xdr:to>
      <xdr:col>98</xdr:col>
      <xdr:colOff>38100</xdr:colOff>
      <xdr:row>40</xdr:row>
      <xdr:rowOff>138430</xdr:rowOff>
    </xdr:to>
    <xdr:sp macro="" textlink="">
      <xdr:nvSpPr>
        <xdr:cNvPr id="602" name="楕円 601">
          <a:extLst>
            <a:ext uri="{FF2B5EF4-FFF2-40B4-BE49-F238E27FC236}">
              <a16:creationId xmlns:a16="http://schemas.microsoft.com/office/drawing/2014/main" id="{31348F58-21FC-46B6-9824-72BC631E8A2C}"/>
            </a:ext>
          </a:extLst>
        </xdr:cNvPr>
        <xdr:cNvSpPr/>
      </xdr:nvSpPr>
      <xdr:spPr>
        <a:xfrm>
          <a:off x="18605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83820</xdr:rowOff>
    </xdr:from>
    <xdr:to>
      <xdr:col>102</xdr:col>
      <xdr:colOff>114300</xdr:colOff>
      <xdr:row>40</xdr:row>
      <xdr:rowOff>87630</xdr:rowOff>
    </xdr:to>
    <xdr:cxnSp macro="">
      <xdr:nvCxnSpPr>
        <xdr:cNvPr id="603" name="直線コネクタ 602">
          <a:extLst>
            <a:ext uri="{FF2B5EF4-FFF2-40B4-BE49-F238E27FC236}">
              <a16:creationId xmlns:a16="http://schemas.microsoft.com/office/drawing/2014/main" id="{2EC39B50-A90A-410E-B212-076BE9D1C995}"/>
            </a:ext>
          </a:extLst>
        </xdr:cNvPr>
        <xdr:cNvCxnSpPr/>
      </xdr:nvCxnSpPr>
      <xdr:spPr>
        <a:xfrm flipV="1">
          <a:off x="18656300" y="694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63517</xdr:rowOff>
    </xdr:from>
    <xdr:ext cx="469744" cy="259045"/>
    <xdr:sp macro="" textlink="">
      <xdr:nvSpPr>
        <xdr:cNvPr id="604" name="n_1aveValue【認定こども園・幼稚園・保育所】&#10;一人当たり面積">
          <a:extLst>
            <a:ext uri="{FF2B5EF4-FFF2-40B4-BE49-F238E27FC236}">
              <a16:creationId xmlns:a16="http://schemas.microsoft.com/office/drawing/2014/main" id="{E33289DB-0AAD-4107-9B04-89C32F37516E}"/>
            </a:ext>
          </a:extLst>
        </xdr:cNvPr>
        <xdr:cNvSpPr txBox="1"/>
      </xdr:nvSpPr>
      <xdr:spPr>
        <a:xfrm>
          <a:off x="21075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38752</xdr:rowOff>
    </xdr:from>
    <xdr:ext cx="469744" cy="259045"/>
    <xdr:sp macro="" textlink="">
      <xdr:nvSpPr>
        <xdr:cNvPr id="605" name="n_2aveValue【認定こども園・幼稚園・保育所】&#10;一人当たり面積">
          <a:extLst>
            <a:ext uri="{FF2B5EF4-FFF2-40B4-BE49-F238E27FC236}">
              <a16:creationId xmlns:a16="http://schemas.microsoft.com/office/drawing/2014/main" id="{6C958F83-D092-4C11-874A-46365C8CE450}"/>
            </a:ext>
          </a:extLst>
        </xdr:cNvPr>
        <xdr:cNvSpPr txBox="1"/>
      </xdr:nvSpPr>
      <xdr:spPr>
        <a:xfrm>
          <a:off x="20199427" y="638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71137</xdr:rowOff>
    </xdr:from>
    <xdr:ext cx="469744" cy="259045"/>
    <xdr:sp macro="" textlink="">
      <xdr:nvSpPr>
        <xdr:cNvPr id="606" name="n_3aveValue【認定こども園・幼稚園・保育所】&#10;一人当たり面積">
          <a:extLst>
            <a:ext uri="{FF2B5EF4-FFF2-40B4-BE49-F238E27FC236}">
              <a16:creationId xmlns:a16="http://schemas.microsoft.com/office/drawing/2014/main" id="{B0220068-703F-4E72-951D-090DE7330E77}"/>
            </a:ext>
          </a:extLst>
        </xdr:cNvPr>
        <xdr:cNvSpPr txBox="1"/>
      </xdr:nvSpPr>
      <xdr:spPr>
        <a:xfrm>
          <a:off x="19310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73042</xdr:rowOff>
    </xdr:from>
    <xdr:ext cx="469744" cy="259045"/>
    <xdr:sp macro="" textlink="">
      <xdr:nvSpPr>
        <xdr:cNvPr id="607" name="n_4aveValue【認定こども園・幼稚園・保育所】&#10;一人当たり面積">
          <a:extLst>
            <a:ext uri="{FF2B5EF4-FFF2-40B4-BE49-F238E27FC236}">
              <a16:creationId xmlns:a16="http://schemas.microsoft.com/office/drawing/2014/main" id="{6A97B316-292F-4BE9-BE9C-F3F0E769CCE2}"/>
            </a:ext>
          </a:extLst>
        </xdr:cNvPr>
        <xdr:cNvSpPr txBox="1"/>
      </xdr:nvSpPr>
      <xdr:spPr>
        <a:xfrm>
          <a:off x="18421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114317</xdr:rowOff>
    </xdr:from>
    <xdr:ext cx="469744" cy="259045"/>
    <xdr:sp macro="" textlink="">
      <xdr:nvSpPr>
        <xdr:cNvPr id="608" name="n_1mainValue【認定こども園・幼稚園・保育所】&#10;一人当たり面積">
          <a:extLst>
            <a:ext uri="{FF2B5EF4-FFF2-40B4-BE49-F238E27FC236}">
              <a16:creationId xmlns:a16="http://schemas.microsoft.com/office/drawing/2014/main" id="{CD97D96C-0E3A-47F0-BFFB-687093ED200B}"/>
            </a:ext>
          </a:extLst>
        </xdr:cNvPr>
        <xdr:cNvSpPr txBox="1"/>
      </xdr:nvSpPr>
      <xdr:spPr>
        <a:xfrm>
          <a:off x="21075727"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120032</xdr:rowOff>
    </xdr:from>
    <xdr:ext cx="469744" cy="259045"/>
    <xdr:sp macro="" textlink="">
      <xdr:nvSpPr>
        <xdr:cNvPr id="609" name="n_2mainValue【認定こども園・幼稚園・保育所】&#10;一人当たり面積">
          <a:extLst>
            <a:ext uri="{FF2B5EF4-FFF2-40B4-BE49-F238E27FC236}">
              <a16:creationId xmlns:a16="http://schemas.microsoft.com/office/drawing/2014/main" id="{53F92AAE-8FA4-4E0E-9E08-57F12DB60E9F}"/>
            </a:ext>
          </a:extLst>
        </xdr:cNvPr>
        <xdr:cNvSpPr txBox="1"/>
      </xdr:nvSpPr>
      <xdr:spPr>
        <a:xfrm>
          <a:off x="20199427"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125747</xdr:rowOff>
    </xdr:from>
    <xdr:ext cx="469744" cy="259045"/>
    <xdr:sp macro="" textlink="">
      <xdr:nvSpPr>
        <xdr:cNvPr id="610" name="n_3mainValue【認定こども園・幼稚園・保育所】&#10;一人当たり面積">
          <a:extLst>
            <a:ext uri="{FF2B5EF4-FFF2-40B4-BE49-F238E27FC236}">
              <a16:creationId xmlns:a16="http://schemas.microsoft.com/office/drawing/2014/main" id="{81B628B7-07D8-452B-8C92-A983E2DB6993}"/>
            </a:ext>
          </a:extLst>
        </xdr:cNvPr>
        <xdr:cNvSpPr txBox="1"/>
      </xdr:nvSpPr>
      <xdr:spPr>
        <a:xfrm>
          <a:off x="19310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129557</xdr:rowOff>
    </xdr:from>
    <xdr:ext cx="469744" cy="259045"/>
    <xdr:sp macro="" textlink="">
      <xdr:nvSpPr>
        <xdr:cNvPr id="611" name="n_4mainValue【認定こども園・幼稚園・保育所】&#10;一人当たり面積">
          <a:extLst>
            <a:ext uri="{FF2B5EF4-FFF2-40B4-BE49-F238E27FC236}">
              <a16:creationId xmlns:a16="http://schemas.microsoft.com/office/drawing/2014/main" id="{57C97EEB-CA2C-4D01-A2AB-78116A0C5649}"/>
            </a:ext>
          </a:extLst>
        </xdr:cNvPr>
        <xdr:cNvSpPr txBox="1"/>
      </xdr:nvSpPr>
      <xdr:spPr>
        <a:xfrm>
          <a:off x="18421427"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66ACEC65-F306-44FB-9B16-F13C7B657F3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D9D7C2C5-2738-44F0-BE6A-F211082CD5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71B2C74B-829B-4DE8-849E-44B9814B94A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A66E5117-C514-4FD6-9548-A75ACED2423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873B4EAD-A85B-450B-9CF5-BB6C64AB802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A371D5E4-82F6-40A1-901C-053C18CE635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BCEE4A9B-0D19-4F3E-992A-3D951F9841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DF4C9728-C558-4871-822C-69B9B02BDB3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842E78C9-F931-46AB-9044-ECAE4B5C3B5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E4CE9052-C200-48BC-8345-4F1DBA8B52E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EF5CE318-2128-49FE-A142-17CBCB79452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3" name="直線コネクタ 622">
          <a:extLst>
            <a:ext uri="{FF2B5EF4-FFF2-40B4-BE49-F238E27FC236}">
              <a16:creationId xmlns:a16="http://schemas.microsoft.com/office/drawing/2014/main" id="{21F1B53D-3A33-414E-8185-8580A28D33F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4" name="テキスト ボックス 623">
          <a:extLst>
            <a:ext uri="{FF2B5EF4-FFF2-40B4-BE49-F238E27FC236}">
              <a16:creationId xmlns:a16="http://schemas.microsoft.com/office/drawing/2014/main" id="{FE76FBB4-2686-479C-ABC9-32B208066ED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5" name="直線コネクタ 624">
          <a:extLst>
            <a:ext uri="{FF2B5EF4-FFF2-40B4-BE49-F238E27FC236}">
              <a16:creationId xmlns:a16="http://schemas.microsoft.com/office/drawing/2014/main" id="{D55BE079-ED94-4FCB-9732-50B4E1AC389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6" name="テキスト ボックス 625">
          <a:extLst>
            <a:ext uri="{FF2B5EF4-FFF2-40B4-BE49-F238E27FC236}">
              <a16:creationId xmlns:a16="http://schemas.microsoft.com/office/drawing/2014/main" id="{D02096F3-93D4-4C2A-A953-D7A8FD8ACCB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7" name="直線コネクタ 626">
          <a:extLst>
            <a:ext uri="{FF2B5EF4-FFF2-40B4-BE49-F238E27FC236}">
              <a16:creationId xmlns:a16="http://schemas.microsoft.com/office/drawing/2014/main" id="{EDDD4FCF-6121-4958-B440-E2E42490972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8" name="テキスト ボックス 627">
          <a:extLst>
            <a:ext uri="{FF2B5EF4-FFF2-40B4-BE49-F238E27FC236}">
              <a16:creationId xmlns:a16="http://schemas.microsoft.com/office/drawing/2014/main" id="{6EECA5D2-0472-41C8-8B09-67AC32E7148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9" name="直線コネクタ 628">
          <a:extLst>
            <a:ext uri="{FF2B5EF4-FFF2-40B4-BE49-F238E27FC236}">
              <a16:creationId xmlns:a16="http://schemas.microsoft.com/office/drawing/2014/main" id="{12B14C00-16A9-4CBE-A1BB-90566123D85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0" name="テキスト ボックス 629">
          <a:extLst>
            <a:ext uri="{FF2B5EF4-FFF2-40B4-BE49-F238E27FC236}">
              <a16:creationId xmlns:a16="http://schemas.microsoft.com/office/drawing/2014/main" id="{249014E0-3541-438F-841E-DF116E36194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1" name="直線コネクタ 630">
          <a:extLst>
            <a:ext uri="{FF2B5EF4-FFF2-40B4-BE49-F238E27FC236}">
              <a16:creationId xmlns:a16="http://schemas.microsoft.com/office/drawing/2014/main" id="{31D6D61E-64BC-4D8E-99CB-C0E1C01DB21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2" name="テキスト ボックス 631">
          <a:extLst>
            <a:ext uri="{FF2B5EF4-FFF2-40B4-BE49-F238E27FC236}">
              <a16:creationId xmlns:a16="http://schemas.microsoft.com/office/drawing/2014/main" id="{02771601-24B3-4DE7-9693-A273E9D5158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ACA9014C-D027-4A5A-9913-01F76687A72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4" name="テキスト ボックス 633">
          <a:extLst>
            <a:ext uri="{FF2B5EF4-FFF2-40B4-BE49-F238E27FC236}">
              <a16:creationId xmlns:a16="http://schemas.microsoft.com/office/drawing/2014/main" id="{B54F9EA0-24D3-49C4-B773-ABDE414CEF2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5" name="【学校施設】&#10;有形固定資産減価償却率グラフ枠">
          <a:extLst>
            <a:ext uri="{FF2B5EF4-FFF2-40B4-BE49-F238E27FC236}">
              <a16:creationId xmlns:a16="http://schemas.microsoft.com/office/drawing/2014/main" id="{DB4B9D36-D83E-415F-B6EF-752402BA6F1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95250</xdr:rowOff>
    </xdr:to>
    <xdr:cxnSp macro="">
      <xdr:nvCxnSpPr>
        <xdr:cNvPr id="636" name="直線コネクタ 635">
          <a:extLst>
            <a:ext uri="{FF2B5EF4-FFF2-40B4-BE49-F238E27FC236}">
              <a16:creationId xmlns:a16="http://schemas.microsoft.com/office/drawing/2014/main" id="{58BA078A-C66A-43F3-BFFB-BA98A0740225}"/>
            </a:ext>
          </a:extLst>
        </xdr:cNvPr>
        <xdr:cNvCxnSpPr/>
      </xdr:nvCxnSpPr>
      <xdr:spPr>
        <a:xfrm flipV="1">
          <a:off x="16318864" y="945261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637" name="【学校施設】&#10;有形固定資産減価償却率最小値テキスト">
          <a:extLst>
            <a:ext uri="{FF2B5EF4-FFF2-40B4-BE49-F238E27FC236}">
              <a16:creationId xmlns:a16="http://schemas.microsoft.com/office/drawing/2014/main" id="{7D51DF09-938D-47EE-9A23-A07BD1ECF6BD}"/>
            </a:ext>
          </a:extLst>
        </xdr:cNvPr>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638" name="直線コネクタ 637">
          <a:extLst>
            <a:ext uri="{FF2B5EF4-FFF2-40B4-BE49-F238E27FC236}">
              <a16:creationId xmlns:a16="http://schemas.microsoft.com/office/drawing/2014/main" id="{F502CA8F-FBE5-4328-A2F8-DD2EE1C189C4}"/>
            </a:ext>
          </a:extLst>
        </xdr:cNvPr>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639" name="【学校施設】&#10;有形固定資産減価償却率最大値テキスト">
          <a:extLst>
            <a:ext uri="{FF2B5EF4-FFF2-40B4-BE49-F238E27FC236}">
              <a16:creationId xmlns:a16="http://schemas.microsoft.com/office/drawing/2014/main" id="{59E9EBB7-2B60-4E4D-88F5-82338BCCC505}"/>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640" name="直線コネクタ 639">
          <a:extLst>
            <a:ext uri="{FF2B5EF4-FFF2-40B4-BE49-F238E27FC236}">
              <a16:creationId xmlns:a16="http://schemas.microsoft.com/office/drawing/2014/main" id="{CB856383-D9F8-4BEE-B980-905D173A5F1A}"/>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148607</xdr:rowOff>
    </xdr:from>
    <xdr:ext cx="405111" cy="259045"/>
    <xdr:sp macro="" textlink="">
      <xdr:nvSpPr>
        <xdr:cNvPr id="641" name="【学校施設】&#10;有形固定資産減価償却率平均値テキスト">
          <a:extLst>
            <a:ext uri="{FF2B5EF4-FFF2-40B4-BE49-F238E27FC236}">
              <a16:creationId xmlns:a16="http://schemas.microsoft.com/office/drawing/2014/main" id="{4BF540A8-E2A2-41D0-9369-DAF61E1EF651}"/>
            </a:ext>
          </a:extLst>
        </xdr:cNvPr>
        <xdr:cNvSpPr txBox="1"/>
      </xdr:nvSpPr>
      <xdr:spPr>
        <a:xfrm>
          <a:off x="16357600" y="1026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642" name="フローチャート: 判断 641">
          <a:extLst>
            <a:ext uri="{FF2B5EF4-FFF2-40B4-BE49-F238E27FC236}">
              <a16:creationId xmlns:a16="http://schemas.microsoft.com/office/drawing/2014/main" id="{6F2F5A62-6714-4973-8FFA-94842A84A80F}"/>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643" name="フローチャート: 判断 642">
          <a:extLst>
            <a:ext uri="{FF2B5EF4-FFF2-40B4-BE49-F238E27FC236}">
              <a16:creationId xmlns:a16="http://schemas.microsoft.com/office/drawing/2014/main" id="{360A4F50-C2A5-4F0C-A2AC-B4167D17EEA6}"/>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644" name="フローチャート: 判断 643">
          <a:extLst>
            <a:ext uri="{FF2B5EF4-FFF2-40B4-BE49-F238E27FC236}">
              <a16:creationId xmlns:a16="http://schemas.microsoft.com/office/drawing/2014/main" id="{84A07573-7E73-4F79-8033-73ED94D3584D}"/>
            </a:ext>
          </a:extLst>
        </xdr:cNvPr>
        <xdr:cNvSpPr/>
      </xdr:nvSpPr>
      <xdr:spPr>
        <a:xfrm>
          <a:off x="1454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645" name="フローチャート: 判断 644">
          <a:extLst>
            <a:ext uri="{FF2B5EF4-FFF2-40B4-BE49-F238E27FC236}">
              <a16:creationId xmlns:a16="http://schemas.microsoft.com/office/drawing/2014/main" id="{9DBE42D9-08F2-4FBA-AD13-C14A15C01AF2}"/>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36830</xdr:rowOff>
    </xdr:from>
    <xdr:to>
      <xdr:col>67</xdr:col>
      <xdr:colOff>101600</xdr:colOff>
      <xdr:row>59</xdr:row>
      <xdr:rowOff>138430</xdr:rowOff>
    </xdr:to>
    <xdr:sp macro="" textlink="">
      <xdr:nvSpPr>
        <xdr:cNvPr id="646" name="フローチャート: 判断 645">
          <a:extLst>
            <a:ext uri="{FF2B5EF4-FFF2-40B4-BE49-F238E27FC236}">
              <a16:creationId xmlns:a16="http://schemas.microsoft.com/office/drawing/2014/main" id="{43A19745-D02C-4907-AB51-5758EE425F78}"/>
            </a:ext>
          </a:extLst>
        </xdr:cNvPr>
        <xdr:cNvSpPr/>
      </xdr:nvSpPr>
      <xdr:spPr>
        <a:xfrm>
          <a:off x="12763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2EA5517F-5456-401A-A2EF-6BDA398D68F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2A06F51C-B618-4181-B6F0-B2C41A789DF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4344715D-E485-48D5-BDE5-C4058F4168B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C76A8AFA-9D24-40A7-912F-E7EA37D2825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1EF68056-17ED-4FD1-87CE-C4AE70AA77B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652" name="楕円 651">
          <a:extLst>
            <a:ext uri="{FF2B5EF4-FFF2-40B4-BE49-F238E27FC236}">
              <a16:creationId xmlns:a16="http://schemas.microsoft.com/office/drawing/2014/main" id="{6413133A-D992-4201-96EE-E7CD83A33D83}"/>
            </a:ext>
          </a:extLst>
        </xdr:cNvPr>
        <xdr:cNvSpPr/>
      </xdr:nvSpPr>
      <xdr:spPr>
        <a:xfrm>
          <a:off x="162687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118762</xdr:rowOff>
    </xdr:from>
    <xdr:ext cx="405111" cy="259045"/>
    <xdr:sp macro="" textlink="">
      <xdr:nvSpPr>
        <xdr:cNvPr id="653" name="【学校施設】&#10;有形固定資産減価償却率該当値テキスト">
          <a:extLst>
            <a:ext uri="{FF2B5EF4-FFF2-40B4-BE49-F238E27FC236}">
              <a16:creationId xmlns:a16="http://schemas.microsoft.com/office/drawing/2014/main" id="{5A45E00E-0457-4FC7-89B8-35AB22A40F68}"/>
            </a:ext>
          </a:extLst>
        </xdr:cNvPr>
        <xdr:cNvSpPr txBox="1"/>
      </xdr:nvSpPr>
      <xdr:spPr>
        <a:xfrm>
          <a:off x="16357600"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71120</xdr:rowOff>
    </xdr:from>
    <xdr:to>
      <xdr:col>81</xdr:col>
      <xdr:colOff>101600</xdr:colOff>
      <xdr:row>60</xdr:row>
      <xdr:rowOff>1270</xdr:rowOff>
    </xdr:to>
    <xdr:sp macro="" textlink="">
      <xdr:nvSpPr>
        <xdr:cNvPr id="654" name="楕円 653">
          <a:extLst>
            <a:ext uri="{FF2B5EF4-FFF2-40B4-BE49-F238E27FC236}">
              <a16:creationId xmlns:a16="http://schemas.microsoft.com/office/drawing/2014/main" id="{A7A7D2ED-5377-423F-8059-F2CC46573B8A}"/>
            </a:ext>
          </a:extLst>
        </xdr:cNvPr>
        <xdr:cNvSpPr/>
      </xdr:nvSpPr>
      <xdr:spPr>
        <a:xfrm>
          <a:off x="15430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121920</xdr:rowOff>
    </xdr:from>
    <xdr:to>
      <xdr:col>85</xdr:col>
      <xdr:colOff>127000</xdr:colOff>
      <xdr:row>59</xdr:row>
      <xdr:rowOff>146685</xdr:rowOff>
    </xdr:to>
    <xdr:cxnSp macro="">
      <xdr:nvCxnSpPr>
        <xdr:cNvPr id="655" name="直線コネクタ 654">
          <a:extLst>
            <a:ext uri="{FF2B5EF4-FFF2-40B4-BE49-F238E27FC236}">
              <a16:creationId xmlns:a16="http://schemas.microsoft.com/office/drawing/2014/main" id="{90AEFFBD-66C4-48A9-8D5E-DD8F84071BD7}"/>
            </a:ext>
          </a:extLst>
        </xdr:cNvPr>
        <xdr:cNvCxnSpPr/>
      </xdr:nvCxnSpPr>
      <xdr:spPr>
        <a:xfrm>
          <a:off x="15481300" y="1023747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25400</xdr:rowOff>
    </xdr:from>
    <xdr:to>
      <xdr:col>76</xdr:col>
      <xdr:colOff>165100</xdr:colOff>
      <xdr:row>59</xdr:row>
      <xdr:rowOff>127000</xdr:rowOff>
    </xdr:to>
    <xdr:sp macro="" textlink="">
      <xdr:nvSpPr>
        <xdr:cNvPr id="656" name="楕円 655">
          <a:extLst>
            <a:ext uri="{FF2B5EF4-FFF2-40B4-BE49-F238E27FC236}">
              <a16:creationId xmlns:a16="http://schemas.microsoft.com/office/drawing/2014/main" id="{CBBD3E63-968C-427C-8E97-5D27C70CD6C6}"/>
            </a:ext>
          </a:extLst>
        </xdr:cNvPr>
        <xdr:cNvSpPr/>
      </xdr:nvSpPr>
      <xdr:spPr>
        <a:xfrm>
          <a:off x="14541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76200</xdr:rowOff>
    </xdr:from>
    <xdr:to>
      <xdr:col>81</xdr:col>
      <xdr:colOff>50800</xdr:colOff>
      <xdr:row>59</xdr:row>
      <xdr:rowOff>121920</xdr:rowOff>
    </xdr:to>
    <xdr:cxnSp macro="">
      <xdr:nvCxnSpPr>
        <xdr:cNvPr id="657" name="直線コネクタ 656">
          <a:extLst>
            <a:ext uri="{FF2B5EF4-FFF2-40B4-BE49-F238E27FC236}">
              <a16:creationId xmlns:a16="http://schemas.microsoft.com/office/drawing/2014/main" id="{8F7B748A-375B-48DD-AB47-569660CA5F7C}"/>
            </a:ext>
          </a:extLst>
        </xdr:cNvPr>
        <xdr:cNvCxnSpPr/>
      </xdr:nvCxnSpPr>
      <xdr:spPr>
        <a:xfrm>
          <a:off x="14592300" y="101917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170180</xdr:rowOff>
    </xdr:from>
    <xdr:to>
      <xdr:col>72</xdr:col>
      <xdr:colOff>38100</xdr:colOff>
      <xdr:row>59</xdr:row>
      <xdr:rowOff>100330</xdr:rowOff>
    </xdr:to>
    <xdr:sp macro="" textlink="">
      <xdr:nvSpPr>
        <xdr:cNvPr id="658" name="楕円 657">
          <a:extLst>
            <a:ext uri="{FF2B5EF4-FFF2-40B4-BE49-F238E27FC236}">
              <a16:creationId xmlns:a16="http://schemas.microsoft.com/office/drawing/2014/main" id="{290FB631-E196-4426-9258-8C0C6676D37E}"/>
            </a:ext>
          </a:extLst>
        </xdr:cNvPr>
        <xdr:cNvSpPr/>
      </xdr:nvSpPr>
      <xdr:spPr>
        <a:xfrm>
          <a:off x="13652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49530</xdr:rowOff>
    </xdr:from>
    <xdr:to>
      <xdr:col>76</xdr:col>
      <xdr:colOff>114300</xdr:colOff>
      <xdr:row>59</xdr:row>
      <xdr:rowOff>76200</xdr:rowOff>
    </xdr:to>
    <xdr:cxnSp macro="">
      <xdr:nvCxnSpPr>
        <xdr:cNvPr id="659" name="直線コネクタ 658">
          <a:extLst>
            <a:ext uri="{FF2B5EF4-FFF2-40B4-BE49-F238E27FC236}">
              <a16:creationId xmlns:a16="http://schemas.microsoft.com/office/drawing/2014/main" id="{9AB34F22-0B64-4E90-BDBA-C8037B3AB688}"/>
            </a:ext>
          </a:extLst>
        </xdr:cNvPr>
        <xdr:cNvCxnSpPr/>
      </xdr:nvCxnSpPr>
      <xdr:spPr>
        <a:xfrm>
          <a:off x="13703300" y="101650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124460</xdr:rowOff>
    </xdr:from>
    <xdr:to>
      <xdr:col>67</xdr:col>
      <xdr:colOff>101600</xdr:colOff>
      <xdr:row>59</xdr:row>
      <xdr:rowOff>54610</xdr:rowOff>
    </xdr:to>
    <xdr:sp macro="" textlink="">
      <xdr:nvSpPr>
        <xdr:cNvPr id="660" name="楕円 659">
          <a:extLst>
            <a:ext uri="{FF2B5EF4-FFF2-40B4-BE49-F238E27FC236}">
              <a16:creationId xmlns:a16="http://schemas.microsoft.com/office/drawing/2014/main" id="{6183BB96-D49A-4AE5-9131-270EC4260D62}"/>
            </a:ext>
          </a:extLst>
        </xdr:cNvPr>
        <xdr:cNvSpPr/>
      </xdr:nvSpPr>
      <xdr:spPr>
        <a:xfrm>
          <a:off x="12763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3810</xdr:rowOff>
    </xdr:from>
    <xdr:to>
      <xdr:col>71</xdr:col>
      <xdr:colOff>177800</xdr:colOff>
      <xdr:row>59</xdr:row>
      <xdr:rowOff>49530</xdr:rowOff>
    </xdr:to>
    <xdr:cxnSp macro="">
      <xdr:nvCxnSpPr>
        <xdr:cNvPr id="661" name="直線コネクタ 660">
          <a:extLst>
            <a:ext uri="{FF2B5EF4-FFF2-40B4-BE49-F238E27FC236}">
              <a16:creationId xmlns:a16="http://schemas.microsoft.com/office/drawing/2014/main" id="{88D28DDD-159A-4A2B-906E-F5F138028C26}"/>
            </a:ext>
          </a:extLst>
        </xdr:cNvPr>
        <xdr:cNvCxnSpPr/>
      </xdr:nvCxnSpPr>
      <xdr:spPr>
        <a:xfrm>
          <a:off x="12814300" y="10119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662" name="n_1aveValue【学校施設】&#10;有形固定資産減価償却率">
          <a:extLst>
            <a:ext uri="{FF2B5EF4-FFF2-40B4-BE49-F238E27FC236}">
              <a16:creationId xmlns:a16="http://schemas.microsoft.com/office/drawing/2014/main" id="{77857A9E-428E-455B-AEEF-2A4608B33268}"/>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663" name="n_2aveValue【学校施設】&#10;有形固定資産減価償却率">
          <a:extLst>
            <a:ext uri="{FF2B5EF4-FFF2-40B4-BE49-F238E27FC236}">
              <a16:creationId xmlns:a16="http://schemas.microsoft.com/office/drawing/2014/main" id="{521E3557-8D86-4894-9C34-2CAA39555FE0}"/>
            </a:ext>
          </a:extLst>
        </xdr:cNvPr>
        <xdr:cNvSpPr txBox="1"/>
      </xdr:nvSpPr>
      <xdr:spPr>
        <a:xfrm>
          <a:off x="14389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664" name="n_3aveValue【学校施設】&#10;有形固定資産減価償却率">
          <a:extLst>
            <a:ext uri="{FF2B5EF4-FFF2-40B4-BE49-F238E27FC236}">
              <a16:creationId xmlns:a16="http://schemas.microsoft.com/office/drawing/2014/main" id="{2429BED8-73D2-4AFE-8A91-DC3269E3BA5D}"/>
            </a:ext>
          </a:extLst>
        </xdr:cNvPr>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129557</xdr:rowOff>
    </xdr:from>
    <xdr:ext cx="405111" cy="259045"/>
    <xdr:sp macro="" textlink="">
      <xdr:nvSpPr>
        <xdr:cNvPr id="665" name="n_4aveValue【学校施設】&#10;有形固定資産減価償却率">
          <a:extLst>
            <a:ext uri="{FF2B5EF4-FFF2-40B4-BE49-F238E27FC236}">
              <a16:creationId xmlns:a16="http://schemas.microsoft.com/office/drawing/2014/main" id="{DABA3831-2D3F-4EA0-96F4-AEA4E0ACA216}"/>
            </a:ext>
          </a:extLst>
        </xdr:cNvPr>
        <xdr:cNvSpPr txBox="1"/>
      </xdr:nvSpPr>
      <xdr:spPr>
        <a:xfrm>
          <a:off x="12611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17797</xdr:rowOff>
    </xdr:from>
    <xdr:ext cx="405111" cy="259045"/>
    <xdr:sp macro="" textlink="">
      <xdr:nvSpPr>
        <xdr:cNvPr id="666" name="n_1mainValue【学校施設】&#10;有形固定資産減価償却率">
          <a:extLst>
            <a:ext uri="{FF2B5EF4-FFF2-40B4-BE49-F238E27FC236}">
              <a16:creationId xmlns:a16="http://schemas.microsoft.com/office/drawing/2014/main" id="{6E7774D2-5800-415C-B8EC-21BF9AC06EF3}"/>
            </a:ext>
          </a:extLst>
        </xdr:cNvPr>
        <xdr:cNvSpPr txBox="1"/>
      </xdr:nvSpPr>
      <xdr:spPr>
        <a:xfrm>
          <a:off x="152660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143527</xdr:rowOff>
    </xdr:from>
    <xdr:ext cx="405111" cy="259045"/>
    <xdr:sp macro="" textlink="">
      <xdr:nvSpPr>
        <xdr:cNvPr id="667" name="n_2mainValue【学校施設】&#10;有形固定資産減価償却率">
          <a:extLst>
            <a:ext uri="{FF2B5EF4-FFF2-40B4-BE49-F238E27FC236}">
              <a16:creationId xmlns:a16="http://schemas.microsoft.com/office/drawing/2014/main" id="{4FDB92E6-A1A1-4216-8046-88385DE09895}"/>
            </a:ext>
          </a:extLst>
        </xdr:cNvPr>
        <xdr:cNvSpPr txBox="1"/>
      </xdr:nvSpPr>
      <xdr:spPr>
        <a:xfrm>
          <a:off x="14389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116857</xdr:rowOff>
    </xdr:from>
    <xdr:ext cx="405111" cy="259045"/>
    <xdr:sp macro="" textlink="">
      <xdr:nvSpPr>
        <xdr:cNvPr id="668" name="n_3mainValue【学校施設】&#10;有形固定資産減価償却率">
          <a:extLst>
            <a:ext uri="{FF2B5EF4-FFF2-40B4-BE49-F238E27FC236}">
              <a16:creationId xmlns:a16="http://schemas.microsoft.com/office/drawing/2014/main" id="{F64F63AD-DD72-4ECB-A0AA-E47D5E263B9E}"/>
            </a:ext>
          </a:extLst>
        </xdr:cNvPr>
        <xdr:cNvSpPr txBox="1"/>
      </xdr:nvSpPr>
      <xdr:spPr>
        <a:xfrm>
          <a:off x="13500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669" name="n_4mainValue【学校施設】&#10;有形固定資産減価償却率">
          <a:extLst>
            <a:ext uri="{FF2B5EF4-FFF2-40B4-BE49-F238E27FC236}">
              <a16:creationId xmlns:a16="http://schemas.microsoft.com/office/drawing/2014/main" id="{0172FE1C-ADD6-46DB-BB4B-7F22BEFF88D4}"/>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3CAFC368-561B-4E9B-8F97-F13A6A08ACD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6BDEBE13-DC9E-4344-B1A8-63187087F75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D53AB3AA-2F46-40E6-ACC6-5D396437FB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D973CFC2-D32B-446C-A5C1-C93B99DCCF4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66A726EF-2A7B-4507-B60E-AA34CE96669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8D086E25-4FC0-4CB9-8231-D1A8D4E7848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BFD66D9F-B131-4C7A-AB0E-EA9C6C768FF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A7B291B9-4C0D-4C9E-856E-D61FE8717D8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DB93E814-EEFF-40DB-BC68-03BF7C4D8EA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E524726F-2572-4F27-B0FB-EAFAE6AE639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7B9CB486-8360-4ADD-B4DC-E18C5D15FB0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06736550-C5AD-42A1-AA4D-844E9F063A5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FB678741-6B3C-4329-8D6D-3169300022C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8DA4163B-A06C-4E3C-932B-36206D72A42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7A87CEF3-F221-49ED-B061-BDFA6964115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3AF91CEF-85DA-4298-BA92-59238957E27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CAF0D135-6A70-48B4-A591-653A6FE0744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470BBF79-56CC-4558-B662-D5B6BFB9C81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F97C653A-7EE5-429F-A547-4B139D02404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D9ABBC59-1313-4B3B-A5D6-E4A46454B02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61BC21CC-A00B-4C72-BC9B-67C9AA2A8D4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691" name="テキスト ボックス 690">
          <a:extLst>
            <a:ext uri="{FF2B5EF4-FFF2-40B4-BE49-F238E27FC236}">
              <a16:creationId xmlns:a16="http://schemas.microsoft.com/office/drawing/2014/main" id="{012A3AC0-B1AC-4142-86D0-5523FD379089}"/>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BBFBD490-6A8A-466F-A828-D027D97E105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3" name="テキスト ボックス 692">
          <a:extLst>
            <a:ext uri="{FF2B5EF4-FFF2-40B4-BE49-F238E27FC236}">
              <a16:creationId xmlns:a16="http://schemas.microsoft.com/office/drawing/2014/main" id="{794D36C4-8122-40AB-8A06-BA2B838A8A8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学校施設】&#10;一人当たり面積グラフ枠">
          <a:extLst>
            <a:ext uri="{FF2B5EF4-FFF2-40B4-BE49-F238E27FC236}">
              <a16:creationId xmlns:a16="http://schemas.microsoft.com/office/drawing/2014/main" id="{FE9BECC7-273F-4189-84E7-1046A6A2850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34127</xdr:rowOff>
    </xdr:from>
    <xdr:to>
      <xdr:col>116</xdr:col>
      <xdr:colOff>62864</xdr:colOff>
      <xdr:row>63</xdr:row>
      <xdr:rowOff>105809</xdr:rowOff>
    </xdr:to>
    <xdr:cxnSp macro="">
      <xdr:nvCxnSpPr>
        <xdr:cNvPr id="695" name="直線コネクタ 694">
          <a:extLst>
            <a:ext uri="{FF2B5EF4-FFF2-40B4-BE49-F238E27FC236}">
              <a16:creationId xmlns:a16="http://schemas.microsoft.com/office/drawing/2014/main" id="{D01BC268-27FB-4BBF-B30B-98D14D23D6AF}"/>
            </a:ext>
          </a:extLst>
        </xdr:cNvPr>
        <xdr:cNvCxnSpPr/>
      </xdr:nvCxnSpPr>
      <xdr:spPr>
        <a:xfrm flipV="1">
          <a:off x="22160864" y="9635327"/>
          <a:ext cx="0" cy="127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109636</xdr:rowOff>
    </xdr:from>
    <xdr:ext cx="469744" cy="259045"/>
    <xdr:sp macro="" textlink="">
      <xdr:nvSpPr>
        <xdr:cNvPr id="696" name="【学校施設】&#10;一人当たり面積最小値テキスト">
          <a:extLst>
            <a:ext uri="{FF2B5EF4-FFF2-40B4-BE49-F238E27FC236}">
              <a16:creationId xmlns:a16="http://schemas.microsoft.com/office/drawing/2014/main" id="{4AB5E027-6B7D-4322-AD9F-8586D97709C1}"/>
            </a:ext>
          </a:extLst>
        </xdr:cNvPr>
        <xdr:cNvSpPr txBox="1"/>
      </xdr:nvSpPr>
      <xdr:spPr>
        <a:xfrm>
          <a:off x="22199600" y="1091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105809</xdr:rowOff>
    </xdr:from>
    <xdr:to>
      <xdr:col>116</xdr:col>
      <xdr:colOff>152400</xdr:colOff>
      <xdr:row>63</xdr:row>
      <xdr:rowOff>105809</xdr:rowOff>
    </xdr:to>
    <xdr:cxnSp macro="">
      <xdr:nvCxnSpPr>
        <xdr:cNvPr id="697" name="直線コネクタ 696">
          <a:extLst>
            <a:ext uri="{FF2B5EF4-FFF2-40B4-BE49-F238E27FC236}">
              <a16:creationId xmlns:a16="http://schemas.microsoft.com/office/drawing/2014/main" id="{EAD0DE16-9BB0-4832-8761-E65103A5F34C}"/>
            </a:ext>
          </a:extLst>
        </xdr:cNvPr>
        <xdr:cNvCxnSpPr/>
      </xdr:nvCxnSpPr>
      <xdr:spPr>
        <a:xfrm>
          <a:off x="22072600" y="1090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152254</xdr:rowOff>
    </xdr:from>
    <xdr:ext cx="469744" cy="259045"/>
    <xdr:sp macro="" textlink="">
      <xdr:nvSpPr>
        <xdr:cNvPr id="698" name="【学校施設】&#10;一人当たり面積最大値テキスト">
          <a:extLst>
            <a:ext uri="{FF2B5EF4-FFF2-40B4-BE49-F238E27FC236}">
              <a16:creationId xmlns:a16="http://schemas.microsoft.com/office/drawing/2014/main" id="{AA627F81-244D-4440-9675-8F4379310BAB}"/>
            </a:ext>
          </a:extLst>
        </xdr:cNvPr>
        <xdr:cNvSpPr txBox="1"/>
      </xdr:nvSpPr>
      <xdr:spPr>
        <a:xfrm>
          <a:off x="22199600" y="941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34127</xdr:rowOff>
    </xdr:from>
    <xdr:to>
      <xdr:col>116</xdr:col>
      <xdr:colOff>152400</xdr:colOff>
      <xdr:row>56</xdr:row>
      <xdr:rowOff>34127</xdr:rowOff>
    </xdr:to>
    <xdr:cxnSp macro="">
      <xdr:nvCxnSpPr>
        <xdr:cNvPr id="699" name="直線コネクタ 698">
          <a:extLst>
            <a:ext uri="{FF2B5EF4-FFF2-40B4-BE49-F238E27FC236}">
              <a16:creationId xmlns:a16="http://schemas.microsoft.com/office/drawing/2014/main" id="{53295B89-8EDD-42E5-A20E-B437C36FC7C6}"/>
            </a:ext>
          </a:extLst>
        </xdr:cNvPr>
        <xdr:cNvCxnSpPr/>
      </xdr:nvCxnSpPr>
      <xdr:spPr>
        <a:xfrm>
          <a:off x="22072600" y="9635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11556</xdr:rowOff>
    </xdr:from>
    <xdr:ext cx="469744" cy="259045"/>
    <xdr:sp macro="" textlink="">
      <xdr:nvSpPr>
        <xdr:cNvPr id="700" name="【学校施設】&#10;一人当たり面積平均値テキスト">
          <a:extLst>
            <a:ext uri="{FF2B5EF4-FFF2-40B4-BE49-F238E27FC236}">
              <a16:creationId xmlns:a16="http://schemas.microsoft.com/office/drawing/2014/main" id="{BF9CE83B-4F25-462B-AB51-4862D604D76A}"/>
            </a:ext>
          </a:extLst>
        </xdr:cNvPr>
        <xdr:cNvSpPr txBox="1"/>
      </xdr:nvSpPr>
      <xdr:spPr>
        <a:xfrm>
          <a:off x="22199600" y="10641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33129</xdr:rowOff>
    </xdr:from>
    <xdr:to>
      <xdr:col>116</xdr:col>
      <xdr:colOff>114300</xdr:colOff>
      <xdr:row>62</xdr:row>
      <xdr:rowOff>134729</xdr:rowOff>
    </xdr:to>
    <xdr:sp macro="" textlink="">
      <xdr:nvSpPr>
        <xdr:cNvPr id="701" name="フローチャート: 判断 700">
          <a:extLst>
            <a:ext uri="{FF2B5EF4-FFF2-40B4-BE49-F238E27FC236}">
              <a16:creationId xmlns:a16="http://schemas.microsoft.com/office/drawing/2014/main" id="{6C5AC359-67AC-4B79-8730-33B6802B7180}"/>
            </a:ext>
          </a:extLst>
        </xdr:cNvPr>
        <xdr:cNvSpPr/>
      </xdr:nvSpPr>
      <xdr:spPr>
        <a:xfrm>
          <a:off x="22110700" y="1066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69705</xdr:rowOff>
    </xdr:from>
    <xdr:to>
      <xdr:col>112</xdr:col>
      <xdr:colOff>38100</xdr:colOff>
      <xdr:row>62</xdr:row>
      <xdr:rowOff>171305</xdr:rowOff>
    </xdr:to>
    <xdr:sp macro="" textlink="">
      <xdr:nvSpPr>
        <xdr:cNvPr id="702" name="フローチャート: 判断 701">
          <a:extLst>
            <a:ext uri="{FF2B5EF4-FFF2-40B4-BE49-F238E27FC236}">
              <a16:creationId xmlns:a16="http://schemas.microsoft.com/office/drawing/2014/main" id="{64EE32ED-9BF3-4E0C-9A99-6CED6FFC7645}"/>
            </a:ext>
          </a:extLst>
        </xdr:cNvPr>
        <xdr:cNvSpPr/>
      </xdr:nvSpPr>
      <xdr:spPr>
        <a:xfrm>
          <a:off x="21272500" y="1069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48968</xdr:rowOff>
    </xdr:from>
    <xdr:to>
      <xdr:col>107</xdr:col>
      <xdr:colOff>101600</xdr:colOff>
      <xdr:row>62</xdr:row>
      <xdr:rowOff>150568</xdr:rowOff>
    </xdr:to>
    <xdr:sp macro="" textlink="">
      <xdr:nvSpPr>
        <xdr:cNvPr id="703" name="フローチャート: 判断 702">
          <a:extLst>
            <a:ext uri="{FF2B5EF4-FFF2-40B4-BE49-F238E27FC236}">
              <a16:creationId xmlns:a16="http://schemas.microsoft.com/office/drawing/2014/main" id="{099F15A8-ADB6-4730-8650-38C0F804EAB9}"/>
            </a:ext>
          </a:extLst>
        </xdr:cNvPr>
        <xdr:cNvSpPr/>
      </xdr:nvSpPr>
      <xdr:spPr>
        <a:xfrm>
          <a:off x="20383500" y="1067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58601</xdr:rowOff>
    </xdr:from>
    <xdr:to>
      <xdr:col>102</xdr:col>
      <xdr:colOff>165100</xdr:colOff>
      <xdr:row>62</xdr:row>
      <xdr:rowOff>160201</xdr:rowOff>
    </xdr:to>
    <xdr:sp macro="" textlink="">
      <xdr:nvSpPr>
        <xdr:cNvPr id="704" name="フローチャート: 判断 703">
          <a:extLst>
            <a:ext uri="{FF2B5EF4-FFF2-40B4-BE49-F238E27FC236}">
              <a16:creationId xmlns:a16="http://schemas.microsoft.com/office/drawing/2014/main" id="{57119F13-1A7B-4A13-9385-6FC7FCD1481A}"/>
            </a:ext>
          </a:extLst>
        </xdr:cNvPr>
        <xdr:cNvSpPr/>
      </xdr:nvSpPr>
      <xdr:spPr>
        <a:xfrm>
          <a:off x="19494500" y="1068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68072</xdr:rowOff>
    </xdr:from>
    <xdr:to>
      <xdr:col>98</xdr:col>
      <xdr:colOff>38100</xdr:colOff>
      <xdr:row>62</xdr:row>
      <xdr:rowOff>169672</xdr:rowOff>
    </xdr:to>
    <xdr:sp macro="" textlink="">
      <xdr:nvSpPr>
        <xdr:cNvPr id="705" name="フローチャート: 判断 704">
          <a:extLst>
            <a:ext uri="{FF2B5EF4-FFF2-40B4-BE49-F238E27FC236}">
              <a16:creationId xmlns:a16="http://schemas.microsoft.com/office/drawing/2014/main" id="{056AFD0C-7316-4263-B3E1-9E068FAC7522}"/>
            </a:ext>
          </a:extLst>
        </xdr:cNvPr>
        <xdr:cNvSpPr/>
      </xdr:nvSpPr>
      <xdr:spPr>
        <a:xfrm>
          <a:off x="18605500" y="1069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7F97BF46-7960-4FC2-8059-F1D135C6F91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E599BB7-F534-4CE8-BE2C-37609402AEE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540B9CF5-F1EB-4C4E-8E7C-BFA8C216211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EBBFA9C8-7C55-4928-9E71-0FDADA73074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7030ADB0-E371-4E82-ADDF-9B3C3863B30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124569</xdr:rowOff>
    </xdr:from>
    <xdr:to>
      <xdr:col>116</xdr:col>
      <xdr:colOff>114300</xdr:colOff>
      <xdr:row>62</xdr:row>
      <xdr:rowOff>54719</xdr:rowOff>
    </xdr:to>
    <xdr:sp macro="" textlink="">
      <xdr:nvSpPr>
        <xdr:cNvPr id="711" name="楕円 710">
          <a:extLst>
            <a:ext uri="{FF2B5EF4-FFF2-40B4-BE49-F238E27FC236}">
              <a16:creationId xmlns:a16="http://schemas.microsoft.com/office/drawing/2014/main" id="{BB4F624A-7398-4333-82D8-20012EE4143F}"/>
            </a:ext>
          </a:extLst>
        </xdr:cNvPr>
        <xdr:cNvSpPr/>
      </xdr:nvSpPr>
      <xdr:spPr>
        <a:xfrm>
          <a:off x="22110700" y="1058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147446</xdr:rowOff>
    </xdr:from>
    <xdr:ext cx="469744" cy="259045"/>
    <xdr:sp macro="" textlink="">
      <xdr:nvSpPr>
        <xdr:cNvPr id="712" name="【学校施設】&#10;一人当たり面積該当値テキスト">
          <a:extLst>
            <a:ext uri="{FF2B5EF4-FFF2-40B4-BE49-F238E27FC236}">
              <a16:creationId xmlns:a16="http://schemas.microsoft.com/office/drawing/2014/main" id="{0598178E-F9B7-40F1-B992-DB3598FBDFC1}"/>
            </a:ext>
          </a:extLst>
        </xdr:cNvPr>
        <xdr:cNvSpPr txBox="1"/>
      </xdr:nvSpPr>
      <xdr:spPr>
        <a:xfrm>
          <a:off x="22199600" y="1043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158696</xdr:rowOff>
    </xdr:from>
    <xdr:to>
      <xdr:col>112</xdr:col>
      <xdr:colOff>38100</xdr:colOff>
      <xdr:row>62</xdr:row>
      <xdr:rowOff>88846</xdr:rowOff>
    </xdr:to>
    <xdr:sp macro="" textlink="">
      <xdr:nvSpPr>
        <xdr:cNvPr id="713" name="楕円 712">
          <a:extLst>
            <a:ext uri="{FF2B5EF4-FFF2-40B4-BE49-F238E27FC236}">
              <a16:creationId xmlns:a16="http://schemas.microsoft.com/office/drawing/2014/main" id="{28ED1F77-6371-4B2A-BB9B-F24A5C9D0138}"/>
            </a:ext>
          </a:extLst>
        </xdr:cNvPr>
        <xdr:cNvSpPr/>
      </xdr:nvSpPr>
      <xdr:spPr>
        <a:xfrm>
          <a:off x="21272500" y="1061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3919</xdr:rowOff>
    </xdr:from>
    <xdr:to>
      <xdr:col>116</xdr:col>
      <xdr:colOff>63500</xdr:colOff>
      <xdr:row>62</xdr:row>
      <xdr:rowOff>38046</xdr:rowOff>
    </xdr:to>
    <xdr:cxnSp macro="">
      <xdr:nvCxnSpPr>
        <xdr:cNvPr id="714" name="直線コネクタ 713">
          <a:extLst>
            <a:ext uri="{FF2B5EF4-FFF2-40B4-BE49-F238E27FC236}">
              <a16:creationId xmlns:a16="http://schemas.microsoft.com/office/drawing/2014/main" id="{D5D02F3D-CEE0-4873-857B-57FBAAE92FEB}"/>
            </a:ext>
          </a:extLst>
        </xdr:cNvPr>
        <xdr:cNvCxnSpPr/>
      </xdr:nvCxnSpPr>
      <xdr:spPr>
        <a:xfrm flipV="1">
          <a:off x="21323300" y="10633819"/>
          <a:ext cx="838200" cy="3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166860</xdr:rowOff>
    </xdr:from>
    <xdr:to>
      <xdr:col>107</xdr:col>
      <xdr:colOff>101600</xdr:colOff>
      <xdr:row>62</xdr:row>
      <xdr:rowOff>97010</xdr:rowOff>
    </xdr:to>
    <xdr:sp macro="" textlink="">
      <xdr:nvSpPr>
        <xdr:cNvPr id="715" name="楕円 714">
          <a:extLst>
            <a:ext uri="{FF2B5EF4-FFF2-40B4-BE49-F238E27FC236}">
              <a16:creationId xmlns:a16="http://schemas.microsoft.com/office/drawing/2014/main" id="{51416FAD-741F-4CB9-A679-4B772AB814C1}"/>
            </a:ext>
          </a:extLst>
        </xdr:cNvPr>
        <xdr:cNvSpPr/>
      </xdr:nvSpPr>
      <xdr:spPr>
        <a:xfrm>
          <a:off x="20383500" y="106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38046</xdr:rowOff>
    </xdr:from>
    <xdr:to>
      <xdr:col>111</xdr:col>
      <xdr:colOff>177800</xdr:colOff>
      <xdr:row>62</xdr:row>
      <xdr:rowOff>46210</xdr:rowOff>
    </xdr:to>
    <xdr:cxnSp macro="">
      <xdr:nvCxnSpPr>
        <xdr:cNvPr id="716" name="直線コネクタ 715">
          <a:extLst>
            <a:ext uri="{FF2B5EF4-FFF2-40B4-BE49-F238E27FC236}">
              <a16:creationId xmlns:a16="http://schemas.microsoft.com/office/drawing/2014/main" id="{754BAC10-5064-46FC-8A9B-C5FA790BABDC}"/>
            </a:ext>
          </a:extLst>
        </xdr:cNvPr>
        <xdr:cNvCxnSpPr/>
      </xdr:nvCxnSpPr>
      <xdr:spPr>
        <a:xfrm flipV="1">
          <a:off x="20434300" y="1066794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3574</xdr:rowOff>
    </xdr:from>
    <xdr:to>
      <xdr:col>102</xdr:col>
      <xdr:colOff>165100</xdr:colOff>
      <xdr:row>62</xdr:row>
      <xdr:rowOff>105174</xdr:rowOff>
    </xdr:to>
    <xdr:sp macro="" textlink="">
      <xdr:nvSpPr>
        <xdr:cNvPr id="717" name="楕円 716">
          <a:extLst>
            <a:ext uri="{FF2B5EF4-FFF2-40B4-BE49-F238E27FC236}">
              <a16:creationId xmlns:a16="http://schemas.microsoft.com/office/drawing/2014/main" id="{A19C9CCB-D682-4ACB-8955-FA8074D4D093}"/>
            </a:ext>
          </a:extLst>
        </xdr:cNvPr>
        <xdr:cNvSpPr/>
      </xdr:nvSpPr>
      <xdr:spPr>
        <a:xfrm>
          <a:off x="19494500" y="1063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46210</xdr:rowOff>
    </xdr:from>
    <xdr:to>
      <xdr:col>107</xdr:col>
      <xdr:colOff>50800</xdr:colOff>
      <xdr:row>62</xdr:row>
      <xdr:rowOff>54374</xdr:rowOff>
    </xdr:to>
    <xdr:cxnSp macro="">
      <xdr:nvCxnSpPr>
        <xdr:cNvPr id="718" name="直線コネクタ 717">
          <a:extLst>
            <a:ext uri="{FF2B5EF4-FFF2-40B4-BE49-F238E27FC236}">
              <a16:creationId xmlns:a16="http://schemas.microsoft.com/office/drawing/2014/main" id="{F6D58F92-6905-4A7A-BC81-943F7679E827}"/>
            </a:ext>
          </a:extLst>
        </xdr:cNvPr>
        <xdr:cNvCxnSpPr/>
      </xdr:nvCxnSpPr>
      <xdr:spPr>
        <a:xfrm flipV="1">
          <a:off x="19545300" y="1067611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10269</xdr:rowOff>
    </xdr:from>
    <xdr:to>
      <xdr:col>98</xdr:col>
      <xdr:colOff>38100</xdr:colOff>
      <xdr:row>62</xdr:row>
      <xdr:rowOff>111869</xdr:rowOff>
    </xdr:to>
    <xdr:sp macro="" textlink="">
      <xdr:nvSpPr>
        <xdr:cNvPr id="719" name="楕円 718">
          <a:extLst>
            <a:ext uri="{FF2B5EF4-FFF2-40B4-BE49-F238E27FC236}">
              <a16:creationId xmlns:a16="http://schemas.microsoft.com/office/drawing/2014/main" id="{D3E8A392-4391-42FA-A073-047587125DFC}"/>
            </a:ext>
          </a:extLst>
        </xdr:cNvPr>
        <xdr:cNvSpPr/>
      </xdr:nvSpPr>
      <xdr:spPr>
        <a:xfrm>
          <a:off x="18605500" y="1064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54374</xdr:rowOff>
    </xdr:from>
    <xdr:to>
      <xdr:col>102</xdr:col>
      <xdr:colOff>114300</xdr:colOff>
      <xdr:row>62</xdr:row>
      <xdr:rowOff>61069</xdr:rowOff>
    </xdr:to>
    <xdr:cxnSp macro="">
      <xdr:nvCxnSpPr>
        <xdr:cNvPr id="720" name="直線コネクタ 719">
          <a:extLst>
            <a:ext uri="{FF2B5EF4-FFF2-40B4-BE49-F238E27FC236}">
              <a16:creationId xmlns:a16="http://schemas.microsoft.com/office/drawing/2014/main" id="{4121E89C-EA52-4383-B064-91AA45FE43CD}"/>
            </a:ext>
          </a:extLst>
        </xdr:cNvPr>
        <xdr:cNvCxnSpPr/>
      </xdr:nvCxnSpPr>
      <xdr:spPr>
        <a:xfrm flipV="1">
          <a:off x="18656300" y="10684274"/>
          <a:ext cx="889000" cy="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162432</xdr:rowOff>
    </xdr:from>
    <xdr:ext cx="469744" cy="259045"/>
    <xdr:sp macro="" textlink="">
      <xdr:nvSpPr>
        <xdr:cNvPr id="721" name="n_1aveValue【学校施設】&#10;一人当たり面積">
          <a:extLst>
            <a:ext uri="{FF2B5EF4-FFF2-40B4-BE49-F238E27FC236}">
              <a16:creationId xmlns:a16="http://schemas.microsoft.com/office/drawing/2014/main" id="{1AF538E7-8F4C-4137-8D4A-6306D3825631}"/>
            </a:ext>
          </a:extLst>
        </xdr:cNvPr>
        <xdr:cNvSpPr txBox="1"/>
      </xdr:nvSpPr>
      <xdr:spPr>
        <a:xfrm>
          <a:off x="21075727" y="107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141695</xdr:rowOff>
    </xdr:from>
    <xdr:ext cx="469744" cy="259045"/>
    <xdr:sp macro="" textlink="">
      <xdr:nvSpPr>
        <xdr:cNvPr id="722" name="n_2aveValue【学校施設】&#10;一人当たり面積">
          <a:extLst>
            <a:ext uri="{FF2B5EF4-FFF2-40B4-BE49-F238E27FC236}">
              <a16:creationId xmlns:a16="http://schemas.microsoft.com/office/drawing/2014/main" id="{9B5D746F-A74E-469F-84A0-9FBBA806DD3A}"/>
            </a:ext>
          </a:extLst>
        </xdr:cNvPr>
        <xdr:cNvSpPr txBox="1"/>
      </xdr:nvSpPr>
      <xdr:spPr>
        <a:xfrm>
          <a:off x="20199427" y="1077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151328</xdr:rowOff>
    </xdr:from>
    <xdr:ext cx="469744" cy="259045"/>
    <xdr:sp macro="" textlink="">
      <xdr:nvSpPr>
        <xdr:cNvPr id="723" name="n_3aveValue【学校施設】&#10;一人当たり面積">
          <a:extLst>
            <a:ext uri="{FF2B5EF4-FFF2-40B4-BE49-F238E27FC236}">
              <a16:creationId xmlns:a16="http://schemas.microsoft.com/office/drawing/2014/main" id="{6EC95197-DA29-4297-BCAF-4EAC53930A42}"/>
            </a:ext>
          </a:extLst>
        </xdr:cNvPr>
        <xdr:cNvSpPr txBox="1"/>
      </xdr:nvSpPr>
      <xdr:spPr>
        <a:xfrm>
          <a:off x="19310427" y="1078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160799</xdr:rowOff>
    </xdr:from>
    <xdr:ext cx="469744" cy="259045"/>
    <xdr:sp macro="" textlink="">
      <xdr:nvSpPr>
        <xdr:cNvPr id="724" name="n_4aveValue【学校施設】&#10;一人当たり面積">
          <a:extLst>
            <a:ext uri="{FF2B5EF4-FFF2-40B4-BE49-F238E27FC236}">
              <a16:creationId xmlns:a16="http://schemas.microsoft.com/office/drawing/2014/main" id="{8688632C-B0AE-4F3A-B9DE-405674DD72BB}"/>
            </a:ext>
          </a:extLst>
        </xdr:cNvPr>
        <xdr:cNvSpPr txBox="1"/>
      </xdr:nvSpPr>
      <xdr:spPr>
        <a:xfrm>
          <a:off x="18421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105373</xdr:rowOff>
    </xdr:from>
    <xdr:ext cx="469744" cy="259045"/>
    <xdr:sp macro="" textlink="">
      <xdr:nvSpPr>
        <xdr:cNvPr id="725" name="n_1mainValue【学校施設】&#10;一人当たり面積">
          <a:extLst>
            <a:ext uri="{FF2B5EF4-FFF2-40B4-BE49-F238E27FC236}">
              <a16:creationId xmlns:a16="http://schemas.microsoft.com/office/drawing/2014/main" id="{E22E75B4-93EB-4D02-A308-83C2D4F2413B}"/>
            </a:ext>
          </a:extLst>
        </xdr:cNvPr>
        <xdr:cNvSpPr txBox="1"/>
      </xdr:nvSpPr>
      <xdr:spPr>
        <a:xfrm>
          <a:off x="21075727" y="103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113537</xdr:rowOff>
    </xdr:from>
    <xdr:ext cx="469744" cy="259045"/>
    <xdr:sp macro="" textlink="">
      <xdr:nvSpPr>
        <xdr:cNvPr id="726" name="n_2mainValue【学校施設】&#10;一人当たり面積">
          <a:extLst>
            <a:ext uri="{FF2B5EF4-FFF2-40B4-BE49-F238E27FC236}">
              <a16:creationId xmlns:a16="http://schemas.microsoft.com/office/drawing/2014/main" id="{7AC34228-90BF-46BE-9AF7-0158F281490F}"/>
            </a:ext>
          </a:extLst>
        </xdr:cNvPr>
        <xdr:cNvSpPr txBox="1"/>
      </xdr:nvSpPr>
      <xdr:spPr>
        <a:xfrm>
          <a:off x="20199427" y="104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121701</xdr:rowOff>
    </xdr:from>
    <xdr:ext cx="469744" cy="259045"/>
    <xdr:sp macro="" textlink="">
      <xdr:nvSpPr>
        <xdr:cNvPr id="727" name="n_3mainValue【学校施設】&#10;一人当たり面積">
          <a:extLst>
            <a:ext uri="{FF2B5EF4-FFF2-40B4-BE49-F238E27FC236}">
              <a16:creationId xmlns:a16="http://schemas.microsoft.com/office/drawing/2014/main" id="{1941150C-9B4B-4A91-ABFA-5255C1403AAF}"/>
            </a:ext>
          </a:extLst>
        </xdr:cNvPr>
        <xdr:cNvSpPr txBox="1"/>
      </xdr:nvSpPr>
      <xdr:spPr>
        <a:xfrm>
          <a:off x="19310427" y="1040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128396</xdr:rowOff>
    </xdr:from>
    <xdr:ext cx="469744" cy="259045"/>
    <xdr:sp macro="" textlink="">
      <xdr:nvSpPr>
        <xdr:cNvPr id="728" name="n_4mainValue【学校施設】&#10;一人当たり面積">
          <a:extLst>
            <a:ext uri="{FF2B5EF4-FFF2-40B4-BE49-F238E27FC236}">
              <a16:creationId xmlns:a16="http://schemas.microsoft.com/office/drawing/2014/main" id="{849B02C1-F0F0-410C-ADDF-CC95DE05A9C7}"/>
            </a:ext>
          </a:extLst>
        </xdr:cNvPr>
        <xdr:cNvSpPr txBox="1"/>
      </xdr:nvSpPr>
      <xdr:spPr>
        <a:xfrm>
          <a:off x="18421427" y="104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A45AEC98-1B82-4260-BB8B-469CFD9CE71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AD2A0509-186E-4829-9624-0A007CC30AA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6F507BFC-EDC9-4C9B-B284-B94AC91DF52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A9626D94-FD3A-4184-8C3A-FC0001D0AD9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7A80C70F-F8EA-43A7-BEDE-07F0B21A932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725E1E1E-E99F-4DF1-A5E8-B803F0139EB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291ACD6F-D3F7-4C18-AB40-FAC22212053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3BB1C3D7-D482-4266-89B5-3967790395A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7" name="正方形/長方形 736">
          <a:extLst>
            <a:ext uri="{FF2B5EF4-FFF2-40B4-BE49-F238E27FC236}">
              <a16:creationId xmlns:a16="http://schemas.microsoft.com/office/drawing/2014/main" id="{9E32C9B7-049A-41E2-AD90-A5A1F4CE795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8" name="正方形/長方形 737">
          <a:extLst>
            <a:ext uri="{FF2B5EF4-FFF2-40B4-BE49-F238E27FC236}">
              <a16:creationId xmlns:a16="http://schemas.microsoft.com/office/drawing/2014/main" id="{34A3F1B8-32B9-47D4-B704-556F3064F4A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9" name="正方形/長方形 738">
          <a:extLst>
            <a:ext uri="{FF2B5EF4-FFF2-40B4-BE49-F238E27FC236}">
              <a16:creationId xmlns:a16="http://schemas.microsoft.com/office/drawing/2014/main" id="{A148EC0D-B4D4-4B29-A0AD-82F55B3FAA9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0" name="正方形/長方形 739">
          <a:extLst>
            <a:ext uri="{FF2B5EF4-FFF2-40B4-BE49-F238E27FC236}">
              <a16:creationId xmlns:a16="http://schemas.microsoft.com/office/drawing/2014/main" id="{E190F8FF-81FF-41A4-925B-DF2DFFF34E4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1" name="正方形/長方形 740">
          <a:extLst>
            <a:ext uri="{FF2B5EF4-FFF2-40B4-BE49-F238E27FC236}">
              <a16:creationId xmlns:a16="http://schemas.microsoft.com/office/drawing/2014/main" id="{81697A4A-A883-47EB-B752-715891C00E2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2" name="正方形/長方形 741">
          <a:extLst>
            <a:ext uri="{FF2B5EF4-FFF2-40B4-BE49-F238E27FC236}">
              <a16:creationId xmlns:a16="http://schemas.microsoft.com/office/drawing/2014/main" id="{3853A221-C4DF-4798-9B9A-5A8BDAD79C6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3" name="正方形/長方形 742">
          <a:extLst>
            <a:ext uri="{FF2B5EF4-FFF2-40B4-BE49-F238E27FC236}">
              <a16:creationId xmlns:a16="http://schemas.microsoft.com/office/drawing/2014/main" id="{85BF3312-966B-4BE7-B39E-520E545FE84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4" name="正方形/長方形 743">
          <a:extLst>
            <a:ext uri="{FF2B5EF4-FFF2-40B4-BE49-F238E27FC236}">
              <a16:creationId xmlns:a16="http://schemas.microsoft.com/office/drawing/2014/main" id="{7CA8B7AB-11BA-4466-A7BF-7632496FFA8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5" name="正方形/長方形 744">
          <a:extLst>
            <a:ext uri="{FF2B5EF4-FFF2-40B4-BE49-F238E27FC236}">
              <a16:creationId xmlns:a16="http://schemas.microsoft.com/office/drawing/2014/main" id="{DA55C921-3591-4116-AB92-BD594D79C47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6" name="正方形/長方形 745">
          <a:extLst>
            <a:ext uri="{FF2B5EF4-FFF2-40B4-BE49-F238E27FC236}">
              <a16:creationId xmlns:a16="http://schemas.microsoft.com/office/drawing/2014/main" id="{5AD059F5-3E6C-46BF-B07C-B7D8F810715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7" name="正方形/長方形 746">
          <a:extLst>
            <a:ext uri="{FF2B5EF4-FFF2-40B4-BE49-F238E27FC236}">
              <a16:creationId xmlns:a16="http://schemas.microsoft.com/office/drawing/2014/main" id="{DC5A27C7-4CAC-4FF4-8B09-150339237EB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8" name="正方形/長方形 747">
          <a:extLst>
            <a:ext uri="{FF2B5EF4-FFF2-40B4-BE49-F238E27FC236}">
              <a16:creationId xmlns:a16="http://schemas.microsoft.com/office/drawing/2014/main" id="{1B1BD3EC-1E4E-48CD-90A1-729E4B400B2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9" name="正方形/長方形 748">
          <a:extLst>
            <a:ext uri="{FF2B5EF4-FFF2-40B4-BE49-F238E27FC236}">
              <a16:creationId xmlns:a16="http://schemas.microsoft.com/office/drawing/2014/main" id="{6328C0DA-F30C-494E-8773-7BDF1CD0799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0" name="正方形/長方形 749">
          <a:extLst>
            <a:ext uri="{FF2B5EF4-FFF2-40B4-BE49-F238E27FC236}">
              <a16:creationId xmlns:a16="http://schemas.microsoft.com/office/drawing/2014/main" id="{5C54FF44-C70C-4620-99C1-0EABFE3D1F4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1" name="正方形/長方形 750">
          <a:extLst>
            <a:ext uri="{FF2B5EF4-FFF2-40B4-BE49-F238E27FC236}">
              <a16:creationId xmlns:a16="http://schemas.microsoft.com/office/drawing/2014/main" id="{B8862165-FC29-4627-8136-D3F1E09251E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2" name="正方形/長方形 751">
          <a:extLst>
            <a:ext uri="{FF2B5EF4-FFF2-40B4-BE49-F238E27FC236}">
              <a16:creationId xmlns:a16="http://schemas.microsoft.com/office/drawing/2014/main" id="{B738C38A-1F22-4411-9161-E79631DF4862}"/>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3" name="正方形/長方形 752">
          <a:extLst>
            <a:ext uri="{FF2B5EF4-FFF2-40B4-BE49-F238E27FC236}">
              <a16:creationId xmlns:a16="http://schemas.microsoft.com/office/drawing/2014/main" id="{0ABF4F3E-2A2B-4127-B005-D1A68D0618F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4" name="正方形/長方形 753">
          <a:extLst>
            <a:ext uri="{FF2B5EF4-FFF2-40B4-BE49-F238E27FC236}">
              <a16:creationId xmlns:a16="http://schemas.microsoft.com/office/drawing/2014/main" id="{349A6C17-EB9C-4A4D-8404-2490B418D2F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5" name="正方形/長方形 754">
          <a:extLst>
            <a:ext uri="{FF2B5EF4-FFF2-40B4-BE49-F238E27FC236}">
              <a16:creationId xmlns:a16="http://schemas.microsoft.com/office/drawing/2014/main" id="{E7599D00-5866-413F-9A27-8F7353DEF74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6" name="正方形/長方形 755">
          <a:extLst>
            <a:ext uri="{FF2B5EF4-FFF2-40B4-BE49-F238E27FC236}">
              <a16:creationId xmlns:a16="http://schemas.microsoft.com/office/drawing/2014/main" id="{81DAB9C2-E272-4D8E-97B3-D516C95980B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7" name="正方形/長方形 756">
          <a:extLst>
            <a:ext uri="{FF2B5EF4-FFF2-40B4-BE49-F238E27FC236}">
              <a16:creationId xmlns:a16="http://schemas.microsoft.com/office/drawing/2014/main" id="{D35F7DFF-7FD7-4004-9559-36FA483CCB9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8" name="正方形/長方形 757">
          <a:extLst>
            <a:ext uri="{FF2B5EF4-FFF2-40B4-BE49-F238E27FC236}">
              <a16:creationId xmlns:a16="http://schemas.microsoft.com/office/drawing/2014/main" id="{29F3065E-293A-480A-9B13-5716B321607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9" name="正方形/長方形 758">
          <a:extLst>
            <a:ext uri="{FF2B5EF4-FFF2-40B4-BE49-F238E27FC236}">
              <a16:creationId xmlns:a16="http://schemas.microsoft.com/office/drawing/2014/main" id="{538C07F0-BCFE-4D73-8A14-9D0AB28BFD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0" name="正方形/長方形 759">
          <a:extLst>
            <a:ext uri="{FF2B5EF4-FFF2-40B4-BE49-F238E27FC236}">
              <a16:creationId xmlns:a16="http://schemas.microsoft.com/office/drawing/2014/main" id="{417B6694-031B-420B-9968-4E7611750EF3}"/>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44FC4A65-8BF5-4104-84BF-91CA85398EF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567D5F12-06F6-4A8D-86CF-B3FBFD58DD2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7381ADDE-C4F5-4928-B95C-1A67E04AD1A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多くの類型において、類似団体平均と比較して有形固定資産減価償却率が高くなっている。学校施設については、類似団体平均を</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下回っている。小学校の統廃合に伴い旧校舎の利活用が課題であり、既存施設の機能移転などについて地域の要望を取り入れながら検討を行うとともに、公共施設等総合管理計画に基づき施設保有量の適正化を図る。また、旧耐震基準が適用されていた昭和</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年度以前に整備された建物は延床面積の</a:t>
          </a:r>
          <a:r>
            <a:rPr kumimoji="1" lang="en-US" altLang="ja-JP" sz="1100">
              <a:solidFill>
                <a:schemeClr val="dk1"/>
              </a:solidFill>
              <a:effectLst/>
              <a:latin typeface="+mn-lt"/>
              <a:ea typeface="+mn-ea"/>
              <a:cs typeface="+mn-cs"/>
            </a:rPr>
            <a:t>32.6</a:t>
          </a:r>
          <a:r>
            <a:rPr kumimoji="1" lang="ja-JP" altLang="ja-JP" sz="1100">
              <a:solidFill>
                <a:schemeClr val="dk1"/>
              </a:solidFill>
              <a:effectLst/>
              <a:latin typeface="+mn-lt"/>
              <a:ea typeface="+mn-ea"/>
              <a:cs typeface="+mn-cs"/>
            </a:rPr>
            <a:t>％にのぼり、建築から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年以上経過しているため老朽化が進んでいる。こちらも公共施設等総合管理計画に基づき必要な個別施設計画を策定し、老朽化対策に取り組んでいく。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305A3B-125F-41A2-B8A0-29316839247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26AF74-E2D3-4FDB-B34F-B7222D95F25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B4C82A-8D20-40EF-8588-C3FAC6BC3E4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40F0906-9724-45E7-8B52-E0EDF17E931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A35C7A4-3395-4717-A822-81AC6129A3B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B0CE1C-0ABF-487F-85CB-8B9FA33D2EC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95FB94-05D0-4332-8976-C71FEEE572C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19B735D-A27F-4D64-839B-75D8FEE6AA0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95513B-8214-4F30-9E2B-1EFF0521B02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BB831F-6F33-4D39-9DA6-3D6295DF59B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13,059
12,994
208.39
11,514,199
10,916,506
543,403
5,390,503
9,806,773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8EC0D0-55C4-466F-9F57-ADD7F9208F0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9D542BE-08F8-42AE-953E-1F59904E64E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37455D-FA70-49CD-B644-BDD71D8CCBF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20A0A6C-C9C6-4041-ABF1-CF6A5256960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4A4743F-3D86-480A-BA3B-8A897EC6ED7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A901A12-BF8E-4A48-BAA1-E36E40F3D96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A5ADA2-21A8-4968-ABC4-058AB517F6F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10A995-34F6-47DF-A05A-4C4AC05CA4F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924173-570D-433E-AC8D-8FFCA9F1BFB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17A5C1-B078-4128-A629-946004B3BFF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93943E-F500-4F35-A3E6-0A3E964111A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7538396-D0B8-4D9C-A17E-C335AF4B588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9504CD3-E749-478E-8FDC-03826D92819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833EAB1-BD28-406E-B5BB-B848FC394AB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ACE310B-C5DA-40D4-B13D-3684B43979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37CA51C-B221-4234-AA5E-0E2FBA02079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4515BB-0FF3-4EF0-9719-3AAEA4A7D8F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C03BA8-1F6A-41BD-BF05-C904DCDFE9D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55CFE5-C3A1-4B85-9BDE-23680900A7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4A062AA-2E94-457E-8A3A-4F8395206FB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A3250C-331B-429B-B166-4877AE62606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103706-1F0E-49B2-B72D-DCD3810466A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9EBB7B-FA85-4EF1-98A8-FBE3A05253A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CB149A-AF33-485B-A494-4F110DE25FD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A3FC11-C908-4A55-9FD9-DE2F51C4521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034CF7-2863-4973-B51F-C2A9D4EFBD0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67F0F5-194A-4947-BCF6-5B78F07495D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54A013A-37CC-4A05-8F98-F79D5091BEF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93845D-B195-474C-BF17-5239C432562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AB0D3D3-8232-4891-A2CE-8F28E7141CE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EC09C8-7EB5-466C-9F96-A0957C0F1C6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DF80139-F6E2-4948-A450-65694B9BC0D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A120652-532F-4B4C-B848-69BD2805E0D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46177FE-385A-4D18-B356-1859EE20372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DB5C21F-E0D0-40D5-B397-032FB73238D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CC12A2D-B006-452D-9904-77B91FB6AF5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5B08E7A-D28A-41F4-B0EB-066A871D17B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8A1D647-A0F7-4F44-B546-024A5A340A5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BC8284E-29F7-4DBD-BD69-73B8A005F4A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E21C982-5025-44C6-AF4A-49D5A14403F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4C947EE-2AFB-4713-BE1A-9EDFE48DDD6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52B76C4-277A-4A6A-972E-A853D09A98B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77B49DD-B0B2-43ED-B365-CE60001B5F4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1B1BCF5-8BBE-412D-91E1-23BF0D06059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E46B2EA-43A9-4403-BBA3-BE5256F8AA3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ED3D486-2FE6-463E-A89E-DD7479C8339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59872</xdr:rowOff>
    </xdr:to>
    <xdr:cxnSp macro="">
      <xdr:nvCxnSpPr>
        <xdr:cNvPr id="58" name="直線コネクタ 57">
          <a:extLst>
            <a:ext uri="{FF2B5EF4-FFF2-40B4-BE49-F238E27FC236}">
              <a16:creationId xmlns:a16="http://schemas.microsoft.com/office/drawing/2014/main" id="{8C4A325B-013E-4E27-9AD8-B7ADD2579016}"/>
            </a:ext>
          </a:extLst>
        </xdr:cNvPr>
        <xdr:cNvCxnSpPr/>
      </xdr:nvCxnSpPr>
      <xdr:spPr>
        <a:xfrm flipV="1">
          <a:off x="4634865" y="5796099"/>
          <a:ext cx="0" cy="146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63699</xdr:rowOff>
    </xdr:from>
    <xdr:ext cx="405111" cy="259045"/>
    <xdr:sp macro="" textlink="">
      <xdr:nvSpPr>
        <xdr:cNvPr id="59" name="【図書館】&#10;有形固定資産減価償却率最小値テキスト">
          <a:extLst>
            <a:ext uri="{FF2B5EF4-FFF2-40B4-BE49-F238E27FC236}">
              <a16:creationId xmlns:a16="http://schemas.microsoft.com/office/drawing/2014/main" id="{5A60C25E-FFAA-4D43-B853-BE9062A8D859}"/>
            </a:ext>
          </a:extLst>
        </xdr:cNvPr>
        <xdr:cNvSpPr txBox="1"/>
      </xdr:nvSpPr>
      <xdr:spPr>
        <a:xfrm>
          <a:off x="4673600" y="726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59872</xdr:rowOff>
    </xdr:from>
    <xdr:to>
      <xdr:col>24</xdr:col>
      <xdr:colOff>152400</xdr:colOff>
      <xdr:row>42</xdr:row>
      <xdr:rowOff>59872</xdr:rowOff>
    </xdr:to>
    <xdr:cxnSp macro="">
      <xdr:nvCxnSpPr>
        <xdr:cNvPr id="60" name="直線コネクタ 59">
          <a:extLst>
            <a:ext uri="{FF2B5EF4-FFF2-40B4-BE49-F238E27FC236}">
              <a16:creationId xmlns:a16="http://schemas.microsoft.com/office/drawing/2014/main" id="{C8BC08D6-CAC1-4008-B177-A09C29CBED17}"/>
            </a:ext>
          </a:extLst>
        </xdr:cNvPr>
        <xdr:cNvCxnSpPr/>
      </xdr:nvCxnSpPr>
      <xdr:spPr>
        <a:xfrm>
          <a:off x="4546600" y="726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A0F2A926-EC00-4847-923E-80991DEA96CE}"/>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2FDD9FEE-66EF-46FA-865F-F72225813C3A}"/>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133185</xdr:rowOff>
    </xdr:from>
    <xdr:ext cx="405111" cy="259045"/>
    <xdr:sp macro="" textlink="">
      <xdr:nvSpPr>
        <xdr:cNvPr id="63" name="【図書館】&#10;有形固定資産減価償却率平均値テキスト">
          <a:extLst>
            <a:ext uri="{FF2B5EF4-FFF2-40B4-BE49-F238E27FC236}">
              <a16:creationId xmlns:a16="http://schemas.microsoft.com/office/drawing/2014/main" id="{E0D2E8D1-6D79-415D-B857-A9FDE90F84BE}"/>
            </a:ext>
          </a:extLst>
        </xdr:cNvPr>
        <xdr:cNvSpPr txBox="1"/>
      </xdr:nvSpPr>
      <xdr:spPr>
        <a:xfrm>
          <a:off x="4673600" y="61339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110308</xdr:rowOff>
    </xdr:from>
    <xdr:to>
      <xdr:col>24</xdr:col>
      <xdr:colOff>114300</xdr:colOff>
      <xdr:row>37</xdr:row>
      <xdr:rowOff>40458</xdr:rowOff>
    </xdr:to>
    <xdr:sp macro="" textlink="">
      <xdr:nvSpPr>
        <xdr:cNvPr id="64" name="フローチャート: 判断 63">
          <a:extLst>
            <a:ext uri="{FF2B5EF4-FFF2-40B4-BE49-F238E27FC236}">
              <a16:creationId xmlns:a16="http://schemas.microsoft.com/office/drawing/2014/main" id="{CB7CB4CA-BA87-4B51-9CB3-DF8D799B6798}"/>
            </a:ext>
          </a:extLst>
        </xdr:cNvPr>
        <xdr:cNvSpPr/>
      </xdr:nvSpPr>
      <xdr:spPr>
        <a:xfrm>
          <a:off x="45847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79284</xdr:rowOff>
    </xdr:from>
    <xdr:to>
      <xdr:col>20</xdr:col>
      <xdr:colOff>38100</xdr:colOff>
      <xdr:row>37</xdr:row>
      <xdr:rowOff>9434</xdr:rowOff>
    </xdr:to>
    <xdr:sp macro="" textlink="">
      <xdr:nvSpPr>
        <xdr:cNvPr id="65" name="フローチャート: 判断 64">
          <a:extLst>
            <a:ext uri="{FF2B5EF4-FFF2-40B4-BE49-F238E27FC236}">
              <a16:creationId xmlns:a16="http://schemas.microsoft.com/office/drawing/2014/main" id="{02DDC37C-4C21-4B38-8471-9A2AEEEC8AD3}"/>
            </a:ext>
          </a:extLst>
        </xdr:cNvPr>
        <xdr:cNvSpPr/>
      </xdr:nvSpPr>
      <xdr:spPr>
        <a:xfrm>
          <a:off x="3746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133169</xdr:rowOff>
    </xdr:from>
    <xdr:to>
      <xdr:col>15</xdr:col>
      <xdr:colOff>101600</xdr:colOff>
      <xdr:row>37</xdr:row>
      <xdr:rowOff>63319</xdr:rowOff>
    </xdr:to>
    <xdr:sp macro="" textlink="">
      <xdr:nvSpPr>
        <xdr:cNvPr id="66" name="フローチャート: 判断 65">
          <a:extLst>
            <a:ext uri="{FF2B5EF4-FFF2-40B4-BE49-F238E27FC236}">
              <a16:creationId xmlns:a16="http://schemas.microsoft.com/office/drawing/2014/main" id="{A5B387A3-A813-4876-9E08-26AA42AA7432}"/>
            </a:ext>
          </a:extLst>
        </xdr:cNvPr>
        <xdr:cNvSpPr/>
      </xdr:nvSpPr>
      <xdr:spPr>
        <a:xfrm>
          <a:off x="2857500" y="630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126637</xdr:rowOff>
    </xdr:from>
    <xdr:to>
      <xdr:col>10</xdr:col>
      <xdr:colOff>165100</xdr:colOff>
      <xdr:row>37</xdr:row>
      <xdr:rowOff>56787</xdr:rowOff>
    </xdr:to>
    <xdr:sp macro="" textlink="">
      <xdr:nvSpPr>
        <xdr:cNvPr id="67" name="フローチャート: 判断 66">
          <a:extLst>
            <a:ext uri="{FF2B5EF4-FFF2-40B4-BE49-F238E27FC236}">
              <a16:creationId xmlns:a16="http://schemas.microsoft.com/office/drawing/2014/main" id="{7611BFCD-03F2-47ED-AAE6-32D7C72B8DFF}"/>
            </a:ext>
          </a:extLst>
        </xdr:cNvPr>
        <xdr:cNvSpPr/>
      </xdr:nvSpPr>
      <xdr:spPr>
        <a:xfrm>
          <a:off x="1968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01CED4AE-C4E4-4D70-808F-8B4E8C6775B2}"/>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5C2CD3C-40BB-42A1-AADC-D8A79A50604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715C4F5-8F48-4264-B17D-6A73AF2406E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2C98330-839C-458B-B26F-CEC1673E2E6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CC6308C-C0EB-45D4-8784-6323EAC6393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D7D06D3-A377-4F9D-93EA-6C6F273F114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156028</xdr:rowOff>
    </xdr:from>
    <xdr:to>
      <xdr:col>24</xdr:col>
      <xdr:colOff>114300</xdr:colOff>
      <xdr:row>40</xdr:row>
      <xdr:rowOff>86178</xdr:rowOff>
    </xdr:to>
    <xdr:sp macro="" textlink="">
      <xdr:nvSpPr>
        <xdr:cNvPr id="74" name="楕円 73">
          <a:extLst>
            <a:ext uri="{FF2B5EF4-FFF2-40B4-BE49-F238E27FC236}">
              <a16:creationId xmlns:a16="http://schemas.microsoft.com/office/drawing/2014/main" id="{18259B49-8951-46D1-8AEE-F7B3EBCECBB4}"/>
            </a:ext>
          </a:extLst>
        </xdr:cNvPr>
        <xdr:cNvSpPr/>
      </xdr:nvSpPr>
      <xdr:spPr>
        <a:xfrm>
          <a:off x="4584700" y="68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134455</xdr:rowOff>
    </xdr:from>
    <xdr:ext cx="405111" cy="259045"/>
    <xdr:sp macro="" textlink="">
      <xdr:nvSpPr>
        <xdr:cNvPr id="75" name="【図書館】&#10;有形固定資産減価償却率該当値テキスト">
          <a:extLst>
            <a:ext uri="{FF2B5EF4-FFF2-40B4-BE49-F238E27FC236}">
              <a16:creationId xmlns:a16="http://schemas.microsoft.com/office/drawing/2014/main" id="{87CD469B-9C5F-4947-B6A7-413C604D69A2}"/>
            </a:ext>
          </a:extLst>
        </xdr:cNvPr>
        <xdr:cNvSpPr txBox="1"/>
      </xdr:nvSpPr>
      <xdr:spPr>
        <a:xfrm>
          <a:off x="4673600"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154396</xdr:rowOff>
    </xdr:from>
    <xdr:to>
      <xdr:col>20</xdr:col>
      <xdr:colOff>38100</xdr:colOff>
      <xdr:row>41</xdr:row>
      <xdr:rowOff>84546</xdr:rowOff>
    </xdr:to>
    <xdr:sp macro="" textlink="">
      <xdr:nvSpPr>
        <xdr:cNvPr id="76" name="楕円 75">
          <a:extLst>
            <a:ext uri="{FF2B5EF4-FFF2-40B4-BE49-F238E27FC236}">
              <a16:creationId xmlns:a16="http://schemas.microsoft.com/office/drawing/2014/main" id="{00FEADEF-929F-4ED1-AEC0-9DF69C2F58FA}"/>
            </a:ext>
          </a:extLst>
        </xdr:cNvPr>
        <xdr:cNvSpPr/>
      </xdr:nvSpPr>
      <xdr:spPr>
        <a:xfrm>
          <a:off x="37465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35378</xdr:rowOff>
    </xdr:from>
    <xdr:to>
      <xdr:col>24</xdr:col>
      <xdr:colOff>63500</xdr:colOff>
      <xdr:row>41</xdr:row>
      <xdr:rowOff>33746</xdr:rowOff>
    </xdr:to>
    <xdr:cxnSp macro="">
      <xdr:nvCxnSpPr>
        <xdr:cNvPr id="77" name="直線コネクタ 76">
          <a:extLst>
            <a:ext uri="{FF2B5EF4-FFF2-40B4-BE49-F238E27FC236}">
              <a16:creationId xmlns:a16="http://schemas.microsoft.com/office/drawing/2014/main" id="{B862A35C-B1D0-48C1-BA20-8B712502DB1C}"/>
            </a:ext>
          </a:extLst>
        </xdr:cNvPr>
        <xdr:cNvCxnSpPr/>
      </xdr:nvCxnSpPr>
      <xdr:spPr>
        <a:xfrm flipV="1">
          <a:off x="3797300" y="6893378"/>
          <a:ext cx="838200" cy="1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12337</xdr:rowOff>
    </xdr:from>
    <xdr:to>
      <xdr:col>15</xdr:col>
      <xdr:colOff>101600</xdr:colOff>
      <xdr:row>41</xdr:row>
      <xdr:rowOff>113937</xdr:rowOff>
    </xdr:to>
    <xdr:sp macro="" textlink="">
      <xdr:nvSpPr>
        <xdr:cNvPr id="78" name="楕円 77">
          <a:extLst>
            <a:ext uri="{FF2B5EF4-FFF2-40B4-BE49-F238E27FC236}">
              <a16:creationId xmlns:a16="http://schemas.microsoft.com/office/drawing/2014/main" id="{114BE145-B8CF-4A10-8991-0A2BC9058D1D}"/>
            </a:ext>
          </a:extLst>
        </xdr:cNvPr>
        <xdr:cNvSpPr/>
      </xdr:nvSpPr>
      <xdr:spPr>
        <a:xfrm>
          <a:off x="2857500" y="704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33746</xdr:rowOff>
    </xdr:from>
    <xdr:to>
      <xdr:col>19</xdr:col>
      <xdr:colOff>177800</xdr:colOff>
      <xdr:row>41</xdr:row>
      <xdr:rowOff>63137</xdr:rowOff>
    </xdr:to>
    <xdr:cxnSp macro="">
      <xdr:nvCxnSpPr>
        <xdr:cNvPr id="79" name="直線コネクタ 78">
          <a:extLst>
            <a:ext uri="{FF2B5EF4-FFF2-40B4-BE49-F238E27FC236}">
              <a16:creationId xmlns:a16="http://schemas.microsoft.com/office/drawing/2014/main" id="{94689FC5-88D3-4E31-B539-28042092AAB1}"/>
            </a:ext>
          </a:extLst>
        </xdr:cNvPr>
        <xdr:cNvCxnSpPr/>
      </xdr:nvCxnSpPr>
      <xdr:spPr>
        <a:xfrm flipV="1">
          <a:off x="2908300" y="706319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138067</xdr:rowOff>
    </xdr:from>
    <xdr:to>
      <xdr:col>10</xdr:col>
      <xdr:colOff>165100</xdr:colOff>
      <xdr:row>42</xdr:row>
      <xdr:rowOff>68217</xdr:rowOff>
    </xdr:to>
    <xdr:sp macro="" textlink="">
      <xdr:nvSpPr>
        <xdr:cNvPr id="80" name="楕円 79">
          <a:extLst>
            <a:ext uri="{FF2B5EF4-FFF2-40B4-BE49-F238E27FC236}">
              <a16:creationId xmlns:a16="http://schemas.microsoft.com/office/drawing/2014/main" id="{941743D3-B1E3-42C3-A314-51F1E0671D68}"/>
            </a:ext>
          </a:extLst>
        </xdr:cNvPr>
        <xdr:cNvSpPr/>
      </xdr:nvSpPr>
      <xdr:spPr>
        <a:xfrm>
          <a:off x="19685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63137</xdr:rowOff>
    </xdr:from>
    <xdr:to>
      <xdr:col>15</xdr:col>
      <xdr:colOff>50800</xdr:colOff>
      <xdr:row>42</xdr:row>
      <xdr:rowOff>17417</xdr:rowOff>
    </xdr:to>
    <xdr:cxnSp macro="">
      <xdr:nvCxnSpPr>
        <xdr:cNvPr id="81" name="直線コネクタ 80">
          <a:extLst>
            <a:ext uri="{FF2B5EF4-FFF2-40B4-BE49-F238E27FC236}">
              <a16:creationId xmlns:a16="http://schemas.microsoft.com/office/drawing/2014/main" id="{1A3A1E09-D880-4CCF-8DB2-D079D5D22841}"/>
            </a:ext>
          </a:extLst>
        </xdr:cNvPr>
        <xdr:cNvCxnSpPr/>
      </xdr:nvCxnSpPr>
      <xdr:spPr>
        <a:xfrm flipV="1">
          <a:off x="2019300" y="7092587"/>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41728</xdr:rowOff>
    </xdr:from>
    <xdr:to>
      <xdr:col>6</xdr:col>
      <xdr:colOff>38100</xdr:colOff>
      <xdr:row>42</xdr:row>
      <xdr:rowOff>143328</xdr:rowOff>
    </xdr:to>
    <xdr:sp macro="" textlink="">
      <xdr:nvSpPr>
        <xdr:cNvPr id="82" name="楕円 81">
          <a:extLst>
            <a:ext uri="{FF2B5EF4-FFF2-40B4-BE49-F238E27FC236}">
              <a16:creationId xmlns:a16="http://schemas.microsoft.com/office/drawing/2014/main" id="{C369F285-01F2-4A7F-9A71-8073575D1386}"/>
            </a:ext>
          </a:extLst>
        </xdr:cNvPr>
        <xdr:cNvSpPr/>
      </xdr:nvSpPr>
      <xdr:spPr>
        <a:xfrm>
          <a:off x="1079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17417</xdr:rowOff>
    </xdr:from>
    <xdr:to>
      <xdr:col>10</xdr:col>
      <xdr:colOff>114300</xdr:colOff>
      <xdr:row>42</xdr:row>
      <xdr:rowOff>92528</xdr:rowOff>
    </xdr:to>
    <xdr:cxnSp macro="">
      <xdr:nvCxnSpPr>
        <xdr:cNvPr id="83" name="直線コネクタ 82">
          <a:extLst>
            <a:ext uri="{FF2B5EF4-FFF2-40B4-BE49-F238E27FC236}">
              <a16:creationId xmlns:a16="http://schemas.microsoft.com/office/drawing/2014/main" id="{6BD0D397-9506-4565-8863-DB8B53122CDC}"/>
            </a:ext>
          </a:extLst>
        </xdr:cNvPr>
        <xdr:cNvCxnSpPr/>
      </xdr:nvCxnSpPr>
      <xdr:spPr>
        <a:xfrm flipV="1">
          <a:off x="1130300" y="7218317"/>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25961</xdr:rowOff>
    </xdr:from>
    <xdr:ext cx="405111" cy="259045"/>
    <xdr:sp macro="" textlink="">
      <xdr:nvSpPr>
        <xdr:cNvPr id="84" name="n_1aveValue【図書館】&#10;有形固定資産減価償却率">
          <a:extLst>
            <a:ext uri="{FF2B5EF4-FFF2-40B4-BE49-F238E27FC236}">
              <a16:creationId xmlns:a16="http://schemas.microsoft.com/office/drawing/2014/main" id="{199F14B0-B493-43CE-8528-EE7C7FDFC2A5}"/>
            </a:ext>
          </a:extLst>
        </xdr:cNvPr>
        <xdr:cNvSpPr txBox="1"/>
      </xdr:nvSpPr>
      <xdr:spPr>
        <a:xfrm>
          <a:off x="35820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79846</xdr:rowOff>
    </xdr:from>
    <xdr:ext cx="405111" cy="259045"/>
    <xdr:sp macro="" textlink="">
      <xdr:nvSpPr>
        <xdr:cNvPr id="85" name="n_2aveValue【図書館】&#10;有形固定資産減価償却率">
          <a:extLst>
            <a:ext uri="{FF2B5EF4-FFF2-40B4-BE49-F238E27FC236}">
              <a16:creationId xmlns:a16="http://schemas.microsoft.com/office/drawing/2014/main" id="{FE6AE9BE-97EF-4E2A-97D6-99AF19A7D1BC}"/>
            </a:ext>
          </a:extLst>
        </xdr:cNvPr>
        <xdr:cNvSpPr txBox="1"/>
      </xdr:nvSpPr>
      <xdr:spPr>
        <a:xfrm>
          <a:off x="2705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73314</xdr:rowOff>
    </xdr:from>
    <xdr:ext cx="405111" cy="259045"/>
    <xdr:sp macro="" textlink="">
      <xdr:nvSpPr>
        <xdr:cNvPr id="86" name="n_3aveValue【図書館】&#10;有形固定資産減価償却率">
          <a:extLst>
            <a:ext uri="{FF2B5EF4-FFF2-40B4-BE49-F238E27FC236}">
              <a16:creationId xmlns:a16="http://schemas.microsoft.com/office/drawing/2014/main" id="{F212B0A2-8BCD-4988-BFBC-BF705413A3CC}"/>
            </a:ext>
          </a:extLst>
        </xdr:cNvPr>
        <xdr:cNvSpPr txBox="1"/>
      </xdr:nvSpPr>
      <xdr:spPr>
        <a:xfrm>
          <a:off x="1816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D6F83C81-706B-44C1-AAFB-A26EFC928882}"/>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75673</xdr:rowOff>
    </xdr:from>
    <xdr:ext cx="405111" cy="259045"/>
    <xdr:sp macro="" textlink="">
      <xdr:nvSpPr>
        <xdr:cNvPr id="88" name="n_1mainValue【図書館】&#10;有形固定資産減価償却率">
          <a:extLst>
            <a:ext uri="{FF2B5EF4-FFF2-40B4-BE49-F238E27FC236}">
              <a16:creationId xmlns:a16="http://schemas.microsoft.com/office/drawing/2014/main" id="{DD7CAEEF-5E54-4148-B297-36EB7B8AE549}"/>
            </a:ext>
          </a:extLst>
        </xdr:cNvPr>
        <xdr:cNvSpPr txBox="1"/>
      </xdr:nvSpPr>
      <xdr:spPr>
        <a:xfrm>
          <a:off x="3582044" y="710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105064</xdr:rowOff>
    </xdr:from>
    <xdr:ext cx="405111" cy="259045"/>
    <xdr:sp macro="" textlink="">
      <xdr:nvSpPr>
        <xdr:cNvPr id="89" name="n_2mainValue【図書館】&#10;有形固定資産減価償却率">
          <a:extLst>
            <a:ext uri="{FF2B5EF4-FFF2-40B4-BE49-F238E27FC236}">
              <a16:creationId xmlns:a16="http://schemas.microsoft.com/office/drawing/2014/main" id="{C92437C2-EF5A-4334-B3E4-44E4056A1B50}"/>
            </a:ext>
          </a:extLst>
        </xdr:cNvPr>
        <xdr:cNvSpPr txBox="1"/>
      </xdr:nvSpPr>
      <xdr:spPr>
        <a:xfrm>
          <a:off x="2705744" y="713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59344</xdr:rowOff>
    </xdr:from>
    <xdr:ext cx="405111" cy="259045"/>
    <xdr:sp macro="" textlink="">
      <xdr:nvSpPr>
        <xdr:cNvPr id="90" name="n_3mainValue【図書館】&#10;有形固定資産減価償却率">
          <a:extLst>
            <a:ext uri="{FF2B5EF4-FFF2-40B4-BE49-F238E27FC236}">
              <a16:creationId xmlns:a16="http://schemas.microsoft.com/office/drawing/2014/main" id="{3EC06514-5032-45A2-9AEF-201AF1A4FCB9}"/>
            </a:ext>
          </a:extLst>
        </xdr:cNvPr>
        <xdr:cNvSpPr txBox="1"/>
      </xdr:nvSpPr>
      <xdr:spPr>
        <a:xfrm>
          <a:off x="1816744" y="726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91" name="n_4mainValue【図書館】&#10;有形固定資産減価償却率">
          <a:extLst>
            <a:ext uri="{FF2B5EF4-FFF2-40B4-BE49-F238E27FC236}">
              <a16:creationId xmlns:a16="http://schemas.microsoft.com/office/drawing/2014/main" id="{9BE2D1FD-D004-4F86-979C-00172F000243}"/>
            </a:ext>
          </a:extLst>
        </xdr:cNvPr>
        <xdr:cNvSpPr txBox="1"/>
      </xdr:nvSpPr>
      <xdr:spPr>
        <a:xfrm>
          <a:off x="895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A0BD891-6CCD-4546-AEF7-BDAE8BD29D9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83CF8F0-E69C-4A15-96E6-2E6103B17BC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9D685BD-11AE-43ED-BDF1-9F1DE98D92A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26A3717-2FB8-4F8D-AA3B-7B512DC3238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55B87D8-88D1-416B-A715-9179B954950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D0895E2-EC78-46C4-8F18-37D307C4376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064F22A-7160-4FD4-8821-0F6DC70BF6F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C91274C-1AF1-42A1-ACDB-409C7263696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A91E3FD-1437-44E5-BC00-4D90A704E28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81D9E7A-2F2B-4379-B636-6126AD35D79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EBC552F-50CA-4F58-BE46-1D9331DE6FB9}"/>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52F96D1-5715-4AEC-8146-B9EE5C55F22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75E3F36-CA32-4D6C-8CB4-E372D9941E1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2670F0B9-62BC-4979-A521-307D1FBF1C2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565C66A-DFEE-4A6B-A2BD-798A18CB314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77EF0C4-05A5-4AF6-ADBE-4EB1002DE436}"/>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03B9D1E-CF03-4C1C-B5C5-DBC67DFE168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E298BA94-A525-4193-94EC-8853E2224D26}"/>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9C90B46-8ABE-46E4-951F-95E90AF9AAB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25015C7-07CF-4F70-876C-DDB5C78BA85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E0336F5-D4A0-4386-A7AA-39B33436FE3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112776</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D9F2D765-E71E-43CA-8698-156EE113FFE2}"/>
            </a:ext>
          </a:extLst>
        </xdr:cNvPr>
        <xdr:cNvCxnSpPr/>
      </xdr:nvCxnSpPr>
      <xdr:spPr>
        <a:xfrm flipV="1">
          <a:off x="10476865" y="5942076"/>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AF253ABF-EFBC-47D7-88E6-3E4D89F0755A}"/>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09D1EA4C-E790-4826-B2DF-AB971631D382}"/>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59453</xdr:rowOff>
    </xdr:from>
    <xdr:ext cx="469744" cy="259045"/>
    <xdr:sp macro="" textlink="">
      <xdr:nvSpPr>
        <xdr:cNvPr id="116" name="【図書館】&#10;一人当たり面積最大値テキスト">
          <a:extLst>
            <a:ext uri="{FF2B5EF4-FFF2-40B4-BE49-F238E27FC236}">
              <a16:creationId xmlns:a16="http://schemas.microsoft.com/office/drawing/2014/main" id="{D2EDCF3B-644E-426B-A086-8E8B525FFB3C}"/>
            </a:ext>
          </a:extLst>
        </xdr:cNvPr>
        <xdr:cNvSpPr txBox="1"/>
      </xdr:nvSpPr>
      <xdr:spPr>
        <a:xfrm>
          <a:off x="10515600" y="571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112776</xdr:rowOff>
    </xdr:from>
    <xdr:to>
      <xdr:col>55</xdr:col>
      <xdr:colOff>88900</xdr:colOff>
      <xdr:row>34</xdr:row>
      <xdr:rowOff>112776</xdr:rowOff>
    </xdr:to>
    <xdr:cxnSp macro="">
      <xdr:nvCxnSpPr>
        <xdr:cNvPr id="117" name="直線コネクタ 116">
          <a:extLst>
            <a:ext uri="{FF2B5EF4-FFF2-40B4-BE49-F238E27FC236}">
              <a16:creationId xmlns:a16="http://schemas.microsoft.com/office/drawing/2014/main" id="{8C3A4CCF-0E3D-4D27-931A-6D5CEF925B79}"/>
            </a:ext>
          </a:extLst>
        </xdr:cNvPr>
        <xdr:cNvCxnSpPr/>
      </xdr:nvCxnSpPr>
      <xdr:spPr>
        <a:xfrm>
          <a:off x="10388600" y="5942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144289</xdr:rowOff>
    </xdr:from>
    <xdr:ext cx="469744" cy="259045"/>
    <xdr:sp macro="" textlink="">
      <xdr:nvSpPr>
        <xdr:cNvPr id="118" name="【図書館】&#10;一人当たり面積平均値テキスト">
          <a:extLst>
            <a:ext uri="{FF2B5EF4-FFF2-40B4-BE49-F238E27FC236}">
              <a16:creationId xmlns:a16="http://schemas.microsoft.com/office/drawing/2014/main" id="{D76EAF0F-025B-4264-8888-E21D696DDB03}"/>
            </a:ext>
          </a:extLst>
        </xdr:cNvPr>
        <xdr:cNvSpPr txBox="1"/>
      </xdr:nvSpPr>
      <xdr:spPr>
        <a:xfrm>
          <a:off x="10515600" y="6487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121412</xdr:rowOff>
    </xdr:from>
    <xdr:to>
      <xdr:col>55</xdr:col>
      <xdr:colOff>50800</xdr:colOff>
      <xdr:row>39</xdr:row>
      <xdr:rowOff>51562</xdr:rowOff>
    </xdr:to>
    <xdr:sp macro="" textlink="">
      <xdr:nvSpPr>
        <xdr:cNvPr id="119" name="フローチャート: 判断 118">
          <a:extLst>
            <a:ext uri="{FF2B5EF4-FFF2-40B4-BE49-F238E27FC236}">
              <a16:creationId xmlns:a16="http://schemas.microsoft.com/office/drawing/2014/main" id="{19F5F821-0EF3-4BD9-9850-D682579C7941}"/>
            </a:ext>
          </a:extLst>
        </xdr:cNvPr>
        <xdr:cNvSpPr/>
      </xdr:nvSpPr>
      <xdr:spPr>
        <a:xfrm>
          <a:off x="104267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135128</xdr:rowOff>
    </xdr:from>
    <xdr:to>
      <xdr:col>50</xdr:col>
      <xdr:colOff>165100</xdr:colOff>
      <xdr:row>39</xdr:row>
      <xdr:rowOff>65278</xdr:rowOff>
    </xdr:to>
    <xdr:sp macro="" textlink="">
      <xdr:nvSpPr>
        <xdr:cNvPr id="120" name="フローチャート: 判断 119">
          <a:extLst>
            <a:ext uri="{FF2B5EF4-FFF2-40B4-BE49-F238E27FC236}">
              <a16:creationId xmlns:a16="http://schemas.microsoft.com/office/drawing/2014/main" id="{6C6C835E-1AD3-4400-80B3-8EF8DE62A077}"/>
            </a:ext>
          </a:extLst>
        </xdr:cNvPr>
        <xdr:cNvSpPr/>
      </xdr:nvSpPr>
      <xdr:spPr>
        <a:xfrm>
          <a:off x="9588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21" name="フローチャート: 判断 120">
          <a:extLst>
            <a:ext uri="{FF2B5EF4-FFF2-40B4-BE49-F238E27FC236}">
              <a16:creationId xmlns:a16="http://schemas.microsoft.com/office/drawing/2014/main" id="{7BBAA156-FB78-4F29-B9CF-4AE580A7A375}"/>
            </a:ext>
          </a:extLst>
        </xdr:cNvPr>
        <xdr:cNvSpPr/>
      </xdr:nvSpPr>
      <xdr:spPr>
        <a:xfrm>
          <a:off x="869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80264</xdr:rowOff>
    </xdr:from>
    <xdr:to>
      <xdr:col>41</xdr:col>
      <xdr:colOff>101600</xdr:colOff>
      <xdr:row>39</xdr:row>
      <xdr:rowOff>10414</xdr:rowOff>
    </xdr:to>
    <xdr:sp macro="" textlink="">
      <xdr:nvSpPr>
        <xdr:cNvPr id="122" name="フローチャート: 判断 121">
          <a:extLst>
            <a:ext uri="{FF2B5EF4-FFF2-40B4-BE49-F238E27FC236}">
              <a16:creationId xmlns:a16="http://schemas.microsoft.com/office/drawing/2014/main" id="{4DA1B937-3952-416B-B93F-26FAD059220C}"/>
            </a:ext>
          </a:extLst>
        </xdr:cNvPr>
        <xdr:cNvSpPr/>
      </xdr:nvSpPr>
      <xdr:spPr>
        <a:xfrm>
          <a:off x="7810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84836</xdr:rowOff>
    </xdr:from>
    <xdr:to>
      <xdr:col>36</xdr:col>
      <xdr:colOff>165100</xdr:colOff>
      <xdr:row>39</xdr:row>
      <xdr:rowOff>14986</xdr:rowOff>
    </xdr:to>
    <xdr:sp macro="" textlink="">
      <xdr:nvSpPr>
        <xdr:cNvPr id="123" name="フローチャート: 判断 122">
          <a:extLst>
            <a:ext uri="{FF2B5EF4-FFF2-40B4-BE49-F238E27FC236}">
              <a16:creationId xmlns:a16="http://schemas.microsoft.com/office/drawing/2014/main" id="{9AA1B863-263E-40A6-82CE-B9F5B1572421}"/>
            </a:ext>
          </a:extLst>
        </xdr:cNvPr>
        <xdr:cNvSpPr/>
      </xdr:nvSpPr>
      <xdr:spPr>
        <a:xfrm>
          <a:off x="6921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C624AC4-FC3A-42A4-9912-020C4FE547D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C98FEE5-4869-4C5A-8D73-DBCF1C758CF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9011623-4D79-403F-8218-99AEC1932BF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70B7749-4706-494F-9A7C-94EFF55D413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67A39A0-8172-46A8-9BCC-2B7726690CB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100838</xdr:rowOff>
    </xdr:from>
    <xdr:to>
      <xdr:col>55</xdr:col>
      <xdr:colOff>50800</xdr:colOff>
      <xdr:row>40</xdr:row>
      <xdr:rowOff>30988</xdr:rowOff>
    </xdr:to>
    <xdr:sp macro="" textlink="">
      <xdr:nvSpPr>
        <xdr:cNvPr id="129" name="楕円 128">
          <a:extLst>
            <a:ext uri="{FF2B5EF4-FFF2-40B4-BE49-F238E27FC236}">
              <a16:creationId xmlns:a16="http://schemas.microsoft.com/office/drawing/2014/main" id="{F5159648-37C5-4663-91E7-3543B2966333}"/>
            </a:ext>
          </a:extLst>
        </xdr:cNvPr>
        <xdr:cNvSpPr/>
      </xdr:nvSpPr>
      <xdr:spPr>
        <a:xfrm>
          <a:off x="10426700" y="67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79265</xdr:rowOff>
    </xdr:from>
    <xdr:ext cx="469744" cy="259045"/>
    <xdr:sp macro="" textlink="">
      <xdr:nvSpPr>
        <xdr:cNvPr id="130" name="【図書館】&#10;一人当たり面積該当値テキスト">
          <a:extLst>
            <a:ext uri="{FF2B5EF4-FFF2-40B4-BE49-F238E27FC236}">
              <a16:creationId xmlns:a16="http://schemas.microsoft.com/office/drawing/2014/main" id="{DA149A63-97EB-4380-8DEB-20F809BFF429}"/>
            </a:ext>
          </a:extLst>
        </xdr:cNvPr>
        <xdr:cNvSpPr txBox="1"/>
      </xdr:nvSpPr>
      <xdr:spPr>
        <a:xfrm>
          <a:off x="10515600"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109982</xdr:rowOff>
    </xdr:from>
    <xdr:to>
      <xdr:col>50</xdr:col>
      <xdr:colOff>165100</xdr:colOff>
      <xdr:row>40</xdr:row>
      <xdr:rowOff>40132</xdr:rowOff>
    </xdr:to>
    <xdr:sp macro="" textlink="">
      <xdr:nvSpPr>
        <xdr:cNvPr id="131" name="楕円 130">
          <a:extLst>
            <a:ext uri="{FF2B5EF4-FFF2-40B4-BE49-F238E27FC236}">
              <a16:creationId xmlns:a16="http://schemas.microsoft.com/office/drawing/2014/main" id="{383EE1CA-0053-453A-A2AC-40C3A3552C3A}"/>
            </a:ext>
          </a:extLst>
        </xdr:cNvPr>
        <xdr:cNvSpPr/>
      </xdr:nvSpPr>
      <xdr:spPr>
        <a:xfrm>
          <a:off x="9588500" y="679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151638</xdr:rowOff>
    </xdr:from>
    <xdr:to>
      <xdr:col>55</xdr:col>
      <xdr:colOff>0</xdr:colOff>
      <xdr:row>39</xdr:row>
      <xdr:rowOff>160782</xdr:rowOff>
    </xdr:to>
    <xdr:cxnSp macro="">
      <xdr:nvCxnSpPr>
        <xdr:cNvPr id="132" name="直線コネクタ 131">
          <a:extLst>
            <a:ext uri="{FF2B5EF4-FFF2-40B4-BE49-F238E27FC236}">
              <a16:creationId xmlns:a16="http://schemas.microsoft.com/office/drawing/2014/main" id="{3C589BCF-3CC4-4984-8A65-1ED04F5D6BF1}"/>
            </a:ext>
          </a:extLst>
        </xdr:cNvPr>
        <xdr:cNvCxnSpPr/>
      </xdr:nvCxnSpPr>
      <xdr:spPr>
        <a:xfrm flipV="1">
          <a:off x="9639300" y="68381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114554</xdr:rowOff>
    </xdr:from>
    <xdr:to>
      <xdr:col>46</xdr:col>
      <xdr:colOff>38100</xdr:colOff>
      <xdr:row>40</xdr:row>
      <xdr:rowOff>44704</xdr:rowOff>
    </xdr:to>
    <xdr:sp macro="" textlink="">
      <xdr:nvSpPr>
        <xdr:cNvPr id="133" name="楕円 132">
          <a:extLst>
            <a:ext uri="{FF2B5EF4-FFF2-40B4-BE49-F238E27FC236}">
              <a16:creationId xmlns:a16="http://schemas.microsoft.com/office/drawing/2014/main" id="{E36898A0-091E-49FC-88E7-918EA53C4442}"/>
            </a:ext>
          </a:extLst>
        </xdr:cNvPr>
        <xdr:cNvSpPr/>
      </xdr:nvSpPr>
      <xdr:spPr>
        <a:xfrm>
          <a:off x="8699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160782</xdr:rowOff>
    </xdr:from>
    <xdr:to>
      <xdr:col>50</xdr:col>
      <xdr:colOff>114300</xdr:colOff>
      <xdr:row>39</xdr:row>
      <xdr:rowOff>165354</xdr:rowOff>
    </xdr:to>
    <xdr:cxnSp macro="">
      <xdr:nvCxnSpPr>
        <xdr:cNvPr id="134" name="直線コネクタ 133">
          <a:extLst>
            <a:ext uri="{FF2B5EF4-FFF2-40B4-BE49-F238E27FC236}">
              <a16:creationId xmlns:a16="http://schemas.microsoft.com/office/drawing/2014/main" id="{D9B6400B-6CE2-4537-B1D2-D21923476C1E}"/>
            </a:ext>
          </a:extLst>
        </xdr:cNvPr>
        <xdr:cNvCxnSpPr/>
      </xdr:nvCxnSpPr>
      <xdr:spPr>
        <a:xfrm flipV="1">
          <a:off x="8750300" y="684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119126</xdr:rowOff>
    </xdr:from>
    <xdr:to>
      <xdr:col>41</xdr:col>
      <xdr:colOff>101600</xdr:colOff>
      <xdr:row>40</xdr:row>
      <xdr:rowOff>49276</xdr:rowOff>
    </xdr:to>
    <xdr:sp macro="" textlink="">
      <xdr:nvSpPr>
        <xdr:cNvPr id="135" name="楕円 134">
          <a:extLst>
            <a:ext uri="{FF2B5EF4-FFF2-40B4-BE49-F238E27FC236}">
              <a16:creationId xmlns:a16="http://schemas.microsoft.com/office/drawing/2014/main" id="{32B6652A-CA3C-4722-BBE8-2FFEA027D9D8}"/>
            </a:ext>
          </a:extLst>
        </xdr:cNvPr>
        <xdr:cNvSpPr/>
      </xdr:nvSpPr>
      <xdr:spPr>
        <a:xfrm>
          <a:off x="78105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165354</xdr:rowOff>
    </xdr:from>
    <xdr:to>
      <xdr:col>45</xdr:col>
      <xdr:colOff>177800</xdr:colOff>
      <xdr:row>39</xdr:row>
      <xdr:rowOff>169926</xdr:rowOff>
    </xdr:to>
    <xdr:cxnSp macro="">
      <xdr:nvCxnSpPr>
        <xdr:cNvPr id="136" name="直線コネクタ 135">
          <a:extLst>
            <a:ext uri="{FF2B5EF4-FFF2-40B4-BE49-F238E27FC236}">
              <a16:creationId xmlns:a16="http://schemas.microsoft.com/office/drawing/2014/main" id="{ECC16FCF-A8D8-4FF1-B335-8825976662AA}"/>
            </a:ext>
          </a:extLst>
        </xdr:cNvPr>
        <xdr:cNvCxnSpPr/>
      </xdr:nvCxnSpPr>
      <xdr:spPr>
        <a:xfrm flipV="1">
          <a:off x="7861300" y="685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123698</xdr:rowOff>
    </xdr:from>
    <xdr:to>
      <xdr:col>36</xdr:col>
      <xdr:colOff>165100</xdr:colOff>
      <xdr:row>40</xdr:row>
      <xdr:rowOff>53848</xdr:rowOff>
    </xdr:to>
    <xdr:sp macro="" textlink="">
      <xdr:nvSpPr>
        <xdr:cNvPr id="137" name="楕円 136">
          <a:extLst>
            <a:ext uri="{FF2B5EF4-FFF2-40B4-BE49-F238E27FC236}">
              <a16:creationId xmlns:a16="http://schemas.microsoft.com/office/drawing/2014/main" id="{59CC4C0C-A536-41BC-9A58-2376F4BA80B7}"/>
            </a:ext>
          </a:extLst>
        </xdr:cNvPr>
        <xdr:cNvSpPr/>
      </xdr:nvSpPr>
      <xdr:spPr>
        <a:xfrm>
          <a:off x="6921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169926</xdr:rowOff>
    </xdr:from>
    <xdr:to>
      <xdr:col>41</xdr:col>
      <xdr:colOff>50800</xdr:colOff>
      <xdr:row>40</xdr:row>
      <xdr:rowOff>3048</xdr:rowOff>
    </xdr:to>
    <xdr:cxnSp macro="">
      <xdr:nvCxnSpPr>
        <xdr:cNvPr id="138" name="直線コネクタ 137">
          <a:extLst>
            <a:ext uri="{FF2B5EF4-FFF2-40B4-BE49-F238E27FC236}">
              <a16:creationId xmlns:a16="http://schemas.microsoft.com/office/drawing/2014/main" id="{39EF53F8-8103-4E16-8502-7B8506FCE57A}"/>
            </a:ext>
          </a:extLst>
        </xdr:cNvPr>
        <xdr:cNvCxnSpPr/>
      </xdr:nvCxnSpPr>
      <xdr:spPr>
        <a:xfrm flipV="1">
          <a:off x="6972300" y="685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81805</xdr:rowOff>
    </xdr:from>
    <xdr:ext cx="469744" cy="259045"/>
    <xdr:sp macro="" textlink="">
      <xdr:nvSpPr>
        <xdr:cNvPr id="139" name="n_1aveValue【図書館】&#10;一人当たり面積">
          <a:extLst>
            <a:ext uri="{FF2B5EF4-FFF2-40B4-BE49-F238E27FC236}">
              <a16:creationId xmlns:a16="http://schemas.microsoft.com/office/drawing/2014/main" id="{F80C9F07-AA7C-4B76-B0BB-50157E4B7819}"/>
            </a:ext>
          </a:extLst>
        </xdr:cNvPr>
        <xdr:cNvSpPr txBox="1"/>
      </xdr:nvSpPr>
      <xdr:spPr>
        <a:xfrm>
          <a:off x="93917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40" name="n_2aveValue【図書館】&#10;一人当たり面積">
          <a:extLst>
            <a:ext uri="{FF2B5EF4-FFF2-40B4-BE49-F238E27FC236}">
              <a16:creationId xmlns:a16="http://schemas.microsoft.com/office/drawing/2014/main" id="{DF9CB7DD-16B5-42A7-A77A-1C5228AF2BDE}"/>
            </a:ext>
          </a:extLst>
        </xdr:cNvPr>
        <xdr:cNvSpPr txBox="1"/>
      </xdr:nvSpPr>
      <xdr:spPr>
        <a:xfrm>
          <a:off x="8515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26941</xdr:rowOff>
    </xdr:from>
    <xdr:ext cx="469744" cy="259045"/>
    <xdr:sp macro="" textlink="">
      <xdr:nvSpPr>
        <xdr:cNvPr id="141" name="n_3aveValue【図書館】&#10;一人当たり面積">
          <a:extLst>
            <a:ext uri="{FF2B5EF4-FFF2-40B4-BE49-F238E27FC236}">
              <a16:creationId xmlns:a16="http://schemas.microsoft.com/office/drawing/2014/main" id="{B33A5AFF-0AAE-4C66-A44E-CF1834F4AFC5}"/>
            </a:ext>
          </a:extLst>
        </xdr:cNvPr>
        <xdr:cNvSpPr txBox="1"/>
      </xdr:nvSpPr>
      <xdr:spPr>
        <a:xfrm>
          <a:off x="7626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31513</xdr:rowOff>
    </xdr:from>
    <xdr:ext cx="469744" cy="259045"/>
    <xdr:sp macro="" textlink="">
      <xdr:nvSpPr>
        <xdr:cNvPr id="142" name="n_4aveValue【図書館】&#10;一人当たり面積">
          <a:extLst>
            <a:ext uri="{FF2B5EF4-FFF2-40B4-BE49-F238E27FC236}">
              <a16:creationId xmlns:a16="http://schemas.microsoft.com/office/drawing/2014/main" id="{772F3D2B-D615-458F-B832-496ED654197B}"/>
            </a:ext>
          </a:extLst>
        </xdr:cNvPr>
        <xdr:cNvSpPr txBox="1"/>
      </xdr:nvSpPr>
      <xdr:spPr>
        <a:xfrm>
          <a:off x="6737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31259</xdr:rowOff>
    </xdr:from>
    <xdr:ext cx="469744" cy="259045"/>
    <xdr:sp macro="" textlink="">
      <xdr:nvSpPr>
        <xdr:cNvPr id="143" name="n_1mainValue【図書館】&#10;一人当たり面積">
          <a:extLst>
            <a:ext uri="{FF2B5EF4-FFF2-40B4-BE49-F238E27FC236}">
              <a16:creationId xmlns:a16="http://schemas.microsoft.com/office/drawing/2014/main" id="{7A0E4EF2-4177-488F-95F8-E457C8B0E6D6}"/>
            </a:ext>
          </a:extLst>
        </xdr:cNvPr>
        <xdr:cNvSpPr txBox="1"/>
      </xdr:nvSpPr>
      <xdr:spPr>
        <a:xfrm>
          <a:off x="93917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35831</xdr:rowOff>
    </xdr:from>
    <xdr:ext cx="469744" cy="259045"/>
    <xdr:sp macro="" textlink="">
      <xdr:nvSpPr>
        <xdr:cNvPr id="144" name="n_2mainValue【図書館】&#10;一人当たり面積">
          <a:extLst>
            <a:ext uri="{FF2B5EF4-FFF2-40B4-BE49-F238E27FC236}">
              <a16:creationId xmlns:a16="http://schemas.microsoft.com/office/drawing/2014/main" id="{BFDBCBA8-8116-4662-83F2-9C64651267F2}"/>
            </a:ext>
          </a:extLst>
        </xdr:cNvPr>
        <xdr:cNvSpPr txBox="1"/>
      </xdr:nvSpPr>
      <xdr:spPr>
        <a:xfrm>
          <a:off x="8515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40403</xdr:rowOff>
    </xdr:from>
    <xdr:ext cx="469744" cy="259045"/>
    <xdr:sp macro="" textlink="">
      <xdr:nvSpPr>
        <xdr:cNvPr id="145" name="n_3mainValue【図書館】&#10;一人当たり面積">
          <a:extLst>
            <a:ext uri="{FF2B5EF4-FFF2-40B4-BE49-F238E27FC236}">
              <a16:creationId xmlns:a16="http://schemas.microsoft.com/office/drawing/2014/main" id="{8A553471-AAA3-4917-9743-2C86B6944C09}"/>
            </a:ext>
          </a:extLst>
        </xdr:cNvPr>
        <xdr:cNvSpPr txBox="1"/>
      </xdr:nvSpPr>
      <xdr:spPr>
        <a:xfrm>
          <a:off x="76264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44975</xdr:rowOff>
    </xdr:from>
    <xdr:ext cx="469744" cy="259045"/>
    <xdr:sp macro="" textlink="">
      <xdr:nvSpPr>
        <xdr:cNvPr id="146" name="n_4mainValue【図書館】&#10;一人当たり面積">
          <a:extLst>
            <a:ext uri="{FF2B5EF4-FFF2-40B4-BE49-F238E27FC236}">
              <a16:creationId xmlns:a16="http://schemas.microsoft.com/office/drawing/2014/main" id="{9E242C49-EFCE-4EA5-B401-D12CE5676ED9}"/>
            </a:ext>
          </a:extLst>
        </xdr:cNvPr>
        <xdr:cNvSpPr txBox="1"/>
      </xdr:nvSpPr>
      <xdr:spPr>
        <a:xfrm>
          <a:off x="6737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4A075A5-7906-48E2-B399-3A28920FAC0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6D272F5-7CB0-4E36-92CD-47AFC87463E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04EE09C-7170-4E7D-8181-1EC85DDAF74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79376C4-3DBD-4B92-B8D8-1EA6F4D517F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231811A-419D-46DF-9DC0-F13234BB14C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3972FE3-2FAC-489D-8CD4-0CA09951DD9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5AB5F8A-2305-4B54-90F3-5816B806C39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0A4D85A-E302-4A5A-8C68-A0380B74C9E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49C5604-2899-457F-A3F5-2C8006D43D4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5B16DFC-1ECC-48C1-BFA5-C958159569A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E99077BA-E9EC-4FB2-A99C-70E31B7F0B0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8434B5C-2363-4405-AF84-ECD9843A32C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EF03E3CC-DD50-4818-8A39-08B91E80E5D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5E4F08C6-CFFC-4031-82EC-EFB0B865806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720CDFF-7BAA-4334-837E-6D074C0A780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3D784F9-BB79-42EF-9D07-7347B7DEE9D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46E5F8B-55FB-4F81-ACA8-2E54A6167F0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8FF38D1F-4E2E-44EB-BC07-12F9DEC9681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F6EFC6FE-AA92-4990-8210-00A8E669ED0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7DF4D57-8B10-460D-9456-06A9776730B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15A66CB-089D-4F07-988E-0D256A50637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32ACC305-C7CC-4F37-8017-2DCC763D154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F1C4610F-DDC4-4808-B298-2E2D87C7325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B513EAF-1BEF-4154-BCEE-842ED6802A2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74295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C60F5692-DF58-4343-A458-9DFDFB8CCBDB}"/>
            </a:ext>
          </a:extLst>
        </xdr:cNvPr>
        <xdr:cNvCxnSpPr/>
      </xdr:nvCxnSpPr>
      <xdr:spPr>
        <a:xfrm flipV="1">
          <a:off x="4634865" y="967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962F4D75-63CA-4F3A-AE47-E1EAE390D7F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5C95899B-FC7F-4FD3-8F2F-A4297F2FEC7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20972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B381309F-96E0-4AC9-9AEE-A82446873AA3}"/>
            </a:ext>
          </a:extLst>
        </xdr:cNvPr>
        <xdr:cNvSpPr txBox="1"/>
      </xdr:nvSpPr>
      <xdr:spPr>
        <a:xfrm>
          <a:off x="4673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74295</xdr:rowOff>
    </xdr:from>
    <xdr:to>
      <xdr:col>24</xdr:col>
      <xdr:colOff>152400</xdr:colOff>
      <xdr:row>56</xdr:row>
      <xdr:rowOff>74295</xdr:rowOff>
    </xdr:to>
    <xdr:cxnSp macro="">
      <xdr:nvCxnSpPr>
        <xdr:cNvPr id="175" name="直線コネクタ 174">
          <a:extLst>
            <a:ext uri="{FF2B5EF4-FFF2-40B4-BE49-F238E27FC236}">
              <a16:creationId xmlns:a16="http://schemas.microsoft.com/office/drawing/2014/main" id="{6424BB8E-283F-4976-8DA6-E2C4E0AFE1AA}"/>
            </a:ext>
          </a:extLst>
        </xdr:cNvPr>
        <xdr:cNvCxnSpPr/>
      </xdr:nvCxnSpPr>
      <xdr:spPr>
        <a:xfrm>
          <a:off x="4546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154957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8E656BB-A821-403C-96DB-F805CA558734}"/>
            </a:ext>
          </a:extLst>
        </xdr:cNvPr>
        <xdr:cNvSpPr txBox="1"/>
      </xdr:nvSpPr>
      <xdr:spPr>
        <a:xfrm>
          <a:off x="4673600" y="10270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77" name="フローチャート: 判断 176">
          <a:extLst>
            <a:ext uri="{FF2B5EF4-FFF2-40B4-BE49-F238E27FC236}">
              <a16:creationId xmlns:a16="http://schemas.microsoft.com/office/drawing/2014/main" id="{0AAB6E59-D5B8-423D-8F35-38024AA7971C}"/>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116840</xdr:rowOff>
    </xdr:from>
    <xdr:to>
      <xdr:col>20</xdr:col>
      <xdr:colOff>38100</xdr:colOff>
      <xdr:row>61</xdr:row>
      <xdr:rowOff>46990</xdr:rowOff>
    </xdr:to>
    <xdr:sp macro="" textlink="">
      <xdr:nvSpPr>
        <xdr:cNvPr id="178" name="フローチャート: 判断 177">
          <a:extLst>
            <a:ext uri="{FF2B5EF4-FFF2-40B4-BE49-F238E27FC236}">
              <a16:creationId xmlns:a16="http://schemas.microsoft.com/office/drawing/2014/main" id="{B06A5E76-2127-4102-A42C-83C385DA2219}"/>
            </a:ext>
          </a:extLst>
        </xdr:cNvPr>
        <xdr:cNvSpPr/>
      </xdr:nvSpPr>
      <xdr:spPr>
        <a:xfrm>
          <a:off x="3746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29210</xdr:rowOff>
    </xdr:from>
    <xdr:to>
      <xdr:col>15</xdr:col>
      <xdr:colOff>101600</xdr:colOff>
      <xdr:row>60</xdr:row>
      <xdr:rowOff>130810</xdr:rowOff>
    </xdr:to>
    <xdr:sp macro="" textlink="">
      <xdr:nvSpPr>
        <xdr:cNvPr id="179" name="フローチャート: 判断 178">
          <a:extLst>
            <a:ext uri="{FF2B5EF4-FFF2-40B4-BE49-F238E27FC236}">
              <a16:creationId xmlns:a16="http://schemas.microsoft.com/office/drawing/2014/main" id="{862D3E30-EB9D-4C52-906B-2FAA113D2B03}"/>
            </a:ext>
          </a:extLst>
        </xdr:cNvPr>
        <xdr:cNvSpPr/>
      </xdr:nvSpPr>
      <xdr:spPr>
        <a:xfrm>
          <a:off x="2857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80" name="フローチャート: 判断 179">
          <a:extLst>
            <a:ext uri="{FF2B5EF4-FFF2-40B4-BE49-F238E27FC236}">
              <a16:creationId xmlns:a16="http://schemas.microsoft.com/office/drawing/2014/main" id="{E092B22A-DAB2-4665-A6D1-A5A1DCF2819A}"/>
            </a:ext>
          </a:extLst>
        </xdr:cNvPr>
        <xdr:cNvSpPr/>
      </xdr:nvSpPr>
      <xdr:spPr>
        <a:xfrm>
          <a:off x="1968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145415</xdr:rowOff>
    </xdr:from>
    <xdr:to>
      <xdr:col>6</xdr:col>
      <xdr:colOff>38100</xdr:colOff>
      <xdr:row>60</xdr:row>
      <xdr:rowOff>75565</xdr:rowOff>
    </xdr:to>
    <xdr:sp macro="" textlink="">
      <xdr:nvSpPr>
        <xdr:cNvPr id="181" name="フローチャート: 判断 180">
          <a:extLst>
            <a:ext uri="{FF2B5EF4-FFF2-40B4-BE49-F238E27FC236}">
              <a16:creationId xmlns:a16="http://schemas.microsoft.com/office/drawing/2014/main" id="{42CCB125-E85E-4479-971B-0B7462675C28}"/>
            </a:ext>
          </a:extLst>
        </xdr:cNvPr>
        <xdr:cNvSpPr/>
      </xdr:nvSpPr>
      <xdr:spPr>
        <a:xfrm>
          <a:off x="1079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0DAAF5F-FA4C-4C89-A13B-05BA516AE5E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95BB1CA-2A30-414E-8E7E-F66E445516D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549B96E-B155-4C27-BE7D-9EB7199DF92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2F3FA66-BCCD-4305-8F8A-0BE76DF99EB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9696B01-0DC0-4503-B827-AD13C38E2D6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80645</xdr:rowOff>
    </xdr:from>
    <xdr:to>
      <xdr:col>24</xdr:col>
      <xdr:colOff>114300</xdr:colOff>
      <xdr:row>64</xdr:row>
      <xdr:rowOff>10795</xdr:rowOff>
    </xdr:to>
    <xdr:sp macro="" textlink="">
      <xdr:nvSpPr>
        <xdr:cNvPr id="187" name="楕円 186">
          <a:extLst>
            <a:ext uri="{FF2B5EF4-FFF2-40B4-BE49-F238E27FC236}">
              <a16:creationId xmlns:a16="http://schemas.microsoft.com/office/drawing/2014/main" id="{3BC812ED-2822-450A-BBDB-9CEF48CB9C9B}"/>
            </a:ext>
          </a:extLst>
        </xdr:cNvPr>
        <xdr:cNvSpPr/>
      </xdr:nvSpPr>
      <xdr:spPr>
        <a:xfrm>
          <a:off x="4584700" y="108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167022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4C1EE4ED-B143-43E2-8477-380B0E9A611C}"/>
            </a:ext>
          </a:extLst>
        </xdr:cNvPr>
        <xdr:cNvSpPr txBox="1"/>
      </xdr:nvSpPr>
      <xdr:spPr>
        <a:xfrm>
          <a:off x="4673600" y="1079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46355</xdr:rowOff>
    </xdr:from>
    <xdr:to>
      <xdr:col>20</xdr:col>
      <xdr:colOff>38100</xdr:colOff>
      <xdr:row>63</xdr:row>
      <xdr:rowOff>147955</xdr:rowOff>
    </xdr:to>
    <xdr:sp macro="" textlink="">
      <xdr:nvSpPr>
        <xdr:cNvPr id="189" name="楕円 188">
          <a:extLst>
            <a:ext uri="{FF2B5EF4-FFF2-40B4-BE49-F238E27FC236}">
              <a16:creationId xmlns:a16="http://schemas.microsoft.com/office/drawing/2014/main" id="{A92A746D-E505-4F8F-847B-4251BF431AED}"/>
            </a:ext>
          </a:extLst>
        </xdr:cNvPr>
        <xdr:cNvSpPr/>
      </xdr:nvSpPr>
      <xdr:spPr>
        <a:xfrm>
          <a:off x="3746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97155</xdr:rowOff>
    </xdr:from>
    <xdr:to>
      <xdr:col>24</xdr:col>
      <xdr:colOff>63500</xdr:colOff>
      <xdr:row>63</xdr:row>
      <xdr:rowOff>131445</xdr:rowOff>
    </xdr:to>
    <xdr:cxnSp macro="">
      <xdr:nvCxnSpPr>
        <xdr:cNvPr id="190" name="直線コネクタ 189">
          <a:extLst>
            <a:ext uri="{FF2B5EF4-FFF2-40B4-BE49-F238E27FC236}">
              <a16:creationId xmlns:a16="http://schemas.microsoft.com/office/drawing/2014/main" id="{2803E4D1-9D5F-4C8E-A750-6369EABEFBC5}"/>
            </a:ext>
          </a:extLst>
        </xdr:cNvPr>
        <xdr:cNvCxnSpPr/>
      </xdr:nvCxnSpPr>
      <xdr:spPr>
        <a:xfrm>
          <a:off x="3797300" y="108985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13970</xdr:rowOff>
    </xdr:from>
    <xdr:to>
      <xdr:col>15</xdr:col>
      <xdr:colOff>101600</xdr:colOff>
      <xdr:row>63</xdr:row>
      <xdr:rowOff>115570</xdr:rowOff>
    </xdr:to>
    <xdr:sp macro="" textlink="">
      <xdr:nvSpPr>
        <xdr:cNvPr id="191" name="楕円 190">
          <a:extLst>
            <a:ext uri="{FF2B5EF4-FFF2-40B4-BE49-F238E27FC236}">
              <a16:creationId xmlns:a16="http://schemas.microsoft.com/office/drawing/2014/main" id="{2DD1238B-7A6B-44E1-9CAC-9BA95EB1CB70}"/>
            </a:ext>
          </a:extLst>
        </xdr:cNvPr>
        <xdr:cNvSpPr/>
      </xdr:nvSpPr>
      <xdr:spPr>
        <a:xfrm>
          <a:off x="2857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64770</xdr:rowOff>
    </xdr:from>
    <xdr:to>
      <xdr:col>19</xdr:col>
      <xdr:colOff>177800</xdr:colOff>
      <xdr:row>63</xdr:row>
      <xdr:rowOff>97155</xdr:rowOff>
    </xdr:to>
    <xdr:cxnSp macro="">
      <xdr:nvCxnSpPr>
        <xdr:cNvPr id="192" name="直線コネクタ 191">
          <a:extLst>
            <a:ext uri="{FF2B5EF4-FFF2-40B4-BE49-F238E27FC236}">
              <a16:creationId xmlns:a16="http://schemas.microsoft.com/office/drawing/2014/main" id="{F9E8F05C-97EE-4DE8-ACED-DBA43E1A88AF}"/>
            </a:ext>
          </a:extLst>
        </xdr:cNvPr>
        <xdr:cNvCxnSpPr/>
      </xdr:nvCxnSpPr>
      <xdr:spPr>
        <a:xfrm>
          <a:off x="2908300" y="108661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151130</xdr:rowOff>
    </xdr:from>
    <xdr:to>
      <xdr:col>10</xdr:col>
      <xdr:colOff>165100</xdr:colOff>
      <xdr:row>63</xdr:row>
      <xdr:rowOff>81280</xdr:rowOff>
    </xdr:to>
    <xdr:sp macro="" textlink="">
      <xdr:nvSpPr>
        <xdr:cNvPr id="193" name="楕円 192">
          <a:extLst>
            <a:ext uri="{FF2B5EF4-FFF2-40B4-BE49-F238E27FC236}">
              <a16:creationId xmlns:a16="http://schemas.microsoft.com/office/drawing/2014/main" id="{36B32FFA-D07B-40D4-8533-CA81059BB178}"/>
            </a:ext>
          </a:extLst>
        </xdr:cNvPr>
        <xdr:cNvSpPr/>
      </xdr:nvSpPr>
      <xdr:spPr>
        <a:xfrm>
          <a:off x="1968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30480</xdr:rowOff>
    </xdr:from>
    <xdr:to>
      <xdr:col>15</xdr:col>
      <xdr:colOff>50800</xdr:colOff>
      <xdr:row>63</xdr:row>
      <xdr:rowOff>64770</xdr:rowOff>
    </xdr:to>
    <xdr:cxnSp macro="">
      <xdr:nvCxnSpPr>
        <xdr:cNvPr id="194" name="直線コネクタ 193">
          <a:extLst>
            <a:ext uri="{FF2B5EF4-FFF2-40B4-BE49-F238E27FC236}">
              <a16:creationId xmlns:a16="http://schemas.microsoft.com/office/drawing/2014/main" id="{89F3EDB7-8CAD-4A24-AAF7-F2152E16339B}"/>
            </a:ext>
          </a:extLst>
        </xdr:cNvPr>
        <xdr:cNvCxnSpPr/>
      </xdr:nvCxnSpPr>
      <xdr:spPr>
        <a:xfrm>
          <a:off x="2019300" y="108318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116840</xdr:rowOff>
    </xdr:from>
    <xdr:to>
      <xdr:col>6</xdr:col>
      <xdr:colOff>38100</xdr:colOff>
      <xdr:row>63</xdr:row>
      <xdr:rowOff>46990</xdr:rowOff>
    </xdr:to>
    <xdr:sp macro="" textlink="">
      <xdr:nvSpPr>
        <xdr:cNvPr id="195" name="楕円 194">
          <a:extLst>
            <a:ext uri="{FF2B5EF4-FFF2-40B4-BE49-F238E27FC236}">
              <a16:creationId xmlns:a16="http://schemas.microsoft.com/office/drawing/2014/main" id="{D76D2D7C-9C67-4C5A-890E-9260D1642A96}"/>
            </a:ext>
          </a:extLst>
        </xdr:cNvPr>
        <xdr:cNvSpPr/>
      </xdr:nvSpPr>
      <xdr:spPr>
        <a:xfrm>
          <a:off x="1079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167640</xdr:rowOff>
    </xdr:from>
    <xdr:to>
      <xdr:col>10</xdr:col>
      <xdr:colOff>114300</xdr:colOff>
      <xdr:row>63</xdr:row>
      <xdr:rowOff>30480</xdr:rowOff>
    </xdr:to>
    <xdr:cxnSp macro="">
      <xdr:nvCxnSpPr>
        <xdr:cNvPr id="196" name="直線コネクタ 195">
          <a:extLst>
            <a:ext uri="{FF2B5EF4-FFF2-40B4-BE49-F238E27FC236}">
              <a16:creationId xmlns:a16="http://schemas.microsoft.com/office/drawing/2014/main" id="{B8B86F20-B0D3-43FF-84B3-C95394F9171A}"/>
            </a:ext>
          </a:extLst>
        </xdr:cNvPr>
        <xdr:cNvCxnSpPr/>
      </xdr:nvCxnSpPr>
      <xdr:spPr>
        <a:xfrm>
          <a:off x="1130300" y="107975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63517</xdr:rowOff>
    </xdr:from>
    <xdr:ext cx="405111" cy="259045"/>
    <xdr:sp macro="" textlink="">
      <xdr:nvSpPr>
        <xdr:cNvPr id="197" name="n_1aveValue【体育館・プール】&#10;有形固定資産減価償却率">
          <a:extLst>
            <a:ext uri="{FF2B5EF4-FFF2-40B4-BE49-F238E27FC236}">
              <a16:creationId xmlns:a16="http://schemas.microsoft.com/office/drawing/2014/main" id="{4A9431D8-3EEC-4B74-A81A-B456C8B602EF}"/>
            </a:ext>
          </a:extLst>
        </xdr:cNvPr>
        <xdr:cNvSpPr txBox="1"/>
      </xdr:nvSpPr>
      <xdr:spPr>
        <a:xfrm>
          <a:off x="35820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147337</xdr:rowOff>
    </xdr:from>
    <xdr:ext cx="405111" cy="259045"/>
    <xdr:sp macro="" textlink="">
      <xdr:nvSpPr>
        <xdr:cNvPr id="198" name="n_2aveValue【体育館・プール】&#10;有形固定資産減価償却率">
          <a:extLst>
            <a:ext uri="{FF2B5EF4-FFF2-40B4-BE49-F238E27FC236}">
              <a16:creationId xmlns:a16="http://schemas.microsoft.com/office/drawing/2014/main" id="{7BDD2A2C-74F5-4982-8AD0-A03EA9E9429C}"/>
            </a:ext>
          </a:extLst>
        </xdr:cNvPr>
        <xdr:cNvSpPr txBox="1"/>
      </xdr:nvSpPr>
      <xdr:spPr>
        <a:xfrm>
          <a:off x="2705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111142</xdr:rowOff>
    </xdr:from>
    <xdr:ext cx="405111" cy="259045"/>
    <xdr:sp macro="" textlink="">
      <xdr:nvSpPr>
        <xdr:cNvPr id="199" name="n_3aveValue【体育館・プール】&#10;有形固定資産減価償却率">
          <a:extLst>
            <a:ext uri="{FF2B5EF4-FFF2-40B4-BE49-F238E27FC236}">
              <a16:creationId xmlns:a16="http://schemas.microsoft.com/office/drawing/2014/main" id="{45EE0D05-9837-42AC-8CCB-AFA7A8278D19}"/>
            </a:ext>
          </a:extLst>
        </xdr:cNvPr>
        <xdr:cNvSpPr txBox="1"/>
      </xdr:nvSpPr>
      <xdr:spPr>
        <a:xfrm>
          <a:off x="1816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92092</xdr:rowOff>
    </xdr:from>
    <xdr:ext cx="405111" cy="259045"/>
    <xdr:sp macro="" textlink="">
      <xdr:nvSpPr>
        <xdr:cNvPr id="200" name="n_4aveValue【体育館・プール】&#10;有形固定資産減価償却率">
          <a:extLst>
            <a:ext uri="{FF2B5EF4-FFF2-40B4-BE49-F238E27FC236}">
              <a16:creationId xmlns:a16="http://schemas.microsoft.com/office/drawing/2014/main" id="{538A3B96-A03E-4650-9B7C-480D9388BD29}"/>
            </a:ext>
          </a:extLst>
        </xdr:cNvPr>
        <xdr:cNvSpPr txBox="1"/>
      </xdr:nvSpPr>
      <xdr:spPr>
        <a:xfrm>
          <a:off x="927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139082</xdr:rowOff>
    </xdr:from>
    <xdr:ext cx="405111" cy="259045"/>
    <xdr:sp macro="" textlink="">
      <xdr:nvSpPr>
        <xdr:cNvPr id="201" name="n_1mainValue【体育館・プール】&#10;有形固定資産減価償却率">
          <a:extLst>
            <a:ext uri="{FF2B5EF4-FFF2-40B4-BE49-F238E27FC236}">
              <a16:creationId xmlns:a16="http://schemas.microsoft.com/office/drawing/2014/main" id="{19449DE2-40AE-43FA-813E-CD6837EE1A2C}"/>
            </a:ext>
          </a:extLst>
        </xdr:cNvPr>
        <xdr:cNvSpPr txBox="1"/>
      </xdr:nvSpPr>
      <xdr:spPr>
        <a:xfrm>
          <a:off x="35820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106697</xdr:rowOff>
    </xdr:from>
    <xdr:ext cx="405111" cy="259045"/>
    <xdr:sp macro="" textlink="">
      <xdr:nvSpPr>
        <xdr:cNvPr id="202" name="n_2mainValue【体育館・プール】&#10;有形固定資産減価償却率">
          <a:extLst>
            <a:ext uri="{FF2B5EF4-FFF2-40B4-BE49-F238E27FC236}">
              <a16:creationId xmlns:a16="http://schemas.microsoft.com/office/drawing/2014/main" id="{E6AB6F56-C355-4113-BE68-1C34023643FE}"/>
            </a:ext>
          </a:extLst>
        </xdr:cNvPr>
        <xdr:cNvSpPr txBox="1"/>
      </xdr:nvSpPr>
      <xdr:spPr>
        <a:xfrm>
          <a:off x="2705744" y="1090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72407</xdr:rowOff>
    </xdr:from>
    <xdr:ext cx="405111" cy="259045"/>
    <xdr:sp macro="" textlink="">
      <xdr:nvSpPr>
        <xdr:cNvPr id="203" name="n_3mainValue【体育館・プール】&#10;有形固定資産減価償却率">
          <a:extLst>
            <a:ext uri="{FF2B5EF4-FFF2-40B4-BE49-F238E27FC236}">
              <a16:creationId xmlns:a16="http://schemas.microsoft.com/office/drawing/2014/main" id="{998D4ED4-2E62-4A3E-BDE3-68D43EF19270}"/>
            </a:ext>
          </a:extLst>
        </xdr:cNvPr>
        <xdr:cNvSpPr txBox="1"/>
      </xdr:nvSpPr>
      <xdr:spPr>
        <a:xfrm>
          <a:off x="1816744" y="1087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38117</xdr:rowOff>
    </xdr:from>
    <xdr:ext cx="405111" cy="259045"/>
    <xdr:sp macro="" textlink="">
      <xdr:nvSpPr>
        <xdr:cNvPr id="204" name="n_4mainValue【体育館・プール】&#10;有形固定資産減価償却率">
          <a:extLst>
            <a:ext uri="{FF2B5EF4-FFF2-40B4-BE49-F238E27FC236}">
              <a16:creationId xmlns:a16="http://schemas.microsoft.com/office/drawing/2014/main" id="{57469031-743E-4D93-A539-D0863275A1F8}"/>
            </a:ext>
          </a:extLst>
        </xdr:cNvPr>
        <xdr:cNvSpPr txBox="1"/>
      </xdr:nvSpPr>
      <xdr:spPr>
        <a:xfrm>
          <a:off x="9277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B770BC8-BB30-466B-A602-237A21FF07D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E1F2917-E033-4A65-BE62-2B9032F641B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F8AE465-FA9F-4A26-954C-CF26FB859C0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E3D0D45-6F70-408B-8A80-DEF061E13C1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05B811B-89E9-4320-8D7E-0A7FDBF58AA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A5A8FF9-6B29-46F7-9865-AFBBBC93A32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F1FF777-B565-47C6-92C9-B99A7158BDF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31C38C6-3FC0-452F-9175-8893EA75EFE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ABB800D-6569-46EE-92EB-20FDDD7D1D4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00D3130-A022-43A2-9AD1-80BE5FBC1D4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9E6E935B-9425-498E-848E-8535EBC9DB9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88A9150A-3C24-4402-9138-4C708BD4A9A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F8F4794-CC44-4DB5-B9AF-C283A5D30539}"/>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A244427D-2D54-4DB6-BC13-6B270B48BA5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79B7362D-522B-4C68-8159-03CD29C918D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C412FE63-B027-4242-8DFD-28383DEB89AF}"/>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750D7EE5-0D50-48C7-93E2-07A0D50464F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1FF0106-A3DA-4121-B7C7-1410C896214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9104531C-AF7B-4493-9FC9-AC4D6DA1A93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1A67B6C3-6E79-45F8-ABF3-357EE0A70C2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2E4B7D26-F96E-418B-95CD-4E9391F06F7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72695</xdr:rowOff>
    </xdr:from>
    <xdr:to>
      <xdr:col>54</xdr:col>
      <xdr:colOff>189865</xdr:colOff>
      <xdr:row>63</xdr:row>
      <xdr:rowOff>104699</xdr:rowOff>
    </xdr:to>
    <xdr:cxnSp macro="">
      <xdr:nvCxnSpPr>
        <xdr:cNvPr id="226" name="直線コネクタ 225">
          <a:extLst>
            <a:ext uri="{FF2B5EF4-FFF2-40B4-BE49-F238E27FC236}">
              <a16:creationId xmlns:a16="http://schemas.microsoft.com/office/drawing/2014/main" id="{2E0DF50D-3877-4681-9D27-3867DADA2A4E}"/>
            </a:ext>
          </a:extLst>
        </xdr:cNvPr>
        <xdr:cNvCxnSpPr/>
      </xdr:nvCxnSpPr>
      <xdr:spPr>
        <a:xfrm flipV="1">
          <a:off x="10476865" y="9502445"/>
          <a:ext cx="0" cy="140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108526</xdr:rowOff>
    </xdr:from>
    <xdr:ext cx="469744" cy="259045"/>
    <xdr:sp macro="" textlink="">
      <xdr:nvSpPr>
        <xdr:cNvPr id="227" name="【体育館・プール】&#10;一人当たり面積最小値テキスト">
          <a:extLst>
            <a:ext uri="{FF2B5EF4-FFF2-40B4-BE49-F238E27FC236}">
              <a16:creationId xmlns:a16="http://schemas.microsoft.com/office/drawing/2014/main" id="{D61F7198-3B94-434E-8B21-7898CEA3C20A}"/>
            </a:ext>
          </a:extLst>
        </xdr:cNvPr>
        <xdr:cNvSpPr txBox="1"/>
      </xdr:nvSpPr>
      <xdr:spPr>
        <a:xfrm>
          <a:off x="10515600" y="1090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104699</xdr:rowOff>
    </xdr:from>
    <xdr:to>
      <xdr:col>55</xdr:col>
      <xdr:colOff>88900</xdr:colOff>
      <xdr:row>63</xdr:row>
      <xdr:rowOff>104699</xdr:rowOff>
    </xdr:to>
    <xdr:cxnSp macro="">
      <xdr:nvCxnSpPr>
        <xdr:cNvPr id="228" name="直線コネクタ 227">
          <a:extLst>
            <a:ext uri="{FF2B5EF4-FFF2-40B4-BE49-F238E27FC236}">
              <a16:creationId xmlns:a16="http://schemas.microsoft.com/office/drawing/2014/main" id="{6799F54E-9397-4FD0-B051-D1108B785DC8}"/>
            </a:ext>
          </a:extLst>
        </xdr:cNvPr>
        <xdr:cNvCxnSpPr/>
      </xdr:nvCxnSpPr>
      <xdr:spPr>
        <a:xfrm>
          <a:off x="10388600" y="1090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19372</xdr:rowOff>
    </xdr:from>
    <xdr:ext cx="469744" cy="259045"/>
    <xdr:sp macro="" textlink="">
      <xdr:nvSpPr>
        <xdr:cNvPr id="229" name="【体育館・プール】&#10;一人当たり面積最大値テキスト">
          <a:extLst>
            <a:ext uri="{FF2B5EF4-FFF2-40B4-BE49-F238E27FC236}">
              <a16:creationId xmlns:a16="http://schemas.microsoft.com/office/drawing/2014/main" id="{5D5CFBBF-75BD-45D7-BD79-42F6706AF691}"/>
            </a:ext>
          </a:extLst>
        </xdr:cNvPr>
        <xdr:cNvSpPr txBox="1"/>
      </xdr:nvSpPr>
      <xdr:spPr>
        <a:xfrm>
          <a:off x="10515600" y="927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72695</xdr:rowOff>
    </xdr:from>
    <xdr:to>
      <xdr:col>55</xdr:col>
      <xdr:colOff>88900</xdr:colOff>
      <xdr:row>55</xdr:row>
      <xdr:rowOff>72695</xdr:rowOff>
    </xdr:to>
    <xdr:cxnSp macro="">
      <xdr:nvCxnSpPr>
        <xdr:cNvPr id="230" name="直線コネクタ 229">
          <a:extLst>
            <a:ext uri="{FF2B5EF4-FFF2-40B4-BE49-F238E27FC236}">
              <a16:creationId xmlns:a16="http://schemas.microsoft.com/office/drawing/2014/main" id="{D68DF7CB-C16C-4284-B9A0-739337C4570C}"/>
            </a:ext>
          </a:extLst>
        </xdr:cNvPr>
        <xdr:cNvCxnSpPr/>
      </xdr:nvCxnSpPr>
      <xdr:spPr>
        <a:xfrm>
          <a:off x="10388600" y="9502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125239</xdr:rowOff>
    </xdr:from>
    <xdr:ext cx="469744" cy="259045"/>
    <xdr:sp macro="" textlink="">
      <xdr:nvSpPr>
        <xdr:cNvPr id="231" name="【体育館・プール】&#10;一人当たり面積平均値テキスト">
          <a:extLst>
            <a:ext uri="{FF2B5EF4-FFF2-40B4-BE49-F238E27FC236}">
              <a16:creationId xmlns:a16="http://schemas.microsoft.com/office/drawing/2014/main" id="{363B6073-B9E1-4A65-8001-4182DF2F160A}"/>
            </a:ext>
          </a:extLst>
        </xdr:cNvPr>
        <xdr:cNvSpPr txBox="1"/>
      </xdr:nvSpPr>
      <xdr:spPr>
        <a:xfrm>
          <a:off x="10515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102362</xdr:rowOff>
    </xdr:from>
    <xdr:to>
      <xdr:col>55</xdr:col>
      <xdr:colOff>50800</xdr:colOff>
      <xdr:row>62</xdr:row>
      <xdr:rowOff>32512</xdr:rowOff>
    </xdr:to>
    <xdr:sp macro="" textlink="">
      <xdr:nvSpPr>
        <xdr:cNvPr id="232" name="フローチャート: 判断 231">
          <a:extLst>
            <a:ext uri="{FF2B5EF4-FFF2-40B4-BE49-F238E27FC236}">
              <a16:creationId xmlns:a16="http://schemas.microsoft.com/office/drawing/2014/main" id="{168F5B91-9A08-48A2-B32A-6A102CCEEF4D}"/>
            </a:ext>
          </a:extLst>
        </xdr:cNvPr>
        <xdr:cNvSpPr/>
      </xdr:nvSpPr>
      <xdr:spPr>
        <a:xfrm>
          <a:off x="10426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91389</xdr:rowOff>
    </xdr:from>
    <xdr:to>
      <xdr:col>50</xdr:col>
      <xdr:colOff>165100</xdr:colOff>
      <xdr:row>62</xdr:row>
      <xdr:rowOff>21539</xdr:rowOff>
    </xdr:to>
    <xdr:sp macro="" textlink="">
      <xdr:nvSpPr>
        <xdr:cNvPr id="233" name="フローチャート: 判断 232">
          <a:extLst>
            <a:ext uri="{FF2B5EF4-FFF2-40B4-BE49-F238E27FC236}">
              <a16:creationId xmlns:a16="http://schemas.microsoft.com/office/drawing/2014/main" id="{5A8F5011-1ADD-422B-B3FA-26082812318E}"/>
            </a:ext>
          </a:extLst>
        </xdr:cNvPr>
        <xdr:cNvSpPr/>
      </xdr:nvSpPr>
      <xdr:spPr>
        <a:xfrm>
          <a:off x="9588500" y="1054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67614</xdr:rowOff>
    </xdr:from>
    <xdr:to>
      <xdr:col>46</xdr:col>
      <xdr:colOff>38100</xdr:colOff>
      <xdr:row>61</xdr:row>
      <xdr:rowOff>169214</xdr:rowOff>
    </xdr:to>
    <xdr:sp macro="" textlink="">
      <xdr:nvSpPr>
        <xdr:cNvPr id="234" name="フローチャート: 判断 233">
          <a:extLst>
            <a:ext uri="{FF2B5EF4-FFF2-40B4-BE49-F238E27FC236}">
              <a16:creationId xmlns:a16="http://schemas.microsoft.com/office/drawing/2014/main" id="{AC18B9C4-6B18-4005-8EC6-D9EFD39C4DD1}"/>
            </a:ext>
          </a:extLst>
        </xdr:cNvPr>
        <xdr:cNvSpPr/>
      </xdr:nvSpPr>
      <xdr:spPr>
        <a:xfrm>
          <a:off x="8699500" y="1052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102362</xdr:rowOff>
    </xdr:from>
    <xdr:to>
      <xdr:col>41</xdr:col>
      <xdr:colOff>101600</xdr:colOff>
      <xdr:row>62</xdr:row>
      <xdr:rowOff>32512</xdr:rowOff>
    </xdr:to>
    <xdr:sp macro="" textlink="">
      <xdr:nvSpPr>
        <xdr:cNvPr id="235" name="フローチャート: 判断 234">
          <a:extLst>
            <a:ext uri="{FF2B5EF4-FFF2-40B4-BE49-F238E27FC236}">
              <a16:creationId xmlns:a16="http://schemas.microsoft.com/office/drawing/2014/main" id="{7A72A725-49E0-4231-9995-051243DB5FAD}"/>
            </a:ext>
          </a:extLst>
        </xdr:cNvPr>
        <xdr:cNvSpPr/>
      </xdr:nvSpPr>
      <xdr:spPr>
        <a:xfrm>
          <a:off x="7810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98704</xdr:rowOff>
    </xdr:from>
    <xdr:to>
      <xdr:col>36</xdr:col>
      <xdr:colOff>165100</xdr:colOff>
      <xdr:row>62</xdr:row>
      <xdr:rowOff>28854</xdr:rowOff>
    </xdr:to>
    <xdr:sp macro="" textlink="">
      <xdr:nvSpPr>
        <xdr:cNvPr id="236" name="フローチャート: 判断 235">
          <a:extLst>
            <a:ext uri="{FF2B5EF4-FFF2-40B4-BE49-F238E27FC236}">
              <a16:creationId xmlns:a16="http://schemas.microsoft.com/office/drawing/2014/main" id="{280DEF41-C2F7-4DE1-9923-59F8A09109DB}"/>
            </a:ext>
          </a:extLst>
        </xdr:cNvPr>
        <xdr:cNvSpPr/>
      </xdr:nvSpPr>
      <xdr:spPr>
        <a:xfrm>
          <a:off x="6921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E0A7A7B-F211-4890-BF1B-40155DFBBD6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5B92A9D-E954-4497-A082-A75305CA13A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7351A66-8E89-4896-AFB3-B5B17869944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886F4AC-D5C9-4197-87A4-DDA33338140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F4DF198-8E6C-4A31-9D9F-2A9DF8A9242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113335</xdr:rowOff>
    </xdr:from>
    <xdr:to>
      <xdr:col>55</xdr:col>
      <xdr:colOff>50800</xdr:colOff>
      <xdr:row>62</xdr:row>
      <xdr:rowOff>43485</xdr:rowOff>
    </xdr:to>
    <xdr:sp macro="" textlink="">
      <xdr:nvSpPr>
        <xdr:cNvPr id="242" name="楕円 241">
          <a:extLst>
            <a:ext uri="{FF2B5EF4-FFF2-40B4-BE49-F238E27FC236}">
              <a16:creationId xmlns:a16="http://schemas.microsoft.com/office/drawing/2014/main" id="{B09BC7E0-B642-42C2-9C59-1A2E18D78270}"/>
            </a:ext>
          </a:extLst>
        </xdr:cNvPr>
        <xdr:cNvSpPr/>
      </xdr:nvSpPr>
      <xdr:spPr>
        <a:xfrm>
          <a:off x="10426700" y="1057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91762</xdr:rowOff>
    </xdr:from>
    <xdr:ext cx="469744" cy="259045"/>
    <xdr:sp macro="" textlink="">
      <xdr:nvSpPr>
        <xdr:cNvPr id="243" name="【体育館・プール】&#10;一人当たり面積該当値テキスト">
          <a:extLst>
            <a:ext uri="{FF2B5EF4-FFF2-40B4-BE49-F238E27FC236}">
              <a16:creationId xmlns:a16="http://schemas.microsoft.com/office/drawing/2014/main" id="{E00D65BB-652B-44DF-BF0F-16C3A48E506E}"/>
            </a:ext>
          </a:extLst>
        </xdr:cNvPr>
        <xdr:cNvSpPr txBox="1"/>
      </xdr:nvSpPr>
      <xdr:spPr>
        <a:xfrm>
          <a:off x="10515600" y="10550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122479</xdr:rowOff>
    </xdr:from>
    <xdr:to>
      <xdr:col>50</xdr:col>
      <xdr:colOff>165100</xdr:colOff>
      <xdr:row>62</xdr:row>
      <xdr:rowOff>52629</xdr:rowOff>
    </xdr:to>
    <xdr:sp macro="" textlink="">
      <xdr:nvSpPr>
        <xdr:cNvPr id="244" name="楕円 243">
          <a:extLst>
            <a:ext uri="{FF2B5EF4-FFF2-40B4-BE49-F238E27FC236}">
              <a16:creationId xmlns:a16="http://schemas.microsoft.com/office/drawing/2014/main" id="{9641BC22-9CEB-4A80-9DF4-24A2DA96895F}"/>
            </a:ext>
          </a:extLst>
        </xdr:cNvPr>
        <xdr:cNvSpPr/>
      </xdr:nvSpPr>
      <xdr:spPr>
        <a:xfrm>
          <a:off x="9588500" y="1058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164135</xdr:rowOff>
    </xdr:from>
    <xdr:to>
      <xdr:col>55</xdr:col>
      <xdr:colOff>0</xdr:colOff>
      <xdr:row>62</xdr:row>
      <xdr:rowOff>1829</xdr:rowOff>
    </xdr:to>
    <xdr:cxnSp macro="">
      <xdr:nvCxnSpPr>
        <xdr:cNvPr id="245" name="直線コネクタ 244">
          <a:extLst>
            <a:ext uri="{FF2B5EF4-FFF2-40B4-BE49-F238E27FC236}">
              <a16:creationId xmlns:a16="http://schemas.microsoft.com/office/drawing/2014/main" id="{6C0C4667-E55C-4783-929C-A90ABB1FD9F2}"/>
            </a:ext>
          </a:extLst>
        </xdr:cNvPr>
        <xdr:cNvCxnSpPr/>
      </xdr:nvCxnSpPr>
      <xdr:spPr>
        <a:xfrm flipV="1">
          <a:off x="9639300" y="10622585"/>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133452</xdr:rowOff>
    </xdr:from>
    <xdr:to>
      <xdr:col>46</xdr:col>
      <xdr:colOff>38100</xdr:colOff>
      <xdr:row>62</xdr:row>
      <xdr:rowOff>63602</xdr:rowOff>
    </xdr:to>
    <xdr:sp macro="" textlink="">
      <xdr:nvSpPr>
        <xdr:cNvPr id="246" name="楕円 245">
          <a:extLst>
            <a:ext uri="{FF2B5EF4-FFF2-40B4-BE49-F238E27FC236}">
              <a16:creationId xmlns:a16="http://schemas.microsoft.com/office/drawing/2014/main" id="{53597CED-A009-4B0F-81CA-F62DFB42388F}"/>
            </a:ext>
          </a:extLst>
        </xdr:cNvPr>
        <xdr:cNvSpPr/>
      </xdr:nvSpPr>
      <xdr:spPr>
        <a:xfrm>
          <a:off x="8699500" y="105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1829</xdr:rowOff>
    </xdr:from>
    <xdr:to>
      <xdr:col>50</xdr:col>
      <xdr:colOff>114300</xdr:colOff>
      <xdr:row>62</xdr:row>
      <xdr:rowOff>12802</xdr:rowOff>
    </xdr:to>
    <xdr:cxnSp macro="">
      <xdr:nvCxnSpPr>
        <xdr:cNvPr id="247" name="直線コネクタ 246">
          <a:extLst>
            <a:ext uri="{FF2B5EF4-FFF2-40B4-BE49-F238E27FC236}">
              <a16:creationId xmlns:a16="http://schemas.microsoft.com/office/drawing/2014/main" id="{2284C5C7-6535-45B5-B009-B1101420DDD1}"/>
            </a:ext>
          </a:extLst>
        </xdr:cNvPr>
        <xdr:cNvCxnSpPr/>
      </xdr:nvCxnSpPr>
      <xdr:spPr>
        <a:xfrm flipV="1">
          <a:off x="8750300" y="10631729"/>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139853</xdr:rowOff>
    </xdr:from>
    <xdr:to>
      <xdr:col>41</xdr:col>
      <xdr:colOff>101600</xdr:colOff>
      <xdr:row>62</xdr:row>
      <xdr:rowOff>70003</xdr:rowOff>
    </xdr:to>
    <xdr:sp macro="" textlink="">
      <xdr:nvSpPr>
        <xdr:cNvPr id="248" name="楕円 247">
          <a:extLst>
            <a:ext uri="{FF2B5EF4-FFF2-40B4-BE49-F238E27FC236}">
              <a16:creationId xmlns:a16="http://schemas.microsoft.com/office/drawing/2014/main" id="{806B0117-F248-4DB3-896D-2E53FC9A4D7D}"/>
            </a:ext>
          </a:extLst>
        </xdr:cNvPr>
        <xdr:cNvSpPr/>
      </xdr:nvSpPr>
      <xdr:spPr>
        <a:xfrm>
          <a:off x="7810500" y="1059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12802</xdr:rowOff>
    </xdr:from>
    <xdr:to>
      <xdr:col>45</xdr:col>
      <xdr:colOff>177800</xdr:colOff>
      <xdr:row>62</xdr:row>
      <xdr:rowOff>19203</xdr:rowOff>
    </xdr:to>
    <xdr:cxnSp macro="">
      <xdr:nvCxnSpPr>
        <xdr:cNvPr id="249" name="直線コネクタ 248">
          <a:extLst>
            <a:ext uri="{FF2B5EF4-FFF2-40B4-BE49-F238E27FC236}">
              <a16:creationId xmlns:a16="http://schemas.microsoft.com/office/drawing/2014/main" id="{C25B415A-48F7-48D7-8B5D-E19D130D6BF5}"/>
            </a:ext>
          </a:extLst>
        </xdr:cNvPr>
        <xdr:cNvCxnSpPr/>
      </xdr:nvCxnSpPr>
      <xdr:spPr>
        <a:xfrm flipV="1">
          <a:off x="7861300" y="10642702"/>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145338</xdr:rowOff>
    </xdr:from>
    <xdr:to>
      <xdr:col>36</xdr:col>
      <xdr:colOff>165100</xdr:colOff>
      <xdr:row>62</xdr:row>
      <xdr:rowOff>75488</xdr:rowOff>
    </xdr:to>
    <xdr:sp macro="" textlink="">
      <xdr:nvSpPr>
        <xdr:cNvPr id="250" name="楕円 249">
          <a:extLst>
            <a:ext uri="{FF2B5EF4-FFF2-40B4-BE49-F238E27FC236}">
              <a16:creationId xmlns:a16="http://schemas.microsoft.com/office/drawing/2014/main" id="{BF6E5D47-8B9C-4A83-A4DF-5AD75368E02B}"/>
            </a:ext>
          </a:extLst>
        </xdr:cNvPr>
        <xdr:cNvSpPr/>
      </xdr:nvSpPr>
      <xdr:spPr>
        <a:xfrm>
          <a:off x="6921500" y="1060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19203</xdr:rowOff>
    </xdr:from>
    <xdr:to>
      <xdr:col>41</xdr:col>
      <xdr:colOff>50800</xdr:colOff>
      <xdr:row>62</xdr:row>
      <xdr:rowOff>24688</xdr:rowOff>
    </xdr:to>
    <xdr:cxnSp macro="">
      <xdr:nvCxnSpPr>
        <xdr:cNvPr id="251" name="直線コネクタ 250">
          <a:extLst>
            <a:ext uri="{FF2B5EF4-FFF2-40B4-BE49-F238E27FC236}">
              <a16:creationId xmlns:a16="http://schemas.microsoft.com/office/drawing/2014/main" id="{0CD59099-B5A4-4538-9F8D-68F4A86174E9}"/>
            </a:ext>
          </a:extLst>
        </xdr:cNvPr>
        <xdr:cNvCxnSpPr/>
      </xdr:nvCxnSpPr>
      <xdr:spPr>
        <a:xfrm flipV="1">
          <a:off x="6972300" y="10649103"/>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38066</xdr:rowOff>
    </xdr:from>
    <xdr:ext cx="469744" cy="259045"/>
    <xdr:sp macro="" textlink="">
      <xdr:nvSpPr>
        <xdr:cNvPr id="252" name="n_1aveValue【体育館・プール】&#10;一人当たり面積">
          <a:extLst>
            <a:ext uri="{FF2B5EF4-FFF2-40B4-BE49-F238E27FC236}">
              <a16:creationId xmlns:a16="http://schemas.microsoft.com/office/drawing/2014/main" id="{00868560-C23E-4C74-840F-A2CD51C2154F}"/>
            </a:ext>
          </a:extLst>
        </xdr:cNvPr>
        <xdr:cNvSpPr txBox="1"/>
      </xdr:nvSpPr>
      <xdr:spPr>
        <a:xfrm>
          <a:off x="9391727" y="1032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14291</xdr:rowOff>
    </xdr:from>
    <xdr:ext cx="469744" cy="259045"/>
    <xdr:sp macro="" textlink="">
      <xdr:nvSpPr>
        <xdr:cNvPr id="253" name="n_2aveValue【体育館・プール】&#10;一人当たり面積">
          <a:extLst>
            <a:ext uri="{FF2B5EF4-FFF2-40B4-BE49-F238E27FC236}">
              <a16:creationId xmlns:a16="http://schemas.microsoft.com/office/drawing/2014/main" id="{D97C3666-7B5D-415B-BC39-093324C5476F}"/>
            </a:ext>
          </a:extLst>
        </xdr:cNvPr>
        <xdr:cNvSpPr txBox="1"/>
      </xdr:nvSpPr>
      <xdr:spPr>
        <a:xfrm>
          <a:off x="8515427" y="1030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49039</xdr:rowOff>
    </xdr:from>
    <xdr:ext cx="469744" cy="259045"/>
    <xdr:sp macro="" textlink="">
      <xdr:nvSpPr>
        <xdr:cNvPr id="254" name="n_3aveValue【体育館・プール】&#10;一人当たり面積">
          <a:extLst>
            <a:ext uri="{FF2B5EF4-FFF2-40B4-BE49-F238E27FC236}">
              <a16:creationId xmlns:a16="http://schemas.microsoft.com/office/drawing/2014/main" id="{084AEA2D-2C07-457E-8415-4EA3DAB5E36B}"/>
            </a:ext>
          </a:extLst>
        </xdr:cNvPr>
        <xdr:cNvSpPr txBox="1"/>
      </xdr:nvSpPr>
      <xdr:spPr>
        <a:xfrm>
          <a:off x="7626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45381</xdr:rowOff>
    </xdr:from>
    <xdr:ext cx="469744" cy="259045"/>
    <xdr:sp macro="" textlink="">
      <xdr:nvSpPr>
        <xdr:cNvPr id="255" name="n_4aveValue【体育館・プール】&#10;一人当たり面積">
          <a:extLst>
            <a:ext uri="{FF2B5EF4-FFF2-40B4-BE49-F238E27FC236}">
              <a16:creationId xmlns:a16="http://schemas.microsoft.com/office/drawing/2014/main" id="{CC56E4E2-AB67-4569-B8D9-B7A0E11042D8}"/>
            </a:ext>
          </a:extLst>
        </xdr:cNvPr>
        <xdr:cNvSpPr txBox="1"/>
      </xdr:nvSpPr>
      <xdr:spPr>
        <a:xfrm>
          <a:off x="6737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43756</xdr:rowOff>
    </xdr:from>
    <xdr:ext cx="469744" cy="259045"/>
    <xdr:sp macro="" textlink="">
      <xdr:nvSpPr>
        <xdr:cNvPr id="256" name="n_1mainValue【体育館・プール】&#10;一人当たり面積">
          <a:extLst>
            <a:ext uri="{FF2B5EF4-FFF2-40B4-BE49-F238E27FC236}">
              <a16:creationId xmlns:a16="http://schemas.microsoft.com/office/drawing/2014/main" id="{C51AB83F-E250-417B-B1DC-219DA0DF6184}"/>
            </a:ext>
          </a:extLst>
        </xdr:cNvPr>
        <xdr:cNvSpPr txBox="1"/>
      </xdr:nvSpPr>
      <xdr:spPr>
        <a:xfrm>
          <a:off x="9391727" y="1067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54729</xdr:rowOff>
    </xdr:from>
    <xdr:ext cx="469744" cy="259045"/>
    <xdr:sp macro="" textlink="">
      <xdr:nvSpPr>
        <xdr:cNvPr id="257" name="n_2mainValue【体育館・プール】&#10;一人当たり面積">
          <a:extLst>
            <a:ext uri="{FF2B5EF4-FFF2-40B4-BE49-F238E27FC236}">
              <a16:creationId xmlns:a16="http://schemas.microsoft.com/office/drawing/2014/main" id="{2501582E-BBDB-442B-BD94-FF63A3602722}"/>
            </a:ext>
          </a:extLst>
        </xdr:cNvPr>
        <xdr:cNvSpPr txBox="1"/>
      </xdr:nvSpPr>
      <xdr:spPr>
        <a:xfrm>
          <a:off x="8515427" y="1068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61130</xdr:rowOff>
    </xdr:from>
    <xdr:ext cx="469744" cy="259045"/>
    <xdr:sp macro="" textlink="">
      <xdr:nvSpPr>
        <xdr:cNvPr id="258" name="n_3mainValue【体育館・プール】&#10;一人当たり面積">
          <a:extLst>
            <a:ext uri="{FF2B5EF4-FFF2-40B4-BE49-F238E27FC236}">
              <a16:creationId xmlns:a16="http://schemas.microsoft.com/office/drawing/2014/main" id="{8890574A-DFBB-4876-B46D-A93EE6A66999}"/>
            </a:ext>
          </a:extLst>
        </xdr:cNvPr>
        <xdr:cNvSpPr txBox="1"/>
      </xdr:nvSpPr>
      <xdr:spPr>
        <a:xfrm>
          <a:off x="7626427" y="106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66615</xdr:rowOff>
    </xdr:from>
    <xdr:ext cx="469744" cy="259045"/>
    <xdr:sp macro="" textlink="">
      <xdr:nvSpPr>
        <xdr:cNvPr id="259" name="n_4mainValue【体育館・プール】&#10;一人当たり面積">
          <a:extLst>
            <a:ext uri="{FF2B5EF4-FFF2-40B4-BE49-F238E27FC236}">
              <a16:creationId xmlns:a16="http://schemas.microsoft.com/office/drawing/2014/main" id="{E11C9E91-6799-4E73-8828-04BE7ACF7A61}"/>
            </a:ext>
          </a:extLst>
        </xdr:cNvPr>
        <xdr:cNvSpPr txBox="1"/>
      </xdr:nvSpPr>
      <xdr:spPr>
        <a:xfrm>
          <a:off x="6737427" y="1069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66E50DB1-0CBD-48E8-8D95-C75E8391942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4C46AB43-7F07-463E-80B7-F89CC3D6A41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C91C56D-17C2-42EC-934B-744E9E3CF46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6D1586E-1C41-4C3C-8CCF-AD117E64ACD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328B1F51-2930-42C7-A8F2-DB367A0038C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569FE441-6BF0-48AE-9CE3-30B7707BEA5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B73A7D49-8914-4250-AB41-CC885FAC6C4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86AF8B4-FD56-477A-ABB6-212FB67C7B2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ED79BA96-5252-4AF0-95B2-B7D684D1443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F66C7234-6CC6-4FE9-A6AE-8A53F1D92CC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91E3DDA3-5F8E-43CF-A199-5673559AA28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C6289FA6-A86D-470D-8300-35A21AD4407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24D9CD5C-C3DF-4004-B234-C70B9270FDD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42285EDC-CBEB-489D-9ECA-ECF105E2492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C847139F-FB71-409C-A4C8-D45A070B115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946FCFF7-03A0-49CD-B64B-9BB8226D7DC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A55C2F2-BAE7-4B0B-8EF4-2F1827744EB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CB107045-0B74-4B00-9548-3B05DD2AB5F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8EE1D9F9-093D-4371-B745-8D506A5279B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7E52C6ED-5902-4C2F-AF9C-0257FA59484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D4C1A33E-B61E-4C65-A202-A458CCCCB1C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0BA1DEAB-12F6-4419-A416-8F77AB3A93D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69EDA901-6220-409C-BA93-1EB2030BFA9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9CB92755-5582-4BC3-B8EC-C9AF2AA67EE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62CFC62C-F658-4261-974E-32AB4D928B9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60336FB3-EF00-456C-BD18-227ECF210D4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417A7833-955B-490E-93A8-F811D2F3F79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8AE1F775-C849-48CF-B976-FE81A1987B0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2EA697A2-0C13-4DAD-A08E-70B8E5E04B2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3E4137FC-332F-43E6-AC4F-7F372A069D7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365DD49E-627A-48FD-BE52-6386FEAB119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785AD282-19A2-414B-8AE3-0A4AF117486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CD1F0527-B7B7-4B22-B09F-518A9CC9919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48B447B7-3707-4705-A319-5B901FFB4F2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09C225EF-ED9E-4674-BBA8-0C2EC9AC9BB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BB7BA02C-BD33-4A0E-8B58-68E99D46F85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49AA4F2A-346B-41F1-99D9-11E837B740D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9E58CC9B-5F58-4A11-9C9F-534DBAF5300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23838E59-B60F-4BE7-947C-8F68C469F02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9B408F9E-A582-408A-9EEA-EEA9868B074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E966C414-BAD6-46F5-9F54-A64E1185EB5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52A25A1E-AFB9-4F63-BFF3-E01EDF83320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E5FAA9DB-9787-4DFA-BAEB-37FD82EACC7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BD784535-1846-49E0-A1C5-24D71BA6064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DAFEBD75-0A6D-4038-81DE-4EA985A7958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AB7E2BC5-44C9-4E47-BE76-E46BC11F70A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B1306590-286C-4241-97D0-9984EBE25FB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90CCB623-07A2-4CEA-8A10-0A6FEC13542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29FBFE18-6EA1-4E35-8C29-D234AA33516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270A7567-6ACC-49F2-8E36-C04145D863E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CE05F071-0093-4506-A262-0C707EB2B76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17AEF595-9244-4B05-9068-1716E52EAC5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a:extLst>
            <a:ext uri="{FF2B5EF4-FFF2-40B4-BE49-F238E27FC236}">
              <a16:creationId xmlns:a16="http://schemas.microsoft.com/office/drawing/2014/main" id="{5FEB469E-BFA8-4B55-B586-36B8A0CD186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556B358A-D538-4D85-AB2B-998F222F345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90456F14-FF9C-4CEC-A0F2-404BEDDFBB1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0E5A19FF-6B0A-4C84-A29A-6C6C63DF837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316" name="直線コネクタ 315">
          <a:extLst>
            <a:ext uri="{FF2B5EF4-FFF2-40B4-BE49-F238E27FC236}">
              <a16:creationId xmlns:a16="http://schemas.microsoft.com/office/drawing/2014/main" id="{09571D06-3D63-4B89-97F6-F4F095887C38}"/>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7" name="【一般廃棄物処理施設】&#10;有形固定資産減価償却率最小値テキスト">
          <a:extLst>
            <a:ext uri="{FF2B5EF4-FFF2-40B4-BE49-F238E27FC236}">
              <a16:creationId xmlns:a16="http://schemas.microsoft.com/office/drawing/2014/main" id="{84A138F2-1C64-47C6-B9C5-4F21CC154F0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8" name="直線コネクタ 317">
          <a:extLst>
            <a:ext uri="{FF2B5EF4-FFF2-40B4-BE49-F238E27FC236}">
              <a16:creationId xmlns:a16="http://schemas.microsoft.com/office/drawing/2014/main" id="{74326675-F6B1-4ADE-953A-004FDE1627A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17FC2C94-E264-4E2C-B22C-261B185675F2}"/>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320" name="直線コネクタ 319">
          <a:extLst>
            <a:ext uri="{FF2B5EF4-FFF2-40B4-BE49-F238E27FC236}">
              <a16:creationId xmlns:a16="http://schemas.microsoft.com/office/drawing/2014/main" id="{847138A1-781B-4B03-890B-32EDC4B396DE}"/>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73042</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70F764D4-F23A-4E99-B362-7E411CDB81A5}"/>
            </a:ext>
          </a:extLst>
        </xdr:cNvPr>
        <xdr:cNvSpPr txBox="1"/>
      </xdr:nvSpPr>
      <xdr:spPr>
        <a:xfrm>
          <a:off x="16357600" y="6245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322" name="フローチャート: 判断 321">
          <a:extLst>
            <a:ext uri="{FF2B5EF4-FFF2-40B4-BE49-F238E27FC236}">
              <a16:creationId xmlns:a16="http://schemas.microsoft.com/office/drawing/2014/main" id="{338000AF-5E2B-4EC1-AD3D-E0EF5AA40670}"/>
            </a:ext>
          </a:extLst>
        </xdr:cNvPr>
        <xdr:cNvSpPr/>
      </xdr:nvSpPr>
      <xdr:spPr>
        <a:xfrm>
          <a:off x="162687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92075</xdr:rowOff>
    </xdr:from>
    <xdr:to>
      <xdr:col>81</xdr:col>
      <xdr:colOff>101600</xdr:colOff>
      <xdr:row>38</xdr:row>
      <xdr:rowOff>22225</xdr:rowOff>
    </xdr:to>
    <xdr:sp macro="" textlink="">
      <xdr:nvSpPr>
        <xdr:cNvPr id="323" name="フローチャート: 判断 322">
          <a:extLst>
            <a:ext uri="{FF2B5EF4-FFF2-40B4-BE49-F238E27FC236}">
              <a16:creationId xmlns:a16="http://schemas.microsoft.com/office/drawing/2014/main" id="{A80AA821-B4BE-40C7-9CCD-6750D8652D3D}"/>
            </a:ext>
          </a:extLst>
        </xdr:cNvPr>
        <xdr:cNvSpPr/>
      </xdr:nvSpPr>
      <xdr:spPr>
        <a:xfrm>
          <a:off x="15430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324" name="フローチャート: 判断 323">
          <a:extLst>
            <a:ext uri="{FF2B5EF4-FFF2-40B4-BE49-F238E27FC236}">
              <a16:creationId xmlns:a16="http://schemas.microsoft.com/office/drawing/2014/main" id="{4FE62117-AF5A-497A-981C-C774B5230E7E}"/>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82550</xdr:rowOff>
    </xdr:from>
    <xdr:to>
      <xdr:col>72</xdr:col>
      <xdr:colOff>38100</xdr:colOff>
      <xdr:row>38</xdr:row>
      <xdr:rowOff>12700</xdr:rowOff>
    </xdr:to>
    <xdr:sp macro="" textlink="">
      <xdr:nvSpPr>
        <xdr:cNvPr id="325" name="フローチャート: 判断 324">
          <a:extLst>
            <a:ext uri="{FF2B5EF4-FFF2-40B4-BE49-F238E27FC236}">
              <a16:creationId xmlns:a16="http://schemas.microsoft.com/office/drawing/2014/main" id="{3EE06A0D-7BA4-417E-8602-6DD13C8674E3}"/>
            </a:ext>
          </a:extLst>
        </xdr:cNvPr>
        <xdr:cNvSpPr/>
      </xdr:nvSpPr>
      <xdr:spPr>
        <a:xfrm>
          <a:off x="13652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84455</xdr:rowOff>
    </xdr:from>
    <xdr:to>
      <xdr:col>67</xdr:col>
      <xdr:colOff>101600</xdr:colOff>
      <xdr:row>38</xdr:row>
      <xdr:rowOff>14605</xdr:rowOff>
    </xdr:to>
    <xdr:sp macro="" textlink="">
      <xdr:nvSpPr>
        <xdr:cNvPr id="326" name="フローチャート: 判断 325">
          <a:extLst>
            <a:ext uri="{FF2B5EF4-FFF2-40B4-BE49-F238E27FC236}">
              <a16:creationId xmlns:a16="http://schemas.microsoft.com/office/drawing/2014/main" id="{79DCE2B6-E674-465B-8437-85F2FED24874}"/>
            </a:ext>
          </a:extLst>
        </xdr:cNvPr>
        <xdr:cNvSpPr/>
      </xdr:nvSpPr>
      <xdr:spPr>
        <a:xfrm>
          <a:off x="12763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A5946E33-FACB-46F0-8DCE-357DD87B4A5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75055226-47C1-44A7-8768-D257982A9FE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A0503CB1-B040-4ABE-A8C7-4FBCF8D127B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B568DB80-64C0-486C-9E42-73F9FF53284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DACEE5E1-0B7E-4FDF-8130-5D274E5BCFB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101600</xdr:rowOff>
    </xdr:from>
    <xdr:to>
      <xdr:col>85</xdr:col>
      <xdr:colOff>177800</xdr:colOff>
      <xdr:row>39</xdr:row>
      <xdr:rowOff>31750</xdr:rowOff>
    </xdr:to>
    <xdr:sp macro="" textlink="">
      <xdr:nvSpPr>
        <xdr:cNvPr id="332" name="楕円 331">
          <a:extLst>
            <a:ext uri="{FF2B5EF4-FFF2-40B4-BE49-F238E27FC236}">
              <a16:creationId xmlns:a16="http://schemas.microsoft.com/office/drawing/2014/main" id="{0940A6DD-B7AB-4582-BC2E-1BB2846A938F}"/>
            </a:ext>
          </a:extLst>
        </xdr:cNvPr>
        <xdr:cNvSpPr/>
      </xdr:nvSpPr>
      <xdr:spPr>
        <a:xfrm>
          <a:off x="16268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80027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67107709-6F3E-4472-A9B5-C3E322F27C0E}"/>
            </a:ext>
          </a:extLst>
        </xdr:cNvPr>
        <xdr:cNvSpPr txBox="1"/>
      </xdr:nvSpPr>
      <xdr:spPr>
        <a:xfrm>
          <a:off x="16357600"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143510</xdr:rowOff>
    </xdr:from>
    <xdr:to>
      <xdr:col>81</xdr:col>
      <xdr:colOff>101600</xdr:colOff>
      <xdr:row>39</xdr:row>
      <xdr:rowOff>73660</xdr:rowOff>
    </xdr:to>
    <xdr:sp macro="" textlink="">
      <xdr:nvSpPr>
        <xdr:cNvPr id="334" name="楕円 333">
          <a:extLst>
            <a:ext uri="{FF2B5EF4-FFF2-40B4-BE49-F238E27FC236}">
              <a16:creationId xmlns:a16="http://schemas.microsoft.com/office/drawing/2014/main" id="{ACD38DFD-8318-417E-B9AC-C8F3374A4B4B}"/>
            </a:ext>
          </a:extLst>
        </xdr:cNvPr>
        <xdr:cNvSpPr/>
      </xdr:nvSpPr>
      <xdr:spPr>
        <a:xfrm>
          <a:off x="15430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152400</xdr:rowOff>
    </xdr:from>
    <xdr:to>
      <xdr:col>85</xdr:col>
      <xdr:colOff>127000</xdr:colOff>
      <xdr:row>39</xdr:row>
      <xdr:rowOff>22860</xdr:rowOff>
    </xdr:to>
    <xdr:cxnSp macro="">
      <xdr:nvCxnSpPr>
        <xdr:cNvPr id="335" name="直線コネクタ 334">
          <a:extLst>
            <a:ext uri="{FF2B5EF4-FFF2-40B4-BE49-F238E27FC236}">
              <a16:creationId xmlns:a16="http://schemas.microsoft.com/office/drawing/2014/main" id="{537BF880-FA0F-4A0C-96B0-EA8418307CEA}"/>
            </a:ext>
          </a:extLst>
        </xdr:cNvPr>
        <xdr:cNvCxnSpPr/>
      </xdr:nvCxnSpPr>
      <xdr:spPr>
        <a:xfrm flipV="1">
          <a:off x="15481300" y="666750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36" name="楕円 335">
          <a:extLst>
            <a:ext uri="{FF2B5EF4-FFF2-40B4-BE49-F238E27FC236}">
              <a16:creationId xmlns:a16="http://schemas.microsoft.com/office/drawing/2014/main" id="{794E1ACF-12C0-4794-8DCB-F36D3E043272}"/>
            </a:ext>
          </a:extLst>
        </xdr:cNvPr>
        <xdr:cNvSpPr/>
      </xdr:nvSpPr>
      <xdr:spPr>
        <a:xfrm>
          <a:off x="14541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156210</xdr:rowOff>
    </xdr:from>
    <xdr:to>
      <xdr:col>81</xdr:col>
      <xdr:colOff>50800</xdr:colOff>
      <xdr:row>39</xdr:row>
      <xdr:rowOff>22860</xdr:rowOff>
    </xdr:to>
    <xdr:cxnSp macro="">
      <xdr:nvCxnSpPr>
        <xdr:cNvPr id="337" name="直線コネクタ 336">
          <a:extLst>
            <a:ext uri="{FF2B5EF4-FFF2-40B4-BE49-F238E27FC236}">
              <a16:creationId xmlns:a16="http://schemas.microsoft.com/office/drawing/2014/main" id="{5F0A62CE-299C-4DF1-83AA-5CABEDB78ACD}"/>
            </a:ext>
          </a:extLst>
        </xdr:cNvPr>
        <xdr:cNvCxnSpPr/>
      </xdr:nvCxnSpPr>
      <xdr:spPr>
        <a:xfrm>
          <a:off x="14592300" y="66713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65405</xdr:rowOff>
    </xdr:from>
    <xdr:to>
      <xdr:col>72</xdr:col>
      <xdr:colOff>38100</xdr:colOff>
      <xdr:row>38</xdr:row>
      <xdr:rowOff>167005</xdr:rowOff>
    </xdr:to>
    <xdr:sp macro="" textlink="">
      <xdr:nvSpPr>
        <xdr:cNvPr id="338" name="楕円 337">
          <a:extLst>
            <a:ext uri="{FF2B5EF4-FFF2-40B4-BE49-F238E27FC236}">
              <a16:creationId xmlns:a16="http://schemas.microsoft.com/office/drawing/2014/main" id="{E0175E78-8BD6-4BEF-8868-40E51C21C215}"/>
            </a:ext>
          </a:extLst>
        </xdr:cNvPr>
        <xdr:cNvSpPr/>
      </xdr:nvSpPr>
      <xdr:spPr>
        <a:xfrm>
          <a:off x="13652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116205</xdr:rowOff>
    </xdr:from>
    <xdr:to>
      <xdr:col>76</xdr:col>
      <xdr:colOff>114300</xdr:colOff>
      <xdr:row>38</xdr:row>
      <xdr:rowOff>156210</xdr:rowOff>
    </xdr:to>
    <xdr:cxnSp macro="">
      <xdr:nvCxnSpPr>
        <xdr:cNvPr id="339" name="直線コネクタ 338">
          <a:extLst>
            <a:ext uri="{FF2B5EF4-FFF2-40B4-BE49-F238E27FC236}">
              <a16:creationId xmlns:a16="http://schemas.microsoft.com/office/drawing/2014/main" id="{6571A229-7965-4028-AD31-FE2CCD56018B}"/>
            </a:ext>
          </a:extLst>
        </xdr:cNvPr>
        <xdr:cNvCxnSpPr/>
      </xdr:nvCxnSpPr>
      <xdr:spPr>
        <a:xfrm>
          <a:off x="13703300" y="66313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34925</xdr:rowOff>
    </xdr:from>
    <xdr:to>
      <xdr:col>67</xdr:col>
      <xdr:colOff>101600</xdr:colOff>
      <xdr:row>38</xdr:row>
      <xdr:rowOff>136525</xdr:rowOff>
    </xdr:to>
    <xdr:sp macro="" textlink="">
      <xdr:nvSpPr>
        <xdr:cNvPr id="340" name="楕円 339">
          <a:extLst>
            <a:ext uri="{FF2B5EF4-FFF2-40B4-BE49-F238E27FC236}">
              <a16:creationId xmlns:a16="http://schemas.microsoft.com/office/drawing/2014/main" id="{C0CA5F51-36D1-45F5-AEBC-E2B95E40F98D}"/>
            </a:ext>
          </a:extLst>
        </xdr:cNvPr>
        <xdr:cNvSpPr/>
      </xdr:nvSpPr>
      <xdr:spPr>
        <a:xfrm>
          <a:off x="12763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85725</xdr:rowOff>
    </xdr:from>
    <xdr:to>
      <xdr:col>71</xdr:col>
      <xdr:colOff>177800</xdr:colOff>
      <xdr:row>38</xdr:row>
      <xdr:rowOff>116205</xdr:rowOff>
    </xdr:to>
    <xdr:cxnSp macro="">
      <xdr:nvCxnSpPr>
        <xdr:cNvPr id="341" name="直線コネクタ 340">
          <a:extLst>
            <a:ext uri="{FF2B5EF4-FFF2-40B4-BE49-F238E27FC236}">
              <a16:creationId xmlns:a16="http://schemas.microsoft.com/office/drawing/2014/main" id="{C9F55C27-F37C-4BD6-93A1-85801F0E3E97}"/>
            </a:ext>
          </a:extLst>
        </xdr:cNvPr>
        <xdr:cNvCxnSpPr/>
      </xdr:nvCxnSpPr>
      <xdr:spPr>
        <a:xfrm>
          <a:off x="12814300" y="66008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38752</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E3A8DE61-6566-4006-9D0B-260A152FCCEA}"/>
            </a:ext>
          </a:extLst>
        </xdr:cNvPr>
        <xdr:cNvSpPr txBox="1"/>
      </xdr:nvSpPr>
      <xdr:spPr>
        <a:xfrm>
          <a:off x="152660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B802425F-E5C0-4271-888A-87213C0E27C7}"/>
            </a:ext>
          </a:extLst>
        </xdr:cNvPr>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29227</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B7904C92-04B9-48F2-A80B-16935FD4C195}"/>
            </a:ext>
          </a:extLst>
        </xdr:cNvPr>
        <xdr:cNvSpPr txBox="1"/>
      </xdr:nvSpPr>
      <xdr:spPr>
        <a:xfrm>
          <a:off x="13500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31132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D0CD9D64-F8C5-4C2E-B4DA-363B5A248141}"/>
            </a:ext>
          </a:extLst>
        </xdr:cNvPr>
        <xdr:cNvSpPr txBox="1"/>
      </xdr:nvSpPr>
      <xdr:spPr>
        <a:xfrm>
          <a:off x="12611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64787</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5DF26C8F-F1C5-4335-8628-8644DDDBC3B4}"/>
            </a:ext>
          </a:extLst>
        </xdr:cNvPr>
        <xdr:cNvSpPr txBox="1"/>
      </xdr:nvSpPr>
      <xdr:spPr>
        <a:xfrm>
          <a:off x="152660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D466CEBB-6764-499F-881D-86EB3A3810CA}"/>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158132</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4348590A-4397-426B-8BC7-EB46248387E8}"/>
            </a:ext>
          </a:extLst>
        </xdr:cNvPr>
        <xdr:cNvSpPr txBox="1"/>
      </xdr:nvSpPr>
      <xdr:spPr>
        <a:xfrm>
          <a:off x="13500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127652</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7E504A34-A71F-4432-AF5B-B983EE5AF2D9}"/>
            </a:ext>
          </a:extLst>
        </xdr:cNvPr>
        <xdr:cNvSpPr txBox="1"/>
      </xdr:nvSpPr>
      <xdr:spPr>
        <a:xfrm>
          <a:off x="12611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CBDF291D-6A17-44EC-B930-B9F7E670F7A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616C85BA-3766-46F4-BA89-E471057FF8D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5223C249-F389-4497-8FEA-6B50E6D7BD0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EA0CCF96-5905-4C83-9FA2-0DCF82899B3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B6CE3CE7-AC65-49B7-97EC-A2935938ABB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326EE497-9409-4DE2-BEBE-F791380B85E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5C5B2119-E745-4D5A-9F33-D2607058121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EC82C719-208E-4744-BDBC-2EAC6265F4E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25A9B55F-B415-4C10-AAE4-CAE988866D7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1804D1B6-51BA-487C-A292-2B6EAC0368E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0" name="直線コネクタ 359">
          <a:extLst>
            <a:ext uri="{FF2B5EF4-FFF2-40B4-BE49-F238E27FC236}">
              <a16:creationId xmlns:a16="http://schemas.microsoft.com/office/drawing/2014/main" id="{4F0E7EEE-C02F-4339-B8A9-C6D96DA7711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1" name="テキスト ボックス 360">
          <a:extLst>
            <a:ext uri="{FF2B5EF4-FFF2-40B4-BE49-F238E27FC236}">
              <a16:creationId xmlns:a16="http://schemas.microsoft.com/office/drawing/2014/main" id="{3DA1749D-2DA8-4938-B021-F422589118C3}"/>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2" name="直線コネクタ 361">
          <a:extLst>
            <a:ext uri="{FF2B5EF4-FFF2-40B4-BE49-F238E27FC236}">
              <a16:creationId xmlns:a16="http://schemas.microsoft.com/office/drawing/2014/main" id="{9126E7D2-62A0-4375-9156-7EA2C8BEE54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3" name="テキスト ボックス 362">
          <a:extLst>
            <a:ext uri="{FF2B5EF4-FFF2-40B4-BE49-F238E27FC236}">
              <a16:creationId xmlns:a16="http://schemas.microsoft.com/office/drawing/2014/main" id="{AD323066-285C-447D-83D3-C83A23CDC65B}"/>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4" name="直線コネクタ 363">
          <a:extLst>
            <a:ext uri="{FF2B5EF4-FFF2-40B4-BE49-F238E27FC236}">
              <a16:creationId xmlns:a16="http://schemas.microsoft.com/office/drawing/2014/main" id="{1AEC6EDE-42B7-49E0-A45D-238F7ACFCA5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5" name="テキスト ボックス 364">
          <a:extLst>
            <a:ext uri="{FF2B5EF4-FFF2-40B4-BE49-F238E27FC236}">
              <a16:creationId xmlns:a16="http://schemas.microsoft.com/office/drawing/2014/main" id="{1A8FA121-9716-4F31-95CD-EF9042B5A6A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6" name="直線コネクタ 365">
          <a:extLst>
            <a:ext uri="{FF2B5EF4-FFF2-40B4-BE49-F238E27FC236}">
              <a16:creationId xmlns:a16="http://schemas.microsoft.com/office/drawing/2014/main" id="{3278EE38-F334-4EE5-9D1F-7C0336C8A8E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7" name="テキスト ボックス 366">
          <a:extLst>
            <a:ext uri="{FF2B5EF4-FFF2-40B4-BE49-F238E27FC236}">
              <a16:creationId xmlns:a16="http://schemas.microsoft.com/office/drawing/2014/main" id="{F31BD78E-3681-45B5-B778-1A427C1134A6}"/>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8" name="直線コネクタ 367">
          <a:extLst>
            <a:ext uri="{FF2B5EF4-FFF2-40B4-BE49-F238E27FC236}">
              <a16:creationId xmlns:a16="http://schemas.microsoft.com/office/drawing/2014/main" id="{5C846906-2A31-4462-BB95-D865AAEDD3F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9" name="テキスト ボックス 368">
          <a:extLst>
            <a:ext uri="{FF2B5EF4-FFF2-40B4-BE49-F238E27FC236}">
              <a16:creationId xmlns:a16="http://schemas.microsoft.com/office/drawing/2014/main" id="{6F00A812-2438-47FE-B254-083B13933A0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0" name="直線コネクタ 369">
          <a:extLst>
            <a:ext uri="{FF2B5EF4-FFF2-40B4-BE49-F238E27FC236}">
              <a16:creationId xmlns:a16="http://schemas.microsoft.com/office/drawing/2014/main" id="{ADA0C4E6-41BF-4BB1-8D41-609931D6899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1" name="テキスト ボックス 370">
          <a:extLst>
            <a:ext uri="{FF2B5EF4-FFF2-40B4-BE49-F238E27FC236}">
              <a16:creationId xmlns:a16="http://schemas.microsoft.com/office/drawing/2014/main" id="{A565EC8E-8C01-4A66-A46A-48059AB8185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2" name="【一般廃棄物処理施設】&#10;一人当たり有形固定資産（償却資産）額グラフ枠">
          <a:extLst>
            <a:ext uri="{FF2B5EF4-FFF2-40B4-BE49-F238E27FC236}">
              <a16:creationId xmlns:a16="http://schemas.microsoft.com/office/drawing/2014/main" id="{A17C94D1-B190-4C86-B6B0-B1BDA5FC070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150293</xdr:rowOff>
    </xdr:from>
    <xdr:to>
      <xdr:col>116</xdr:col>
      <xdr:colOff>62864</xdr:colOff>
      <xdr:row>42</xdr:row>
      <xdr:rowOff>27897</xdr:rowOff>
    </xdr:to>
    <xdr:cxnSp macro="">
      <xdr:nvCxnSpPr>
        <xdr:cNvPr id="373" name="直線コネクタ 372">
          <a:extLst>
            <a:ext uri="{FF2B5EF4-FFF2-40B4-BE49-F238E27FC236}">
              <a16:creationId xmlns:a16="http://schemas.microsoft.com/office/drawing/2014/main" id="{70CE724B-587A-4DE2-BA5A-DA78B44F3CB0}"/>
            </a:ext>
          </a:extLst>
        </xdr:cNvPr>
        <xdr:cNvCxnSpPr/>
      </xdr:nvCxnSpPr>
      <xdr:spPr>
        <a:xfrm flipV="1">
          <a:off x="22160864" y="5979593"/>
          <a:ext cx="0" cy="1249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31724</xdr:rowOff>
    </xdr:from>
    <xdr:ext cx="469744" cy="259045"/>
    <xdr:sp macro="" textlink="">
      <xdr:nvSpPr>
        <xdr:cNvPr id="374" name="【一般廃棄物処理施設】&#10;一人当たり有形固定資産（償却資産）額最小値テキスト">
          <a:extLst>
            <a:ext uri="{FF2B5EF4-FFF2-40B4-BE49-F238E27FC236}">
              <a16:creationId xmlns:a16="http://schemas.microsoft.com/office/drawing/2014/main" id="{A0BE8505-A396-44A8-8B50-C4D718CCFC30}"/>
            </a:ext>
          </a:extLst>
        </xdr:cNvPr>
        <xdr:cNvSpPr txBox="1"/>
      </xdr:nvSpPr>
      <xdr:spPr>
        <a:xfrm>
          <a:off x="22199600" y="723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27897</xdr:rowOff>
    </xdr:from>
    <xdr:to>
      <xdr:col>116</xdr:col>
      <xdr:colOff>152400</xdr:colOff>
      <xdr:row>42</xdr:row>
      <xdr:rowOff>27897</xdr:rowOff>
    </xdr:to>
    <xdr:cxnSp macro="">
      <xdr:nvCxnSpPr>
        <xdr:cNvPr id="375" name="直線コネクタ 374">
          <a:extLst>
            <a:ext uri="{FF2B5EF4-FFF2-40B4-BE49-F238E27FC236}">
              <a16:creationId xmlns:a16="http://schemas.microsoft.com/office/drawing/2014/main" id="{7C2AC219-43D2-48CD-9882-EF20BB4ECD46}"/>
            </a:ext>
          </a:extLst>
        </xdr:cNvPr>
        <xdr:cNvCxnSpPr/>
      </xdr:nvCxnSpPr>
      <xdr:spPr>
        <a:xfrm>
          <a:off x="22072600" y="7228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96970</xdr:rowOff>
    </xdr:from>
    <xdr:ext cx="599010" cy="259045"/>
    <xdr:sp macro="" textlink="">
      <xdr:nvSpPr>
        <xdr:cNvPr id="376" name="【一般廃棄物処理施設】&#10;一人当たり有形固定資産（償却資産）額最大値テキスト">
          <a:extLst>
            <a:ext uri="{FF2B5EF4-FFF2-40B4-BE49-F238E27FC236}">
              <a16:creationId xmlns:a16="http://schemas.microsoft.com/office/drawing/2014/main" id="{0501A716-4385-4915-B34B-B74C734CBD80}"/>
            </a:ext>
          </a:extLst>
        </xdr:cNvPr>
        <xdr:cNvSpPr txBox="1"/>
      </xdr:nvSpPr>
      <xdr:spPr>
        <a:xfrm>
          <a:off x="22199600" y="5754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150293</xdr:rowOff>
    </xdr:from>
    <xdr:to>
      <xdr:col>116</xdr:col>
      <xdr:colOff>152400</xdr:colOff>
      <xdr:row>34</xdr:row>
      <xdr:rowOff>150293</xdr:rowOff>
    </xdr:to>
    <xdr:cxnSp macro="">
      <xdr:nvCxnSpPr>
        <xdr:cNvPr id="377" name="直線コネクタ 376">
          <a:extLst>
            <a:ext uri="{FF2B5EF4-FFF2-40B4-BE49-F238E27FC236}">
              <a16:creationId xmlns:a16="http://schemas.microsoft.com/office/drawing/2014/main" id="{77D58FE8-70E8-472B-A295-110D166FE661}"/>
            </a:ext>
          </a:extLst>
        </xdr:cNvPr>
        <xdr:cNvCxnSpPr/>
      </xdr:nvCxnSpPr>
      <xdr:spPr>
        <a:xfrm>
          <a:off x="22072600" y="5979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151902</xdr:rowOff>
    </xdr:from>
    <xdr:ext cx="599010" cy="259045"/>
    <xdr:sp macro="" textlink="">
      <xdr:nvSpPr>
        <xdr:cNvPr id="378" name="【一般廃棄物処理施設】&#10;一人当たり有形固定資産（償却資産）額平均値テキスト">
          <a:extLst>
            <a:ext uri="{FF2B5EF4-FFF2-40B4-BE49-F238E27FC236}">
              <a16:creationId xmlns:a16="http://schemas.microsoft.com/office/drawing/2014/main" id="{715D5C69-3EC9-4AC2-885C-5E04C9E906B1}"/>
            </a:ext>
          </a:extLst>
        </xdr:cNvPr>
        <xdr:cNvSpPr txBox="1"/>
      </xdr:nvSpPr>
      <xdr:spPr>
        <a:xfrm>
          <a:off x="22199600" y="64955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129025</xdr:rowOff>
    </xdr:from>
    <xdr:to>
      <xdr:col>116</xdr:col>
      <xdr:colOff>114300</xdr:colOff>
      <xdr:row>39</xdr:row>
      <xdr:rowOff>59175</xdr:rowOff>
    </xdr:to>
    <xdr:sp macro="" textlink="">
      <xdr:nvSpPr>
        <xdr:cNvPr id="379" name="フローチャート: 判断 378">
          <a:extLst>
            <a:ext uri="{FF2B5EF4-FFF2-40B4-BE49-F238E27FC236}">
              <a16:creationId xmlns:a16="http://schemas.microsoft.com/office/drawing/2014/main" id="{FDC506C9-059E-4984-A66E-DD09834CEA24}"/>
            </a:ext>
          </a:extLst>
        </xdr:cNvPr>
        <xdr:cNvSpPr/>
      </xdr:nvSpPr>
      <xdr:spPr>
        <a:xfrm>
          <a:off x="22110700" y="664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157409</xdr:rowOff>
    </xdr:from>
    <xdr:to>
      <xdr:col>112</xdr:col>
      <xdr:colOff>38100</xdr:colOff>
      <xdr:row>39</xdr:row>
      <xdr:rowOff>87559</xdr:rowOff>
    </xdr:to>
    <xdr:sp macro="" textlink="">
      <xdr:nvSpPr>
        <xdr:cNvPr id="380" name="フローチャート: 判断 379">
          <a:extLst>
            <a:ext uri="{FF2B5EF4-FFF2-40B4-BE49-F238E27FC236}">
              <a16:creationId xmlns:a16="http://schemas.microsoft.com/office/drawing/2014/main" id="{E0B1BCA2-2125-465F-8BF9-2F48572362E4}"/>
            </a:ext>
          </a:extLst>
        </xdr:cNvPr>
        <xdr:cNvSpPr/>
      </xdr:nvSpPr>
      <xdr:spPr>
        <a:xfrm>
          <a:off x="21272500" y="667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31538</xdr:rowOff>
    </xdr:from>
    <xdr:to>
      <xdr:col>107</xdr:col>
      <xdr:colOff>101600</xdr:colOff>
      <xdr:row>39</xdr:row>
      <xdr:rowOff>133138</xdr:rowOff>
    </xdr:to>
    <xdr:sp macro="" textlink="">
      <xdr:nvSpPr>
        <xdr:cNvPr id="381" name="フローチャート: 判断 380">
          <a:extLst>
            <a:ext uri="{FF2B5EF4-FFF2-40B4-BE49-F238E27FC236}">
              <a16:creationId xmlns:a16="http://schemas.microsoft.com/office/drawing/2014/main" id="{7FF9A9AA-6C51-405C-BB2F-0486FC625C3F}"/>
            </a:ext>
          </a:extLst>
        </xdr:cNvPr>
        <xdr:cNvSpPr/>
      </xdr:nvSpPr>
      <xdr:spPr>
        <a:xfrm>
          <a:off x="20383500" y="671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39447</xdr:rowOff>
    </xdr:from>
    <xdr:to>
      <xdr:col>102</xdr:col>
      <xdr:colOff>165100</xdr:colOff>
      <xdr:row>39</xdr:row>
      <xdr:rowOff>141047</xdr:rowOff>
    </xdr:to>
    <xdr:sp macro="" textlink="">
      <xdr:nvSpPr>
        <xdr:cNvPr id="382" name="フローチャート: 判断 381">
          <a:extLst>
            <a:ext uri="{FF2B5EF4-FFF2-40B4-BE49-F238E27FC236}">
              <a16:creationId xmlns:a16="http://schemas.microsoft.com/office/drawing/2014/main" id="{85B3EF5C-670A-462F-964C-EF783E4946D0}"/>
            </a:ext>
          </a:extLst>
        </xdr:cNvPr>
        <xdr:cNvSpPr/>
      </xdr:nvSpPr>
      <xdr:spPr>
        <a:xfrm>
          <a:off x="19494500" y="672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63797</xdr:rowOff>
    </xdr:from>
    <xdr:to>
      <xdr:col>98</xdr:col>
      <xdr:colOff>38100</xdr:colOff>
      <xdr:row>39</xdr:row>
      <xdr:rowOff>165397</xdr:rowOff>
    </xdr:to>
    <xdr:sp macro="" textlink="">
      <xdr:nvSpPr>
        <xdr:cNvPr id="383" name="フローチャート: 判断 382">
          <a:extLst>
            <a:ext uri="{FF2B5EF4-FFF2-40B4-BE49-F238E27FC236}">
              <a16:creationId xmlns:a16="http://schemas.microsoft.com/office/drawing/2014/main" id="{A2FA9E3D-D75F-4DBF-855A-62EDBDB99C4F}"/>
            </a:ext>
          </a:extLst>
        </xdr:cNvPr>
        <xdr:cNvSpPr/>
      </xdr:nvSpPr>
      <xdr:spPr>
        <a:xfrm>
          <a:off x="18605500" y="675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4BFABE83-6195-40F9-B531-D8D3B8D6621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98F23E9-9612-4391-AAB1-D5E522CEB80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7AB19280-744C-44E2-8A50-9D0F4756764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93D05BAB-F036-4A48-82C6-74032C8952B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FE666440-2CCD-46C2-9D7F-F1AAAA8F9B6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134667</xdr:rowOff>
    </xdr:from>
    <xdr:to>
      <xdr:col>116</xdr:col>
      <xdr:colOff>114300</xdr:colOff>
      <xdr:row>41</xdr:row>
      <xdr:rowOff>64817</xdr:rowOff>
    </xdr:to>
    <xdr:sp macro="" textlink="">
      <xdr:nvSpPr>
        <xdr:cNvPr id="389" name="楕円 388">
          <a:extLst>
            <a:ext uri="{FF2B5EF4-FFF2-40B4-BE49-F238E27FC236}">
              <a16:creationId xmlns:a16="http://schemas.microsoft.com/office/drawing/2014/main" id="{198C18DC-A50E-4836-8501-320D101C08DA}"/>
            </a:ext>
          </a:extLst>
        </xdr:cNvPr>
        <xdr:cNvSpPr/>
      </xdr:nvSpPr>
      <xdr:spPr>
        <a:xfrm>
          <a:off x="22110700" y="699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113094</xdr:rowOff>
    </xdr:from>
    <xdr:ext cx="534377" cy="259045"/>
    <xdr:sp macro="" textlink="">
      <xdr:nvSpPr>
        <xdr:cNvPr id="390" name="【一般廃棄物処理施設】&#10;一人当たり有形固定資産（償却資産）額該当値テキスト">
          <a:extLst>
            <a:ext uri="{FF2B5EF4-FFF2-40B4-BE49-F238E27FC236}">
              <a16:creationId xmlns:a16="http://schemas.microsoft.com/office/drawing/2014/main" id="{8A5CCC28-E02A-48CB-89BB-90164281F695}"/>
            </a:ext>
          </a:extLst>
        </xdr:cNvPr>
        <xdr:cNvSpPr txBox="1"/>
      </xdr:nvSpPr>
      <xdr:spPr>
        <a:xfrm>
          <a:off x="22199600" y="697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1926</xdr:rowOff>
    </xdr:from>
    <xdr:to>
      <xdr:col>112</xdr:col>
      <xdr:colOff>38100</xdr:colOff>
      <xdr:row>41</xdr:row>
      <xdr:rowOff>103526</xdr:rowOff>
    </xdr:to>
    <xdr:sp macro="" textlink="">
      <xdr:nvSpPr>
        <xdr:cNvPr id="391" name="楕円 390">
          <a:extLst>
            <a:ext uri="{FF2B5EF4-FFF2-40B4-BE49-F238E27FC236}">
              <a16:creationId xmlns:a16="http://schemas.microsoft.com/office/drawing/2014/main" id="{8DE2171D-D9EB-4614-A62A-9544E2646D77}"/>
            </a:ext>
          </a:extLst>
        </xdr:cNvPr>
        <xdr:cNvSpPr/>
      </xdr:nvSpPr>
      <xdr:spPr>
        <a:xfrm>
          <a:off x="21272500" y="703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14017</xdr:rowOff>
    </xdr:from>
    <xdr:to>
      <xdr:col>116</xdr:col>
      <xdr:colOff>63500</xdr:colOff>
      <xdr:row>41</xdr:row>
      <xdr:rowOff>52726</xdr:rowOff>
    </xdr:to>
    <xdr:cxnSp macro="">
      <xdr:nvCxnSpPr>
        <xdr:cNvPr id="392" name="直線コネクタ 391">
          <a:extLst>
            <a:ext uri="{FF2B5EF4-FFF2-40B4-BE49-F238E27FC236}">
              <a16:creationId xmlns:a16="http://schemas.microsoft.com/office/drawing/2014/main" id="{AB05435B-65B3-49BB-84F4-454DB0AD7749}"/>
            </a:ext>
          </a:extLst>
        </xdr:cNvPr>
        <xdr:cNvCxnSpPr/>
      </xdr:nvCxnSpPr>
      <xdr:spPr>
        <a:xfrm flipV="1">
          <a:off x="21323300" y="7043467"/>
          <a:ext cx="838200" cy="3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4902</xdr:rowOff>
    </xdr:from>
    <xdr:to>
      <xdr:col>107</xdr:col>
      <xdr:colOff>101600</xdr:colOff>
      <xdr:row>41</xdr:row>
      <xdr:rowOff>106502</xdr:rowOff>
    </xdr:to>
    <xdr:sp macro="" textlink="">
      <xdr:nvSpPr>
        <xdr:cNvPr id="393" name="楕円 392">
          <a:extLst>
            <a:ext uri="{FF2B5EF4-FFF2-40B4-BE49-F238E27FC236}">
              <a16:creationId xmlns:a16="http://schemas.microsoft.com/office/drawing/2014/main" id="{EB186708-492A-43B0-A5A1-ACECB132CBC0}"/>
            </a:ext>
          </a:extLst>
        </xdr:cNvPr>
        <xdr:cNvSpPr/>
      </xdr:nvSpPr>
      <xdr:spPr>
        <a:xfrm>
          <a:off x="20383500" y="703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52726</xdr:rowOff>
    </xdr:from>
    <xdr:to>
      <xdr:col>111</xdr:col>
      <xdr:colOff>177800</xdr:colOff>
      <xdr:row>41</xdr:row>
      <xdr:rowOff>55702</xdr:rowOff>
    </xdr:to>
    <xdr:cxnSp macro="">
      <xdr:nvCxnSpPr>
        <xdr:cNvPr id="394" name="直線コネクタ 393">
          <a:extLst>
            <a:ext uri="{FF2B5EF4-FFF2-40B4-BE49-F238E27FC236}">
              <a16:creationId xmlns:a16="http://schemas.microsoft.com/office/drawing/2014/main" id="{35A6C20B-64E2-4FA5-A389-958912A1DCE6}"/>
            </a:ext>
          </a:extLst>
        </xdr:cNvPr>
        <xdr:cNvCxnSpPr/>
      </xdr:nvCxnSpPr>
      <xdr:spPr>
        <a:xfrm flipV="1">
          <a:off x="20434300" y="7082176"/>
          <a:ext cx="889000" cy="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7840</xdr:rowOff>
    </xdr:from>
    <xdr:to>
      <xdr:col>102</xdr:col>
      <xdr:colOff>165100</xdr:colOff>
      <xdr:row>41</xdr:row>
      <xdr:rowOff>109440</xdr:rowOff>
    </xdr:to>
    <xdr:sp macro="" textlink="">
      <xdr:nvSpPr>
        <xdr:cNvPr id="395" name="楕円 394">
          <a:extLst>
            <a:ext uri="{FF2B5EF4-FFF2-40B4-BE49-F238E27FC236}">
              <a16:creationId xmlns:a16="http://schemas.microsoft.com/office/drawing/2014/main" id="{0D16A97E-5080-4CBE-866F-9E3A0F9FB008}"/>
            </a:ext>
          </a:extLst>
        </xdr:cNvPr>
        <xdr:cNvSpPr/>
      </xdr:nvSpPr>
      <xdr:spPr>
        <a:xfrm>
          <a:off x="19494500" y="703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55702</xdr:rowOff>
    </xdr:from>
    <xdr:to>
      <xdr:col>107</xdr:col>
      <xdr:colOff>50800</xdr:colOff>
      <xdr:row>41</xdr:row>
      <xdr:rowOff>58640</xdr:rowOff>
    </xdr:to>
    <xdr:cxnSp macro="">
      <xdr:nvCxnSpPr>
        <xdr:cNvPr id="396" name="直線コネクタ 395">
          <a:extLst>
            <a:ext uri="{FF2B5EF4-FFF2-40B4-BE49-F238E27FC236}">
              <a16:creationId xmlns:a16="http://schemas.microsoft.com/office/drawing/2014/main" id="{11527BA4-CCA5-4DFA-A001-B3398EED0067}"/>
            </a:ext>
          </a:extLst>
        </xdr:cNvPr>
        <xdr:cNvCxnSpPr/>
      </xdr:nvCxnSpPr>
      <xdr:spPr>
        <a:xfrm flipV="1">
          <a:off x="19545300" y="7085152"/>
          <a:ext cx="8890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11185</xdr:rowOff>
    </xdr:from>
    <xdr:to>
      <xdr:col>98</xdr:col>
      <xdr:colOff>38100</xdr:colOff>
      <xdr:row>41</xdr:row>
      <xdr:rowOff>112785</xdr:rowOff>
    </xdr:to>
    <xdr:sp macro="" textlink="">
      <xdr:nvSpPr>
        <xdr:cNvPr id="397" name="楕円 396">
          <a:extLst>
            <a:ext uri="{FF2B5EF4-FFF2-40B4-BE49-F238E27FC236}">
              <a16:creationId xmlns:a16="http://schemas.microsoft.com/office/drawing/2014/main" id="{1F21BDE5-42D6-4A90-AF7E-47813DA84C04}"/>
            </a:ext>
          </a:extLst>
        </xdr:cNvPr>
        <xdr:cNvSpPr/>
      </xdr:nvSpPr>
      <xdr:spPr>
        <a:xfrm>
          <a:off x="18605500" y="704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58640</xdr:rowOff>
    </xdr:from>
    <xdr:to>
      <xdr:col>102</xdr:col>
      <xdr:colOff>114300</xdr:colOff>
      <xdr:row>41</xdr:row>
      <xdr:rowOff>61985</xdr:rowOff>
    </xdr:to>
    <xdr:cxnSp macro="">
      <xdr:nvCxnSpPr>
        <xdr:cNvPr id="398" name="直線コネクタ 397">
          <a:extLst>
            <a:ext uri="{FF2B5EF4-FFF2-40B4-BE49-F238E27FC236}">
              <a16:creationId xmlns:a16="http://schemas.microsoft.com/office/drawing/2014/main" id="{DF5169AD-92A3-43B4-A63C-0082BF9EF7CB}"/>
            </a:ext>
          </a:extLst>
        </xdr:cNvPr>
        <xdr:cNvCxnSpPr/>
      </xdr:nvCxnSpPr>
      <xdr:spPr>
        <a:xfrm flipV="1">
          <a:off x="18656300" y="7088090"/>
          <a:ext cx="889000" cy="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104086</xdr:rowOff>
    </xdr:from>
    <xdr:ext cx="599010" cy="259045"/>
    <xdr:sp macro="" textlink="">
      <xdr:nvSpPr>
        <xdr:cNvPr id="399" name="n_1aveValue【一般廃棄物処理施設】&#10;一人当たり有形固定資産（償却資産）額">
          <a:extLst>
            <a:ext uri="{FF2B5EF4-FFF2-40B4-BE49-F238E27FC236}">
              <a16:creationId xmlns:a16="http://schemas.microsoft.com/office/drawing/2014/main" id="{94199DF1-13DB-40E2-A3FB-9B0846485F29}"/>
            </a:ext>
          </a:extLst>
        </xdr:cNvPr>
        <xdr:cNvSpPr txBox="1"/>
      </xdr:nvSpPr>
      <xdr:spPr>
        <a:xfrm>
          <a:off x="21011095" y="644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149665</xdr:rowOff>
    </xdr:from>
    <xdr:ext cx="599010" cy="259045"/>
    <xdr:sp macro="" textlink="">
      <xdr:nvSpPr>
        <xdr:cNvPr id="400" name="n_2aveValue【一般廃棄物処理施設】&#10;一人当たり有形固定資産（償却資産）額">
          <a:extLst>
            <a:ext uri="{FF2B5EF4-FFF2-40B4-BE49-F238E27FC236}">
              <a16:creationId xmlns:a16="http://schemas.microsoft.com/office/drawing/2014/main" id="{D19A0D1C-BC16-44DB-98D7-1939448373CA}"/>
            </a:ext>
          </a:extLst>
        </xdr:cNvPr>
        <xdr:cNvSpPr txBox="1"/>
      </xdr:nvSpPr>
      <xdr:spPr>
        <a:xfrm>
          <a:off x="20134795" y="6493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157574</xdr:rowOff>
    </xdr:from>
    <xdr:ext cx="599010" cy="259045"/>
    <xdr:sp macro="" textlink="">
      <xdr:nvSpPr>
        <xdr:cNvPr id="401" name="n_3aveValue【一般廃棄物処理施設】&#10;一人当たり有形固定資産（償却資産）額">
          <a:extLst>
            <a:ext uri="{FF2B5EF4-FFF2-40B4-BE49-F238E27FC236}">
              <a16:creationId xmlns:a16="http://schemas.microsoft.com/office/drawing/2014/main" id="{12D282F0-26A4-41A4-8C18-D8ECBF748F21}"/>
            </a:ext>
          </a:extLst>
        </xdr:cNvPr>
        <xdr:cNvSpPr txBox="1"/>
      </xdr:nvSpPr>
      <xdr:spPr>
        <a:xfrm>
          <a:off x="19245795" y="6501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10474</xdr:rowOff>
    </xdr:from>
    <xdr:ext cx="599010" cy="259045"/>
    <xdr:sp macro="" textlink="">
      <xdr:nvSpPr>
        <xdr:cNvPr id="402" name="n_4aveValue【一般廃棄物処理施設】&#10;一人当たり有形固定資産（償却資産）額">
          <a:extLst>
            <a:ext uri="{FF2B5EF4-FFF2-40B4-BE49-F238E27FC236}">
              <a16:creationId xmlns:a16="http://schemas.microsoft.com/office/drawing/2014/main" id="{867C8ECA-9161-41DA-B6C7-0985A403FB41}"/>
            </a:ext>
          </a:extLst>
        </xdr:cNvPr>
        <xdr:cNvSpPr txBox="1"/>
      </xdr:nvSpPr>
      <xdr:spPr>
        <a:xfrm>
          <a:off x="18356795" y="652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94653</xdr:rowOff>
    </xdr:from>
    <xdr:ext cx="534377" cy="259045"/>
    <xdr:sp macro="" textlink="">
      <xdr:nvSpPr>
        <xdr:cNvPr id="403" name="n_1mainValue【一般廃棄物処理施設】&#10;一人当たり有形固定資産（償却資産）額">
          <a:extLst>
            <a:ext uri="{FF2B5EF4-FFF2-40B4-BE49-F238E27FC236}">
              <a16:creationId xmlns:a16="http://schemas.microsoft.com/office/drawing/2014/main" id="{496A0E79-E122-4362-9D44-6C256987D754}"/>
            </a:ext>
          </a:extLst>
        </xdr:cNvPr>
        <xdr:cNvSpPr txBox="1"/>
      </xdr:nvSpPr>
      <xdr:spPr>
        <a:xfrm>
          <a:off x="21043411" y="712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97629</xdr:rowOff>
    </xdr:from>
    <xdr:ext cx="534377" cy="259045"/>
    <xdr:sp macro="" textlink="">
      <xdr:nvSpPr>
        <xdr:cNvPr id="404" name="n_2mainValue【一般廃棄物処理施設】&#10;一人当たり有形固定資産（償却資産）額">
          <a:extLst>
            <a:ext uri="{FF2B5EF4-FFF2-40B4-BE49-F238E27FC236}">
              <a16:creationId xmlns:a16="http://schemas.microsoft.com/office/drawing/2014/main" id="{980C93E5-BF9E-4EAB-871F-46C3F472C46B}"/>
            </a:ext>
          </a:extLst>
        </xdr:cNvPr>
        <xdr:cNvSpPr txBox="1"/>
      </xdr:nvSpPr>
      <xdr:spPr>
        <a:xfrm>
          <a:off x="20167111" y="712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100567</xdr:rowOff>
    </xdr:from>
    <xdr:ext cx="534377" cy="259045"/>
    <xdr:sp macro="" textlink="">
      <xdr:nvSpPr>
        <xdr:cNvPr id="405" name="n_3mainValue【一般廃棄物処理施設】&#10;一人当たり有形固定資産（償却資産）額">
          <a:extLst>
            <a:ext uri="{FF2B5EF4-FFF2-40B4-BE49-F238E27FC236}">
              <a16:creationId xmlns:a16="http://schemas.microsoft.com/office/drawing/2014/main" id="{BC5DBBB7-256E-430E-A3CD-57FA52DEA1A7}"/>
            </a:ext>
          </a:extLst>
        </xdr:cNvPr>
        <xdr:cNvSpPr txBox="1"/>
      </xdr:nvSpPr>
      <xdr:spPr>
        <a:xfrm>
          <a:off x="19278111" y="713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103912</xdr:rowOff>
    </xdr:from>
    <xdr:ext cx="534377" cy="259045"/>
    <xdr:sp macro="" textlink="">
      <xdr:nvSpPr>
        <xdr:cNvPr id="406" name="n_4mainValue【一般廃棄物処理施設】&#10;一人当たり有形固定資産（償却資産）額">
          <a:extLst>
            <a:ext uri="{FF2B5EF4-FFF2-40B4-BE49-F238E27FC236}">
              <a16:creationId xmlns:a16="http://schemas.microsoft.com/office/drawing/2014/main" id="{08A25918-5DD9-4C04-B28A-BA35B5779DA2}"/>
            </a:ext>
          </a:extLst>
        </xdr:cNvPr>
        <xdr:cNvSpPr txBox="1"/>
      </xdr:nvSpPr>
      <xdr:spPr>
        <a:xfrm>
          <a:off x="18389111" y="713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DBFDFFAC-C2FA-47D2-9E8E-168B9E11D79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231D2577-0284-466F-AA60-EA0D0C41295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33E7E0E0-ABAD-416C-92EB-ED1857A488C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CECBCA1E-3CE0-4200-BB6E-C8A55D288C7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48001AE6-094D-4E32-BE42-401E37BCB4E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22C8BB8C-CDF8-4E6C-8BC8-B77012E306A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31E0D83C-3B7C-4D78-8515-E55438A7FE5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53784991-BF27-499B-8137-43AD1327648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5" name="正方形/長方形 414">
          <a:extLst>
            <a:ext uri="{FF2B5EF4-FFF2-40B4-BE49-F238E27FC236}">
              <a16:creationId xmlns:a16="http://schemas.microsoft.com/office/drawing/2014/main" id="{375EFDEE-8342-47B5-B1B8-3C2D4B79769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6" name="正方形/長方形 415">
          <a:extLst>
            <a:ext uri="{FF2B5EF4-FFF2-40B4-BE49-F238E27FC236}">
              <a16:creationId xmlns:a16="http://schemas.microsoft.com/office/drawing/2014/main" id="{1C8BAA12-14DF-4E38-9B28-AAF6229C168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7" name="正方形/長方形 416">
          <a:extLst>
            <a:ext uri="{FF2B5EF4-FFF2-40B4-BE49-F238E27FC236}">
              <a16:creationId xmlns:a16="http://schemas.microsoft.com/office/drawing/2014/main" id="{895C6257-B0D6-43E1-B973-962D7C7B91A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8" name="正方形/長方形 417">
          <a:extLst>
            <a:ext uri="{FF2B5EF4-FFF2-40B4-BE49-F238E27FC236}">
              <a16:creationId xmlns:a16="http://schemas.microsoft.com/office/drawing/2014/main" id="{1E8EA45B-64EA-463A-B7B5-25A9AAFB630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9" name="正方形/長方形 418">
          <a:extLst>
            <a:ext uri="{FF2B5EF4-FFF2-40B4-BE49-F238E27FC236}">
              <a16:creationId xmlns:a16="http://schemas.microsoft.com/office/drawing/2014/main" id="{8FFC7B9B-F312-46D1-B90C-9A99C4E33FE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0" name="正方形/長方形 419">
          <a:extLst>
            <a:ext uri="{FF2B5EF4-FFF2-40B4-BE49-F238E27FC236}">
              <a16:creationId xmlns:a16="http://schemas.microsoft.com/office/drawing/2014/main" id="{6C7D93B6-67F0-49FD-8319-F2068737C54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1" name="正方形/長方形 420">
          <a:extLst>
            <a:ext uri="{FF2B5EF4-FFF2-40B4-BE49-F238E27FC236}">
              <a16:creationId xmlns:a16="http://schemas.microsoft.com/office/drawing/2014/main" id="{CC0CC363-1402-4B4F-A0F9-2AF4F49F71D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2" name="正方形/長方形 421">
          <a:extLst>
            <a:ext uri="{FF2B5EF4-FFF2-40B4-BE49-F238E27FC236}">
              <a16:creationId xmlns:a16="http://schemas.microsoft.com/office/drawing/2014/main" id="{FB6021DC-157F-4971-A475-12E1F6DF65D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ACF8F097-96EF-4673-9F30-F66CD0DA369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F1FED818-54AA-4ADC-9FED-F33DCAB53C2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0C0D2DF9-9FE6-491C-86D2-BEFC49D964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96CB0BCB-8F15-4128-96C0-1D6B89063E8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63D9D6ED-22C5-4C93-BFF4-A547FCC68F1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AA99C287-28F0-49B2-BFE2-AA1BBAE9FA3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036F01F2-F9C8-4D25-A088-33FC203C377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007B5AC6-9505-4189-974E-E82F88A7656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8B376E56-7A49-414D-B5B5-C5D677E3EF3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63A1D50F-6563-4834-8791-80910E99796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73DB0966-38C6-4968-8EA3-720571F8355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4" name="直線コネクタ 433">
          <a:extLst>
            <a:ext uri="{FF2B5EF4-FFF2-40B4-BE49-F238E27FC236}">
              <a16:creationId xmlns:a16="http://schemas.microsoft.com/office/drawing/2014/main" id="{1D150257-8E2D-41E3-B589-EA33355FD1F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5" name="テキスト ボックス 434">
          <a:extLst>
            <a:ext uri="{FF2B5EF4-FFF2-40B4-BE49-F238E27FC236}">
              <a16:creationId xmlns:a16="http://schemas.microsoft.com/office/drawing/2014/main" id="{91672339-B00F-4B59-A42E-D968CF74044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6" name="直線コネクタ 435">
          <a:extLst>
            <a:ext uri="{FF2B5EF4-FFF2-40B4-BE49-F238E27FC236}">
              <a16:creationId xmlns:a16="http://schemas.microsoft.com/office/drawing/2014/main" id="{2EAAE9BC-4740-4F76-82E6-9111188595B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7" name="テキスト ボックス 436">
          <a:extLst>
            <a:ext uri="{FF2B5EF4-FFF2-40B4-BE49-F238E27FC236}">
              <a16:creationId xmlns:a16="http://schemas.microsoft.com/office/drawing/2014/main" id="{5D6F9A14-DC2F-4F55-B22E-C4351010525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8" name="直線コネクタ 437">
          <a:extLst>
            <a:ext uri="{FF2B5EF4-FFF2-40B4-BE49-F238E27FC236}">
              <a16:creationId xmlns:a16="http://schemas.microsoft.com/office/drawing/2014/main" id="{50161EB8-2170-4DAE-BC2C-6652F1F7FA8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9" name="テキスト ボックス 438">
          <a:extLst>
            <a:ext uri="{FF2B5EF4-FFF2-40B4-BE49-F238E27FC236}">
              <a16:creationId xmlns:a16="http://schemas.microsoft.com/office/drawing/2014/main" id="{C56E590B-4080-4930-BD82-183E233E097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0" name="直線コネクタ 439">
          <a:extLst>
            <a:ext uri="{FF2B5EF4-FFF2-40B4-BE49-F238E27FC236}">
              <a16:creationId xmlns:a16="http://schemas.microsoft.com/office/drawing/2014/main" id="{97AE3802-0634-4618-9EDA-7EE0DFCE61E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1" name="テキスト ボックス 440">
          <a:extLst>
            <a:ext uri="{FF2B5EF4-FFF2-40B4-BE49-F238E27FC236}">
              <a16:creationId xmlns:a16="http://schemas.microsoft.com/office/drawing/2014/main" id="{304FC4F7-A752-41AB-9AA6-C7134294A4E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2" name="直線コネクタ 441">
          <a:extLst>
            <a:ext uri="{FF2B5EF4-FFF2-40B4-BE49-F238E27FC236}">
              <a16:creationId xmlns:a16="http://schemas.microsoft.com/office/drawing/2014/main" id="{ECE68776-3E11-4BE6-BB2B-410FAA89CC5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3" name="テキスト ボックス 442">
          <a:extLst>
            <a:ext uri="{FF2B5EF4-FFF2-40B4-BE49-F238E27FC236}">
              <a16:creationId xmlns:a16="http://schemas.microsoft.com/office/drawing/2014/main" id="{55730FD6-E8D1-41D8-90CB-824BE4143C5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4" name="直線コネクタ 443">
          <a:extLst>
            <a:ext uri="{FF2B5EF4-FFF2-40B4-BE49-F238E27FC236}">
              <a16:creationId xmlns:a16="http://schemas.microsoft.com/office/drawing/2014/main" id="{2234F906-B61B-4B6F-94E6-190B3873743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5" name="テキスト ボックス 444">
          <a:extLst>
            <a:ext uri="{FF2B5EF4-FFF2-40B4-BE49-F238E27FC236}">
              <a16:creationId xmlns:a16="http://schemas.microsoft.com/office/drawing/2014/main" id="{2FC91793-1A84-41A4-96DE-4EF12A06EA4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6" name="【消防施設】&#10;有形固定資産減価償却率グラフ枠">
          <a:extLst>
            <a:ext uri="{FF2B5EF4-FFF2-40B4-BE49-F238E27FC236}">
              <a16:creationId xmlns:a16="http://schemas.microsoft.com/office/drawing/2014/main" id="{2D76BC15-AEA1-4897-880B-A6970CC293F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114300</xdr:rowOff>
    </xdr:from>
    <xdr:to>
      <xdr:col>85</xdr:col>
      <xdr:colOff>126364</xdr:colOff>
      <xdr:row>86</xdr:row>
      <xdr:rowOff>87630</xdr:rowOff>
    </xdr:to>
    <xdr:cxnSp macro="">
      <xdr:nvCxnSpPr>
        <xdr:cNvPr id="447" name="直線コネクタ 446">
          <a:extLst>
            <a:ext uri="{FF2B5EF4-FFF2-40B4-BE49-F238E27FC236}">
              <a16:creationId xmlns:a16="http://schemas.microsoft.com/office/drawing/2014/main" id="{EF7663AA-2F7E-428E-AC78-D1C89C2B9720}"/>
            </a:ext>
          </a:extLst>
        </xdr:cNvPr>
        <xdr:cNvCxnSpPr/>
      </xdr:nvCxnSpPr>
      <xdr:spPr>
        <a:xfrm flipV="1">
          <a:off x="16318864" y="1331595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448" name="【消防施設】&#10;有形固定資産減価償却率最小値テキスト">
          <a:extLst>
            <a:ext uri="{FF2B5EF4-FFF2-40B4-BE49-F238E27FC236}">
              <a16:creationId xmlns:a16="http://schemas.microsoft.com/office/drawing/2014/main" id="{3BE52082-231B-4F7E-AD8B-6F49C735A641}"/>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449" name="直線コネクタ 448">
          <a:extLst>
            <a:ext uri="{FF2B5EF4-FFF2-40B4-BE49-F238E27FC236}">
              <a16:creationId xmlns:a16="http://schemas.microsoft.com/office/drawing/2014/main" id="{7A1141B6-D78A-4C00-945B-2ECE629C0E3B}"/>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60977</xdr:rowOff>
    </xdr:from>
    <xdr:ext cx="405111" cy="259045"/>
    <xdr:sp macro="" textlink="">
      <xdr:nvSpPr>
        <xdr:cNvPr id="450" name="【消防施設】&#10;有形固定資産減価償却率最大値テキスト">
          <a:extLst>
            <a:ext uri="{FF2B5EF4-FFF2-40B4-BE49-F238E27FC236}">
              <a16:creationId xmlns:a16="http://schemas.microsoft.com/office/drawing/2014/main" id="{827524B4-3D82-460E-83F2-81D336A3825B}"/>
            </a:ext>
          </a:extLst>
        </xdr:cNvPr>
        <xdr:cNvSpPr txBox="1"/>
      </xdr:nvSpPr>
      <xdr:spPr>
        <a:xfrm>
          <a:off x="16357600" y="1309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114300</xdr:rowOff>
    </xdr:from>
    <xdr:to>
      <xdr:col>86</xdr:col>
      <xdr:colOff>25400</xdr:colOff>
      <xdr:row>77</xdr:row>
      <xdr:rowOff>114300</xdr:rowOff>
    </xdr:to>
    <xdr:cxnSp macro="">
      <xdr:nvCxnSpPr>
        <xdr:cNvPr id="451" name="直線コネクタ 450">
          <a:extLst>
            <a:ext uri="{FF2B5EF4-FFF2-40B4-BE49-F238E27FC236}">
              <a16:creationId xmlns:a16="http://schemas.microsoft.com/office/drawing/2014/main" id="{19C4B447-0CD4-4F5E-BEA7-760554760092}"/>
            </a:ext>
          </a:extLst>
        </xdr:cNvPr>
        <xdr:cNvCxnSpPr/>
      </xdr:nvCxnSpPr>
      <xdr:spPr>
        <a:xfrm>
          <a:off x="16230600" y="1331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89552</xdr:rowOff>
    </xdr:from>
    <xdr:ext cx="405111" cy="259045"/>
    <xdr:sp macro="" textlink="">
      <xdr:nvSpPr>
        <xdr:cNvPr id="452" name="【消防施設】&#10;有形固定資産減価償却率平均値テキスト">
          <a:extLst>
            <a:ext uri="{FF2B5EF4-FFF2-40B4-BE49-F238E27FC236}">
              <a16:creationId xmlns:a16="http://schemas.microsoft.com/office/drawing/2014/main" id="{7A4FD132-AAA2-4026-854B-4F1CAC586F2D}"/>
            </a:ext>
          </a:extLst>
        </xdr:cNvPr>
        <xdr:cNvSpPr txBox="1"/>
      </xdr:nvSpPr>
      <xdr:spPr>
        <a:xfrm>
          <a:off x="16357600" y="1397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111125</xdr:rowOff>
    </xdr:from>
    <xdr:to>
      <xdr:col>85</xdr:col>
      <xdr:colOff>177800</xdr:colOff>
      <xdr:row>82</xdr:row>
      <xdr:rowOff>41275</xdr:rowOff>
    </xdr:to>
    <xdr:sp macro="" textlink="">
      <xdr:nvSpPr>
        <xdr:cNvPr id="453" name="フローチャート: 判断 452">
          <a:extLst>
            <a:ext uri="{FF2B5EF4-FFF2-40B4-BE49-F238E27FC236}">
              <a16:creationId xmlns:a16="http://schemas.microsoft.com/office/drawing/2014/main" id="{6502BE9A-0EC7-47F7-AE77-698158926F72}"/>
            </a:ext>
          </a:extLst>
        </xdr:cNvPr>
        <xdr:cNvSpPr/>
      </xdr:nvSpPr>
      <xdr:spPr>
        <a:xfrm>
          <a:off x="16268700" y="1399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454" name="フローチャート: 判断 453">
          <a:extLst>
            <a:ext uri="{FF2B5EF4-FFF2-40B4-BE49-F238E27FC236}">
              <a16:creationId xmlns:a16="http://schemas.microsoft.com/office/drawing/2014/main" id="{859386C0-5CD9-4773-BB21-B7A37A00DCFA}"/>
            </a:ext>
          </a:extLst>
        </xdr:cNvPr>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455" name="フローチャート: 判断 454">
          <a:extLst>
            <a:ext uri="{FF2B5EF4-FFF2-40B4-BE49-F238E27FC236}">
              <a16:creationId xmlns:a16="http://schemas.microsoft.com/office/drawing/2014/main" id="{3397E66F-0C0D-4C2F-B578-62BB16664CBE}"/>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166370</xdr:rowOff>
    </xdr:from>
    <xdr:to>
      <xdr:col>72</xdr:col>
      <xdr:colOff>38100</xdr:colOff>
      <xdr:row>82</xdr:row>
      <xdr:rowOff>96520</xdr:rowOff>
    </xdr:to>
    <xdr:sp macro="" textlink="">
      <xdr:nvSpPr>
        <xdr:cNvPr id="456" name="フローチャート: 判断 455">
          <a:extLst>
            <a:ext uri="{FF2B5EF4-FFF2-40B4-BE49-F238E27FC236}">
              <a16:creationId xmlns:a16="http://schemas.microsoft.com/office/drawing/2014/main" id="{4DD87339-3FEA-4E91-AAC2-CB74B99C816C}"/>
            </a:ext>
          </a:extLst>
        </xdr:cNvPr>
        <xdr:cNvSpPr/>
      </xdr:nvSpPr>
      <xdr:spPr>
        <a:xfrm>
          <a:off x="13652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48261</xdr:rowOff>
    </xdr:from>
    <xdr:to>
      <xdr:col>67</xdr:col>
      <xdr:colOff>101600</xdr:colOff>
      <xdr:row>81</xdr:row>
      <xdr:rowOff>149861</xdr:rowOff>
    </xdr:to>
    <xdr:sp macro="" textlink="">
      <xdr:nvSpPr>
        <xdr:cNvPr id="457" name="フローチャート: 判断 456">
          <a:extLst>
            <a:ext uri="{FF2B5EF4-FFF2-40B4-BE49-F238E27FC236}">
              <a16:creationId xmlns:a16="http://schemas.microsoft.com/office/drawing/2014/main" id="{A3577ED8-F52A-4B91-AFFC-B642D089B956}"/>
            </a:ext>
          </a:extLst>
        </xdr:cNvPr>
        <xdr:cNvSpPr/>
      </xdr:nvSpPr>
      <xdr:spPr>
        <a:xfrm>
          <a:off x="127635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25AA4D81-9E3C-4E4B-8241-916E24092F3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5356D5D5-DE46-47C7-83B4-97E3C9C4E8B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F857DF78-3870-489C-B7EE-78919283F9B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308375F2-0029-4086-92A9-FC381F6ED72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8679C833-B773-4F94-A8AB-09429956D62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80645</xdr:rowOff>
    </xdr:from>
    <xdr:to>
      <xdr:col>85</xdr:col>
      <xdr:colOff>177800</xdr:colOff>
      <xdr:row>82</xdr:row>
      <xdr:rowOff>10795</xdr:rowOff>
    </xdr:to>
    <xdr:sp macro="" textlink="">
      <xdr:nvSpPr>
        <xdr:cNvPr id="463" name="楕円 462">
          <a:extLst>
            <a:ext uri="{FF2B5EF4-FFF2-40B4-BE49-F238E27FC236}">
              <a16:creationId xmlns:a16="http://schemas.microsoft.com/office/drawing/2014/main" id="{7D8CCDDC-1631-455E-9A9F-D263B9D253B6}"/>
            </a:ext>
          </a:extLst>
        </xdr:cNvPr>
        <xdr:cNvSpPr/>
      </xdr:nvSpPr>
      <xdr:spPr>
        <a:xfrm>
          <a:off x="162687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103522</xdr:rowOff>
    </xdr:from>
    <xdr:ext cx="405111" cy="259045"/>
    <xdr:sp macro="" textlink="">
      <xdr:nvSpPr>
        <xdr:cNvPr id="464" name="【消防施設】&#10;有形固定資産減価償却率該当値テキスト">
          <a:extLst>
            <a:ext uri="{FF2B5EF4-FFF2-40B4-BE49-F238E27FC236}">
              <a16:creationId xmlns:a16="http://schemas.microsoft.com/office/drawing/2014/main" id="{0DE540D4-986A-4EDC-9A6D-84D36E0BD6A4}"/>
            </a:ext>
          </a:extLst>
        </xdr:cNvPr>
        <xdr:cNvSpPr txBox="1"/>
      </xdr:nvSpPr>
      <xdr:spPr>
        <a:xfrm>
          <a:off x="16357600"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2539</xdr:rowOff>
    </xdr:from>
    <xdr:to>
      <xdr:col>81</xdr:col>
      <xdr:colOff>101600</xdr:colOff>
      <xdr:row>82</xdr:row>
      <xdr:rowOff>104139</xdr:rowOff>
    </xdr:to>
    <xdr:sp macro="" textlink="">
      <xdr:nvSpPr>
        <xdr:cNvPr id="465" name="楕円 464">
          <a:extLst>
            <a:ext uri="{FF2B5EF4-FFF2-40B4-BE49-F238E27FC236}">
              <a16:creationId xmlns:a16="http://schemas.microsoft.com/office/drawing/2014/main" id="{A8A3587B-185D-4C57-A7FD-6FE74837AFED}"/>
            </a:ext>
          </a:extLst>
        </xdr:cNvPr>
        <xdr:cNvSpPr/>
      </xdr:nvSpPr>
      <xdr:spPr>
        <a:xfrm>
          <a:off x="15430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131445</xdr:rowOff>
    </xdr:from>
    <xdr:to>
      <xdr:col>85</xdr:col>
      <xdr:colOff>127000</xdr:colOff>
      <xdr:row>82</xdr:row>
      <xdr:rowOff>53339</xdr:rowOff>
    </xdr:to>
    <xdr:cxnSp macro="">
      <xdr:nvCxnSpPr>
        <xdr:cNvPr id="466" name="直線コネクタ 465">
          <a:extLst>
            <a:ext uri="{FF2B5EF4-FFF2-40B4-BE49-F238E27FC236}">
              <a16:creationId xmlns:a16="http://schemas.microsoft.com/office/drawing/2014/main" id="{07088A8C-64FF-487F-9A99-F245F56425E6}"/>
            </a:ext>
          </a:extLst>
        </xdr:cNvPr>
        <xdr:cNvCxnSpPr/>
      </xdr:nvCxnSpPr>
      <xdr:spPr>
        <a:xfrm flipV="1">
          <a:off x="15481300" y="14018895"/>
          <a:ext cx="83820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132080</xdr:rowOff>
    </xdr:from>
    <xdr:to>
      <xdr:col>76</xdr:col>
      <xdr:colOff>165100</xdr:colOff>
      <xdr:row>82</xdr:row>
      <xdr:rowOff>62230</xdr:rowOff>
    </xdr:to>
    <xdr:sp macro="" textlink="">
      <xdr:nvSpPr>
        <xdr:cNvPr id="467" name="楕円 466">
          <a:extLst>
            <a:ext uri="{FF2B5EF4-FFF2-40B4-BE49-F238E27FC236}">
              <a16:creationId xmlns:a16="http://schemas.microsoft.com/office/drawing/2014/main" id="{D9A45911-90BE-45A2-80D3-2DBB9D73A960}"/>
            </a:ext>
          </a:extLst>
        </xdr:cNvPr>
        <xdr:cNvSpPr/>
      </xdr:nvSpPr>
      <xdr:spPr>
        <a:xfrm>
          <a:off x="14541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11430</xdr:rowOff>
    </xdr:from>
    <xdr:to>
      <xdr:col>81</xdr:col>
      <xdr:colOff>50800</xdr:colOff>
      <xdr:row>82</xdr:row>
      <xdr:rowOff>53339</xdr:rowOff>
    </xdr:to>
    <xdr:cxnSp macro="">
      <xdr:nvCxnSpPr>
        <xdr:cNvPr id="468" name="直線コネクタ 467">
          <a:extLst>
            <a:ext uri="{FF2B5EF4-FFF2-40B4-BE49-F238E27FC236}">
              <a16:creationId xmlns:a16="http://schemas.microsoft.com/office/drawing/2014/main" id="{4AA8E22C-1E28-48E1-8821-A720807A1B66}"/>
            </a:ext>
          </a:extLst>
        </xdr:cNvPr>
        <xdr:cNvCxnSpPr/>
      </xdr:nvCxnSpPr>
      <xdr:spPr>
        <a:xfrm>
          <a:off x="14592300" y="140703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86361</xdr:rowOff>
    </xdr:from>
    <xdr:to>
      <xdr:col>72</xdr:col>
      <xdr:colOff>38100</xdr:colOff>
      <xdr:row>82</xdr:row>
      <xdr:rowOff>16511</xdr:rowOff>
    </xdr:to>
    <xdr:sp macro="" textlink="">
      <xdr:nvSpPr>
        <xdr:cNvPr id="469" name="楕円 468">
          <a:extLst>
            <a:ext uri="{FF2B5EF4-FFF2-40B4-BE49-F238E27FC236}">
              <a16:creationId xmlns:a16="http://schemas.microsoft.com/office/drawing/2014/main" id="{42AFCB0B-EBEE-46D7-A6DB-67F506777EC4}"/>
            </a:ext>
          </a:extLst>
        </xdr:cNvPr>
        <xdr:cNvSpPr/>
      </xdr:nvSpPr>
      <xdr:spPr>
        <a:xfrm>
          <a:off x="13652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137161</xdr:rowOff>
    </xdr:from>
    <xdr:to>
      <xdr:col>76</xdr:col>
      <xdr:colOff>114300</xdr:colOff>
      <xdr:row>82</xdr:row>
      <xdr:rowOff>11430</xdr:rowOff>
    </xdr:to>
    <xdr:cxnSp macro="">
      <xdr:nvCxnSpPr>
        <xdr:cNvPr id="470" name="直線コネクタ 469">
          <a:extLst>
            <a:ext uri="{FF2B5EF4-FFF2-40B4-BE49-F238E27FC236}">
              <a16:creationId xmlns:a16="http://schemas.microsoft.com/office/drawing/2014/main" id="{3C5D0F45-9A5E-4763-8FBB-688CCA3B34F1}"/>
            </a:ext>
          </a:extLst>
        </xdr:cNvPr>
        <xdr:cNvCxnSpPr/>
      </xdr:nvCxnSpPr>
      <xdr:spPr>
        <a:xfrm>
          <a:off x="13703300" y="140246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50164</xdr:rowOff>
    </xdr:from>
    <xdr:to>
      <xdr:col>67</xdr:col>
      <xdr:colOff>101600</xdr:colOff>
      <xdr:row>81</xdr:row>
      <xdr:rowOff>151764</xdr:rowOff>
    </xdr:to>
    <xdr:sp macro="" textlink="">
      <xdr:nvSpPr>
        <xdr:cNvPr id="471" name="楕円 470">
          <a:extLst>
            <a:ext uri="{FF2B5EF4-FFF2-40B4-BE49-F238E27FC236}">
              <a16:creationId xmlns:a16="http://schemas.microsoft.com/office/drawing/2014/main" id="{4B64E1F3-0C82-4DDD-8D36-2105EF900B08}"/>
            </a:ext>
          </a:extLst>
        </xdr:cNvPr>
        <xdr:cNvSpPr/>
      </xdr:nvSpPr>
      <xdr:spPr>
        <a:xfrm>
          <a:off x="12763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100964</xdr:rowOff>
    </xdr:from>
    <xdr:to>
      <xdr:col>71</xdr:col>
      <xdr:colOff>177800</xdr:colOff>
      <xdr:row>81</xdr:row>
      <xdr:rowOff>137161</xdr:rowOff>
    </xdr:to>
    <xdr:cxnSp macro="">
      <xdr:nvCxnSpPr>
        <xdr:cNvPr id="472" name="直線コネクタ 471">
          <a:extLst>
            <a:ext uri="{FF2B5EF4-FFF2-40B4-BE49-F238E27FC236}">
              <a16:creationId xmlns:a16="http://schemas.microsoft.com/office/drawing/2014/main" id="{237BF3CB-14CE-466B-8A33-25B015B039FA}"/>
            </a:ext>
          </a:extLst>
        </xdr:cNvPr>
        <xdr:cNvCxnSpPr/>
      </xdr:nvCxnSpPr>
      <xdr:spPr>
        <a:xfrm>
          <a:off x="12814300" y="139884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112413</xdr:rowOff>
    </xdr:from>
    <xdr:ext cx="405111" cy="259045"/>
    <xdr:sp macro="" textlink="">
      <xdr:nvSpPr>
        <xdr:cNvPr id="473" name="n_1aveValue【消防施設】&#10;有形固定資産減価償却率">
          <a:extLst>
            <a:ext uri="{FF2B5EF4-FFF2-40B4-BE49-F238E27FC236}">
              <a16:creationId xmlns:a16="http://schemas.microsoft.com/office/drawing/2014/main" id="{BBA3DDB4-0D4B-4278-A80F-F1578F4B0F79}"/>
            </a:ext>
          </a:extLst>
        </xdr:cNvPr>
        <xdr:cNvSpPr txBox="1"/>
      </xdr:nvSpPr>
      <xdr:spPr>
        <a:xfrm>
          <a:off x="152660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474" name="n_2aveValue【消防施設】&#10;有形固定資産減価償却率">
          <a:extLst>
            <a:ext uri="{FF2B5EF4-FFF2-40B4-BE49-F238E27FC236}">
              <a16:creationId xmlns:a16="http://schemas.microsoft.com/office/drawing/2014/main" id="{FADE8BBA-D47B-4514-9A88-7243BDA2417F}"/>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87647</xdr:rowOff>
    </xdr:from>
    <xdr:ext cx="405111" cy="259045"/>
    <xdr:sp macro="" textlink="">
      <xdr:nvSpPr>
        <xdr:cNvPr id="475" name="n_3aveValue【消防施設】&#10;有形固定資産減価償却率">
          <a:extLst>
            <a:ext uri="{FF2B5EF4-FFF2-40B4-BE49-F238E27FC236}">
              <a16:creationId xmlns:a16="http://schemas.microsoft.com/office/drawing/2014/main" id="{D5B77E6F-9A9D-4748-905D-4FD35B0664E6}"/>
            </a:ext>
          </a:extLst>
        </xdr:cNvPr>
        <xdr:cNvSpPr txBox="1"/>
      </xdr:nvSpPr>
      <xdr:spPr>
        <a:xfrm>
          <a:off x="13500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166388</xdr:rowOff>
    </xdr:from>
    <xdr:ext cx="405111" cy="259045"/>
    <xdr:sp macro="" textlink="">
      <xdr:nvSpPr>
        <xdr:cNvPr id="476" name="n_4aveValue【消防施設】&#10;有形固定資産減価償却率">
          <a:extLst>
            <a:ext uri="{FF2B5EF4-FFF2-40B4-BE49-F238E27FC236}">
              <a16:creationId xmlns:a16="http://schemas.microsoft.com/office/drawing/2014/main" id="{BC74CF08-3577-42CB-86B9-447E2A9442F9}"/>
            </a:ext>
          </a:extLst>
        </xdr:cNvPr>
        <xdr:cNvSpPr txBox="1"/>
      </xdr:nvSpPr>
      <xdr:spPr>
        <a:xfrm>
          <a:off x="12611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120666</xdr:rowOff>
    </xdr:from>
    <xdr:ext cx="405111" cy="259045"/>
    <xdr:sp macro="" textlink="">
      <xdr:nvSpPr>
        <xdr:cNvPr id="477" name="n_1mainValue【消防施設】&#10;有形固定資産減価償却率">
          <a:extLst>
            <a:ext uri="{FF2B5EF4-FFF2-40B4-BE49-F238E27FC236}">
              <a16:creationId xmlns:a16="http://schemas.microsoft.com/office/drawing/2014/main" id="{2FF00406-031B-45CD-AF0D-25A0015642D2}"/>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478" name="n_2mainValue【消防施設】&#10;有形固定資産減価償却率">
          <a:extLst>
            <a:ext uri="{FF2B5EF4-FFF2-40B4-BE49-F238E27FC236}">
              <a16:creationId xmlns:a16="http://schemas.microsoft.com/office/drawing/2014/main" id="{AEEA8F9E-5E2C-4315-9B3F-93001E1B7FAF}"/>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33038</xdr:rowOff>
    </xdr:from>
    <xdr:ext cx="405111" cy="259045"/>
    <xdr:sp macro="" textlink="">
      <xdr:nvSpPr>
        <xdr:cNvPr id="479" name="n_3mainValue【消防施設】&#10;有形固定資産減価償却率">
          <a:extLst>
            <a:ext uri="{FF2B5EF4-FFF2-40B4-BE49-F238E27FC236}">
              <a16:creationId xmlns:a16="http://schemas.microsoft.com/office/drawing/2014/main" id="{6A2A692C-1CBB-474E-AAED-84AE35F00D9D}"/>
            </a:ext>
          </a:extLst>
        </xdr:cNvPr>
        <xdr:cNvSpPr txBox="1"/>
      </xdr:nvSpPr>
      <xdr:spPr>
        <a:xfrm>
          <a:off x="13500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142891</xdr:rowOff>
    </xdr:from>
    <xdr:ext cx="405111" cy="259045"/>
    <xdr:sp macro="" textlink="">
      <xdr:nvSpPr>
        <xdr:cNvPr id="480" name="n_4mainValue【消防施設】&#10;有形固定資産減価償却率">
          <a:extLst>
            <a:ext uri="{FF2B5EF4-FFF2-40B4-BE49-F238E27FC236}">
              <a16:creationId xmlns:a16="http://schemas.microsoft.com/office/drawing/2014/main" id="{739366B8-40B5-45CC-AE39-A85D3EF43338}"/>
            </a:ext>
          </a:extLst>
        </xdr:cNvPr>
        <xdr:cNvSpPr txBox="1"/>
      </xdr:nvSpPr>
      <xdr:spPr>
        <a:xfrm>
          <a:off x="126117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a:extLst>
            <a:ext uri="{FF2B5EF4-FFF2-40B4-BE49-F238E27FC236}">
              <a16:creationId xmlns:a16="http://schemas.microsoft.com/office/drawing/2014/main" id="{1E267459-ECA4-40DA-BFF1-1B73E001AD0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a:extLst>
            <a:ext uri="{FF2B5EF4-FFF2-40B4-BE49-F238E27FC236}">
              <a16:creationId xmlns:a16="http://schemas.microsoft.com/office/drawing/2014/main" id="{DA6763E3-E2E6-48A7-A59F-4F15B2F46E5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a:extLst>
            <a:ext uri="{FF2B5EF4-FFF2-40B4-BE49-F238E27FC236}">
              <a16:creationId xmlns:a16="http://schemas.microsoft.com/office/drawing/2014/main" id="{0D7AF8B8-F250-4133-A2BB-ED3335D676E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a:extLst>
            <a:ext uri="{FF2B5EF4-FFF2-40B4-BE49-F238E27FC236}">
              <a16:creationId xmlns:a16="http://schemas.microsoft.com/office/drawing/2014/main" id="{94C5E9B8-572C-4E91-BD7F-DD1AC2FD1E0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a:extLst>
            <a:ext uri="{FF2B5EF4-FFF2-40B4-BE49-F238E27FC236}">
              <a16:creationId xmlns:a16="http://schemas.microsoft.com/office/drawing/2014/main" id="{ED8C8B8B-AF9E-4614-BFCB-E6C210F26B4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a:extLst>
            <a:ext uri="{FF2B5EF4-FFF2-40B4-BE49-F238E27FC236}">
              <a16:creationId xmlns:a16="http://schemas.microsoft.com/office/drawing/2014/main" id="{B2646F08-B260-45EA-AD62-EC5D14BA03C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a:extLst>
            <a:ext uri="{FF2B5EF4-FFF2-40B4-BE49-F238E27FC236}">
              <a16:creationId xmlns:a16="http://schemas.microsoft.com/office/drawing/2014/main" id="{F3B5FC8B-95CC-4274-8952-28F6D7A5515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a:extLst>
            <a:ext uri="{FF2B5EF4-FFF2-40B4-BE49-F238E27FC236}">
              <a16:creationId xmlns:a16="http://schemas.microsoft.com/office/drawing/2014/main" id="{2A3C120F-5E23-41D3-82D1-3280DEDE84A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9" name="テキスト ボックス 488">
          <a:extLst>
            <a:ext uri="{FF2B5EF4-FFF2-40B4-BE49-F238E27FC236}">
              <a16:creationId xmlns:a16="http://schemas.microsoft.com/office/drawing/2014/main" id="{0C9FE219-8B91-499F-9565-5607FADE199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0" name="直線コネクタ 489">
          <a:extLst>
            <a:ext uri="{FF2B5EF4-FFF2-40B4-BE49-F238E27FC236}">
              <a16:creationId xmlns:a16="http://schemas.microsoft.com/office/drawing/2014/main" id="{6271921C-78FD-48FE-AB3F-E447816EFAD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1" name="直線コネクタ 490">
          <a:extLst>
            <a:ext uri="{FF2B5EF4-FFF2-40B4-BE49-F238E27FC236}">
              <a16:creationId xmlns:a16="http://schemas.microsoft.com/office/drawing/2014/main" id="{329D92BD-3CEE-4F78-9A8A-51706D59586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2" name="テキスト ボックス 491">
          <a:extLst>
            <a:ext uri="{FF2B5EF4-FFF2-40B4-BE49-F238E27FC236}">
              <a16:creationId xmlns:a16="http://schemas.microsoft.com/office/drawing/2014/main" id="{0F61E789-10CA-4899-A17A-3ED60406857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3" name="直線コネクタ 492">
          <a:extLst>
            <a:ext uri="{FF2B5EF4-FFF2-40B4-BE49-F238E27FC236}">
              <a16:creationId xmlns:a16="http://schemas.microsoft.com/office/drawing/2014/main" id="{CBC12FC9-64CF-4B2D-9B29-387D0CB24C1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4" name="テキスト ボックス 493">
          <a:extLst>
            <a:ext uri="{FF2B5EF4-FFF2-40B4-BE49-F238E27FC236}">
              <a16:creationId xmlns:a16="http://schemas.microsoft.com/office/drawing/2014/main" id="{2DE8B545-F517-4E0F-991A-BE2ACF9F9EA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5" name="直線コネクタ 494">
          <a:extLst>
            <a:ext uri="{FF2B5EF4-FFF2-40B4-BE49-F238E27FC236}">
              <a16:creationId xmlns:a16="http://schemas.microsoft.com/office/drawing/2014/main" id="{FED5A1A4-8023-4BF0-B68F-4C90EBC2A51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6" name="テキスト ボックス 495">
          <a:extLst>
            <a:ext uri="{FF2B5EF4-FFF2-40B4-BE49-F238E27FC236}">
              <a16:creationId xmlns:a16="http://schemas.microsoft.com/office/drawing/2014/main" id="{0949A2AF-B473-49AF-89D2-6390A7A5293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7" name="直線コネクタ 496">
          <a:extLst>
            <a:ext uri="{FF2B5EF4-FFF2-40B4-BE49-F238E27FC236}">
              <a16:creationId xmlns:a16="http://schemas.microsoft.com/office/drawing/2014/main" id="{746C8D7A-FDF8-4962-A200-CE9E0C08A0E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8" name="テキスト ボックス 497">
          <a:extLst>
            <a:ext uri="{FF2B5EF4-FFF2-40B4-BE49-F238E27FC236}">
              <a16:creationId xmlns:a16="http://schemas.microsoft.com/office/drawing/2014/main" id="{7F087E7C-F21D-41CE-8DA2-5494AA71844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9" name="直線コネクタ 498">
          <a:extLst>
            <a:ext uri="{FF2B5EF4-FFF2-40B4-BE49-F238E27FC236}">
              <a16:creationId xmlns:a16="http://schemas.microsoft.com/office/drawing/2014/main" id="{5D00A83B-B3DC-4300-9B59-295AA064224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0" name="テキスト ボックス 499">
          <a:extLst>
            <a:ext uri="{FF2B5EF4-FFF2-40B4-BE49-F238E27FC236}">
              <a16:creationId xmlns:a16="http://schemas.microsoft.com/office/drawing/2014/main" id="{B52A3F01-F1DE-4CD5-AD40-38DDFAB1E5A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1" name="直線コネクタ 500">
          <a:extLst>
            <a:ext uri="{FF2B5EF4-FFF2-40B4-BE49-F238E27FC236}">
              <a16:creationId xmlns:a16="http://schemas.microsoft.com/office/drawing/2014/main" id="{49216BA2-9AF1-4D3E-95F3-104C57E68A4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2" name="テキスト ボックス 501">
          <a:extLst>
            <a:ext uri="{FF2B5EF4-FFF2-40B4-BE49-F238E27FC236}">
              <a16:creationId xmlns:a16="http://schemas.microsoft.com/office/drawing/2014/main" id="{1C0D612A-408B-45FC-A5BB-00BB251BC4A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FBBA35D8-2223-48EF-9B13-98F740A32CE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4" name="テキスト ボックス 503">
          <a:extLst>
            <a:ext uri="{FF2B5EF4-FFF2-40B4-BE49-F238E27FC236}">
              <a16:creationId xmlns:a16="http://schemas.microsoft.com/office/drawing/2014/main" id="{5D1A0BB4-2EE8-458A-84FD-FA8EDACC366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F05F34A2-BB33-4C63-86AF-9479F5201CC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100802</xdr:rowOff>
    </xdr:from>
    <xdr:to>
      <xdr:col>116</xdr:col>
      <xdr:colOff>62864</xdr:colOff>
      <xdr:row>86</xdr:row>
      <xdr:rowOff>168075</xdr:rowOff>
    </xdr:to>
    <xdr:cxnSp macro="">
      <xdr:nvCxnSpPr>
        <xdr:cNvPr id="506" name="直線コネクタ 505">
          <a:extLst>
            <a:ext uri="{FF2B5EF4-FFF2-40B4-BE49-F238E27FC236}">
              <a16:creationId xmlns:a16="http://schemas.microsoft.com/office/drawing/2014/main" id="{D759FB3C-830A-42EB-83A8-4A226DBB9B68}"/>
            </a:ext>
          </a:extLst>
        </xdr:cNvPr>
        <xdr:cNvCxnSpPr/>
      </xdr:nvCxnSpPr>
      <xdr:spPr>
        <a:xfrm flipV="1">
          <a:off x="22160864" y="13473902"/>
          <a:ext cx="0" cy="1438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507" name="【消防施設】&#10;一人当たり面積最小値テキスト">
          <a:extLst>
            <a:ext uri="{FF2B5EF4-FFF2-40B4-BE49-F238E27FC236}">
              <a16:creationId xmlns:a16="http://schemas.microsoft.com/office/drawing/2014/main" id="{AF03FDFB-725F-4A9F-BFB5-CC72309D3B21}"/>
            </a:ext>
          </a:extLst>
        </xdr:cNvPr>
        <xdr:cNvSpPr txBox="1"/>
      </xdr:nvSpPr>
      <xdr:spPr>
        <a:xfrm>
          <a:off x="22199600" y="149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508" name="直線コネクタ 507">
          <a:extLst>
            <a:ext uri="{FF2B5EF4-FFF2-40B4-BE49-F238E27FC236}">
              <a16:creationId xmlns:a16="http://schemas.microsoft.com/office/drawing/2014/main" id="{B4D5A98B-EA85-4079-98B0-7A847689C77F}"/>
            </a:ext>
          </a:extLst>
        </xdr:cNvPr>
        <xdr:cNvCxnSpPr/>
      </xdr:nvCxnSpPr>
      <xdr:spPr>
        <a:xfrm>
          <a:off x="22072600" y="1491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47479</xdr:rowOff>
    </xdr:from>
    <xdr:ext cx="469744" cy="259045"/>
    <xdr:sp macro="" textlink="">
      <xdr:nvSpPr>
        <xdr:cNvPr id="509" name="【消防施設】&#10;一人当たり面積最大値テキスト">
          <a:extLst>
            <a:ext uri="{FF2B5EF4-FFF2-40B4-BE49-F238E27FC236}">
              <a16:creationId xmlns:a16="http://schemas.microsoft.com/office/drawing/2014/main" id="{DC408C3C-B3A2-4031-96D1-BC46BA964430}"/>
            </a:ext>
          </a:extLst>
        </xdr:cNvPr>
        <xdr:cNvSpPr txBox="1"/>
      </xdr:nvSpPr>
      <xdr:spPr>
        <a:xfrm>
          <a:off x="22199600" y="1324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100802</xdr:rowOff>
    </xdr:from>
    <xdr:to>
      <xdr:col>116</xdr:col>
      <xdr:colOff>152400</xdr:colOff>
      <xdr:row>78</xdr:row>
      <xdr:rowOff>100802</xdr:rowOff>
    </xdr:to>
    <xdr:cxnSp macro="">
      <xdr:nvCxnSpPr>
        <xdr:cNvPr id="510" name="直線コネクタ 509">
          <a:extLst>
            <a:ext uri="{FF2B5EF4-FFF2-40B4-BE49-F238E27FC236}">
              <a16:creationId xmlns:a16="http://schemas.microsoft.com/office/drawing/2014/main" id="{B645D365-BA19-4A66-8FB8-22B9F5EF1967}"/>
            </a:ext>
          </a:extLst>
        </xdr:cNvPr>
        <xdr:cNvCxnSpPr/>
      </xdr:nvCxnSpPr>
      <xdr:spPr>
        <a:xfrm>
          <a:off x="22072600" y="13473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168854</xdr:rowOff>
    </xdr:from>
    <xdr:ext cx="469744" cy="259045"/>
    <xdr:sp macro="" textlink="">
      <xdr:nvSpPr>
        <xdr:cNvPr id="511" name="【消防施設】&#10;一人当たり面積平均値テキスト">
          <a:extLst>
            <a:ext uri="{FF2B5EF4-FFF2-40B4-BE49-F238E27FC236}">
              <a16:creationId xmlns:a16="http://schemas.microsoft.com/office/drawing/2014/main" id="{D3F77404-0095-48EA-B392-753879A4CBE8}"/>
            </a:ext>
          </a:extLst>
        </xdr:cNvPr>
        <xdr:cNvSpPr txBox="1"/>
      </xdr:nvSpPr>
      <xdr:spPr>
        <a:xfrm>
          <a:off x="22199600" y="14742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18977</xdr:rowOff>
    </xdr:from>
    <xdr:to>
      <xdr:col>116</xdr:col>
      <xdr:colOff>114300</xdr:colOff>
      <xdr:row>86</xdr:row>
      <xdr:rowOff>120577</xdr:rowOff>
    </xdr:to>
    <xdr:sp macro="" textlink="">
      <xdr:nvSpPr>
        <xdr:cNvPr id="512" name="フローチャート: 判断 511">
          <a:extLst>
            <a:ext uri="{FF2B5EF4-FFF2-40B4-BE49-F238E27FC236}">
              <a16:creationId xmlns:a16="http://schemas.microsoft.com/office/drawing/2014/main" id="{03B6C6A4-5890-49A0-BD66-341D9BFEE0A9}"/>
            </a:ext>
          </a:extLst>
        </xdr:cNvPr>
        <xdr:cNvSpPr/>
      </xdr:nvSpPr>
      <xdr:spPr>
        <a:xfrm>
          <a:off x="22110700" y="1476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40205</xdr:rowOff>
    </xdr:from>
    <xdr:to>
      <xdr:col>112</xdr:col>
      <xdr:colOff>38100</xdr:colOff>
      <xdr:row>86</xdr:row>
      <xdr:rowOff>141805</xdr:rowOff>
    </xdr:to>
    <xdr:sp macro="" textlink="">
      <xdr:nvSpPr>
        <xdr:cNvPr id="513" name="フローチャート: 判断 512">
          <a:extLst>
            <a:ext uri="{FF2B5EF4-FFF2-40B4-BE49-F238E27FC236}">
              <a16:creationId xmlns:a16="http://schemas.microsoft.com/office/drawing/2014/main" id="{DFEAE30A-7777-4BD4-8206-81E1B76BD69A}"/>
            </a:ext>
          </a:extLst>
        </xdr:cNvPr>
        <xdr:cNvSpPr/>
      </xdr:nvSpPr>
      <xdr:spPr>
        <a:xfrm>
          <a:off x="21272500" y="1478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74168</xdr:rowOff>
    </xdr:from>
    <xdr:to>
      <xdr:col>107</xdr:col>
      <xdr:colOff>101600</xdr:colOff>
      <xdr:row>87</xdr:row>
      <xdr:rowOff>4318</xdr:rowOff>
    </xdr:to>
    <xdr:sp macro="" textlink="">
      <xdr:nvSpPr>
        <xdr:cNvPr id="514" name="フローチャート: 判断 513">
          <a:extLst>
            <a:ext uri="{FF2B5EF4-FFF2-40B4-BE49-F238E27FC236}">
              <a16:creationId xmlns:a16="http://schemas.microsoft.com/office/drawing/2014/main" id="{91928ED1-E6B6-440A-93EB-10BAB2832E15}"/>
            </a:ext>
          </a:extLst>
        </xdr:cNvPr>
        <xdr:cNvSpPr/>
      </xdr:nvSpPr>
      <xdr:spPr>
        <a:xfrm>
          <a:off x="20383500" y="1481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75474</xdr:rowOff>
    </xdr:from>
    <xdr:to>
      <xdr:col>102</xdr:col>
      <xdr:colOff>165100</xdr:colOff>
      <xdr:row>87</xdr:row>
      <xdr:rowOff>5624</xdr:rowOff>
    </xdr:to>
    <xdr:sp macro="" textlink="">
      <xdr:nvSpPr>
        <xdr:cNvPr id="515" name="フローチャート: 判断 514">
          <a:extLst>
            <a:ext uri="{FF2B5EF4-FFF2-40B4-BE49-F238E27FC236}">
              <a16:creationId xmlns:a16="http://schemas.microsoft.com/office/drawing/2014/main" id="{5C582211-E981-4AFE-8C9E-D980A552E01F}"/>
            </a:ext>
          </a:extLst>
        </xdr:cNvPr>
        <xdr:cNvSpPr/>
      </xdr:nvSpPr>
      <xdr:spPr>
        <a:xfrm>
          <a:off x="19494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74822</xdr:rowOff>
    </xdr:from>
    <xdr:to>
      <xdr:col>98</xdr:col>
      <xdr:colOff>38100</xdr:colOff>
      <xdr:row>87</xdr:row>
      <xdr:rowOff>4972</xdr:rowOff>
    </xdr:to>
    <xdr:sp macro="" textlink="">
      <xdr:nvSpPr>
        <xdr:cNvPr id="516" name="フローチャート: 判断 515">
          <a:extLst>
            <a:ext uri="{FF2B5EF4-FFF2-40B4-BE49-F238E27FC236}">
              <a16:creationId xmlns:a16="http://schemas.microsoft.com/office/drawing/2014/main" id="{77D82909-E5BA-4B5F-B72E-2870742CBD10}"/>
            </a:ext>
          </a:extLst>
        </xdr:cNvPr>
        <xdr:cNvSpPr/>
      </xdr:nvSpPr>
      <xdr:spPr>
        <a:xfrm>
          <a:off x="18605500" y="1481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B730D943-CC76-4118-9708-8F1EB3199A7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12613459-5284-4D3C-B58E-3946DEB41A5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B6F45178-D2F6-4F67-ACD8-DAB98A7E4C9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9A8AE39B-8304-4474-A3A8-FDE4F46446A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5DA9B32F-878C-4F60-8136-F7027D886C7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159077</xdr:rowOff>
    </xdr:from>
    <xdr:to>
      <xdr:col>116</xdr:col>
      <xdr:colOff>114300</xdr:colOff>
      <xdr:row>86</xdr:row>
      <xdr:rowOff>89227</xdr:rowOff>
    </xdr:to>
    <xdr:sp macro="" textlink="">
      <xdr:nvSpPr>
        <xdr:cNvPr id="522" name="楕円 521">
          <a:extLst>
            <a:ext uri="{FF2B5EF4-FFF2-40B4-BE49-F238E27FC236}">
              <a16:creationId xmlns:a16="http://schemas.microsoft.com/office/drawing/2014/main" id="{7699F8B6-5C1E-4A22-90AA-4BC658B4FCB5}"/>
            </a:ext>
          </a:extLst>
        </xdr:cNvPr>
        <xdr:cNvSpPr/>
      </xdr:nvSpPr>
      <xdr:spPr>
        <a:xfrm>
          <a:off x="22110700" y="1473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10504</xdr:rowOff>
    </xdr:from>
    <xdr:ext cx="469744" cy="259045"/>
    <xdr:sp macro="" textlink="">
      <xdr:nvSpPr>
        <xdr:cNvPr id="523" name="【消防施設】&#10;一人当たり面積該当値テキスト">
          <a:extLst>
            <a:ext uri="{FF2B5EF4-FFF2-40B4-BE49-F238E27FC236}">
              <a16:creationId xmlns:a16="http://schemas.microsoft.com/office/drawing/2014/main" id="{A2B1130D-DE2B-47AA-B36A-CCA3743E4A6B}"/>
            </a:ext>
          </a:extLst>
        </xdr:cNvPr>
        <xdr:cNvSpPr txBox="1"/>
      </xdr:nvSpPr>
      <xdr:spPr>
        <a:xfrm>
          <a:off x="22199600" y="1458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47389</xdr:rowOff>
    </xdr:from>
    <xdr:to>
      <xdr:col>112</xdr:col>
      <xdr:colOff>38100</xdr:colOff>
      <xdr:row>86</xdr:row>
      <xdr:rowOff>148989</xdr:rowOff>
    </xdr:to>
    <xdr:sp macro="" textlink="">
      <xdr:nvSpPr>
        <xdr:cNvPr id="524" name="楕円 523">
          <a:extLst>
            <a:ext uri="{FF2B5EF4-FFF2-40B4-BE49-F238E27FC236}">
              <a16:creationId xmlns:a16="http://schemas.microsoft.com/office/drawing/2014/main" id="{F0B19ABE-CB08-4C24-AC50-330DBCA74A48}"/>
            </a:ext>
          </a:extLst>
        </xdr:cNvPr>
        <xdr:cNvSpPr/>
      </xdr:nvSpPr>
      <xdr:spPr>
        <a:xfrm>
          <a:off x="21272500" y="147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38427</xdr:rowOff>
    </xdr:from>
    <xdr:to>
      <xdr:col>116</xdr:col>
      <xdr:colOff>63500</xdr:colOff>
      <xdr:row>86</xdr:row>
      <xdr:rowOff>98189</xdr:rowOff>
    </xdr:to>
    <xdr:cxnSp macro="">
      <xdr:nvCxnSpPr>
        <xdr:cNvPr id="525" name="直線コネクタ 524">
          <a:extLst>
            <a:ext uri="{FF2B5EF4-FFF2-40B4-BE49-F238E27FC236}">
              <a16:creationId xmlns:a16="http://schemas.microsoft.com/office/drawing/2014/main" id="{859E99F3-FDB6-47A3-B7B2-748E71DDF526}"/>
            </a:ext>
          </a:extLst>
        </xdr:cNvPr>
        <xdr:cNvCxnSpPr/>
      </xdr:nvCxnSpPr>
      <xdr:spPr>
        <a:xfrm flipV="1">
          <a:off x="21323300" y="14783127"/>
          <a:ext cx="838200" cy="5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48695</xdr:rowOff>
    </xdr:from>
    <xdr:to>
      <xdr:col>107</xdr:col>
      <xdr:colOff>101600</xdr:colOff>
      <xdr:row>86</xdr:row>
      <xdr:rowOff>150295</xdr:rowOff>
    </xdr:to>
    <xdr:sp macro="" textlink="">
      <xdr:nvSpPr>
        <xdr:cNvPr id="526" name="楕円 525">
          <a:extLst>
            <a:ext uri="{FF2B5EF4-FFF2-40B4-BE49-F238E27FC236}">
              <a16:creationId xmlns:a16="http://schemas.microsoft.com/office/drawing/2014/main" id="{D5C50C51-11BF-4329-BB0F-EC2DD6498AB6}"/>
            </a:ext>
          </a:extLst>
        </xdr:cNvPr>
        <xdr:cNvSpPr/>
      </xdr:nvSpPr>
      <xdr:spPr>
        <a:xfrm>
          <a:off x="20383500" y="147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98189</xdr:rowOff>
    </xdr:from>
    <xdr:to>
      <xdr:col>111</xdr:col>
      <xdr:colOff>177800</xdr:colOff>
      <xdr:row>86</xdr:row>
      <xdr:rowOff>99495</xdr:rowOff>
    </xdr:to>
    <xdr:cxnSp macro="">
      <xdr:nvCxnSpPr>
        <xdr:cNvPr id="527" name="直線コネクタ 526">
          <a:extLst>
            <a:ext uri="{FF2B5EF4-FFF2-40B4-BE49-F238E27FC236}">
              <a16:creationId xmlns:a16="http://schemas.microsoft.com/office/drawing/2014/main" id="{744D623D-4ED3-4104-BB3B-D8F8B9F4426C}"/>
            </a:ext>
          </a:extLst>
        </xdr:cNvPr>
        <xdr:cNvCxnSpPr/>
      </xdr:nvCxnSpPr>
      <xdr:spPr>
        <a:xfrm flipV="1">
          <a:off x="20434300" y="14842889"/>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50002</xdr:rowOff>
    </xdr:from>
    <xdr:to>
      <xdr:col>102</xdr:col>
      <xdr:colOff>165100</xdr:colOff>
      <xdr:row>86</xdr:row>
      <xdr:rowOff>151602</xdr:rowOff>
    </xdr:to>
    <xdr:sp macro="" textlink="">
      <xdr:nvSpPr>
        <xdr:cNvPr id="528" name="楕円 527">
          <a:extLst>
            <a:ext uri="{FF2B5EF4-FFF2-40B4-BE49-F238E27FC236}">
              <a16:creationId xmlns:a16="http://schemas.microsoft.com/office/drawing/2014/main" id="{F73D52A7-8537-45C3-87B5-B2D573748250}"/>
            </a:ext>
          </a:extLst>
        </xdr:cNvPr>
        <xdr:cNvSpPr/>
      </xdr:nvSpPr>
      <xdr:spPr>
        <a:xfrm>
          <a:off x="19494500" y="1479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99495</xdr:rowOff>
    </xdr:from>
    <xdr:to>
      <xdr:col>107</xdr:col>
      <xdr:colOff>50800</xdr:colOff>
      <xdr:row>86</xdr:row>
      <xdr:rowOff>100802</xdr:rowOff>
    </xdr:to>
    <xdr:cxnSp macro="">
      <xdr:nvCxnSpPr>
        <xdr:cNvPr id="529" name="直線コネクタ 528">
          <a:extLst>
            <a:ext uri="{FF2B5EF4-FFF2-40B4-BE49-F238E27FC236}">
              <a16:creationId xmlns:a16="http://schemas.microsoft.com/office/drawing/2014/main" id="{385B77E1-8F6E-4BB7-B8E7-130D6450B266}"/>
            </a:ext>
          </a:extLst>
        </xdr:cNvPr>
        <xdr:cNvCxnSpPr/>
      </xdr:nvCxnSpPr>
      <xdr:spPr>
        <a:xfrm flipV="1">
          <a:off x="19545300" y="14844195"/>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45103</xdr:rowOff>
    </xdr:from>
    <xdr:to>
      <xdr:col>98</xdr:col>
      <xdr:colOff>38100</xdr:colOff>
      <xdr:row>86</xdr:row>
      <xdr:rowOff>146703</xdr:rowOff>
    </xdr:to>
    <xdr:sp macro="" textlink="">
      <xdr:nvSpPr>
        <xdr:cNvPr id="530" name="楕円 529">
          <a:extLst>
            <a:ext uri="{FF2B5EF4-FFF2-40B4-BE49-F238E27FC236}">
              <a16:creationId xmlns:a16="http://schemas.microsoft.com/office/drawing/2014/main" id="{991B3E7B-3779-43DA-A63B-63666DAF79B5}"/>
            </a:ext>
          </a:extLst>
        </xdr:cNvPr>
        <xdr:cNvSpPr/>
      </xdr:nvSpPr>
      <xdr:spPr>
        <a:xfrm>
          <a:off x="18605500" y="1478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95903</xdr:rowOff>
    </xdr:from>
    <xdr:to>
      <xdr:col>102</xdr:col>
      <xdr:colOff>114300</xdr:colOff>
      <xdr:row>86</xdr:row>
      <xdr:rowOff>100802</xdr:rowOff>
    </xdr:to>
    <xdr:cxnSp macro="">
      <xdr:nvCxnSpPr>
        <xdr:cNvPr id="531" name="直線コネクタ 530">
          <a:extLst>
            <a:ext uri="{FF2B5EF4-FFF2-40B4-BE49-F238E27FC236}">
              <a16:creationId xmlns:a16="http://schemas.microsoft.com/office/drawing/2014/main" id="{0D7A94CB-8244-4F96-8FD0-E1D74CE351FD}"/>
            </a:ext>
          </a:extLst>
        </xdr:cNvPr>
        <xdr:cNvCxnSpPr/>
      </xdr:nvCxnSpPr>
      <xdr:spPr>
        <a:xfrm>
          <a:off x="18656300" y="1484060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158332</xdr:rowOff>
    </xdr:from>
    <xdr:ext cx="469744" cy="259045"/>
    <xdr:sp macro="" textlink="">
      <xdr:nvSpPr>
        <xdr:cNvPr id="532" name="n_1aveValue【消防施設】&#10;一人当たり面積">
          <a:extLst>
            <a:ext uri="{FF2B5EF4-FFF2-40B4-BE49-F238E27FC236}">
              <a16:creationId xmlns:a16="http://schemas.microsoft.com/office/drawing/2014/main" id="{6F7E1E2C-92FA-41B7-80B2-A6E178F6EB19}"/>
            </a:ext>
          </a:extLst>
        </xdr:cNvPr>
        <xdr:cNvSpPr txBox="1"/>
      </xdr:nvSpPr>
      <xdr:spPr>
        <a:xfrm>
          <a:off x="21075727" y="1456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166895</xdr:rowOff>
    </xdr:from>
    <xdr:ext cx="469744" cy="259045"/>
    <xdr:sp macro="" textlink="">
      <xdr:nvSpPr>
        <xdr:cNvPr id="533" name="n_2aveValue【消防施設】&#10;一人当たり面積">
          <a:extLst>
            <a:ext uri="{FF2B5EF4-FFF2-40B4-BE49-F238E27FC236}">
              <a16:creationId xmlns:a16="http://schemas.microsoft.com/office/drawing/2014/main" id="{AA8980A2-AB48-480D-BFDD-281E43C8878D}"/>
            </a:ext>
          </a:extLst>
        </xdr:cNvPr>
        <xdr:cNvSpPr txBox="1"/>
      </xdr:nvSpPr>
      <xdr:spPr>
        <a:xfrm>
          <a:off x="20199427" y="1491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168201</xdr:rowOff>
    </xdr:from>
    <xdr:ext cx="469744" cy="259045"/>
    <xdr:sp macro="" textlink="">
      <xdr:nvSpPr>
        <xdr:cNvPr id="534" name="n_3aveValue【消防施設】&#10;一人当たり面積">
          <a:extLst>
            <a:ext uri="{FF2B5EF4-FFF2-40B4-BE49-F238E27FC236}">
              <a16:creationId xmlns:a16="http://schemas.microsoft.com/office/drawing/2014/main" id="{EFE6695E-F932-4CD6-910C-4616BC9924BE}"/>
            </a:ext>
          </a:extLst>
        </xdr:cNvPr>
        <xdr:cNvSpPr txBox="1"/>
      </xdr:nvSpPr>
      <xdr:spPr>
        <a:xfrm>
          <a:off x="19310427" y="149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167549</xdr:rowOff>
    </xdr:from>
    <xdr:ext cx="469744" cy="259045"/>
    <xdr:sp macro="" textlink="">
      <xdr:nvSpPr>
        <xdr:cNvPr id="535" name="n_4aveValue【消防施設】&#10;一人当たり面積">
          <a:extLst>
            <a:ext uri="{FF2B5EF4-FFF2-40B4-BE49-F238E27FC236}">
              <a16:creationId xmlns:a16="http://schemas.microsoft.com/office/drawing/2014/main" id="{3D25AF14-304A-4A8D-84F8-7FD7371AF8F1}"/>
            </a:ext>
          </a:extLst>
        </xdr:cNvPr>
        <xdr:cNvSpPr txBox="1"/>
      </xdr:nvSpPr>
      <xdr:spPr>
        <a:xfrm>
          <a:off x="18421427" y="1491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140116</xdr:rowOff>
    </xdr:from>
    <xdr:ext cx="469744" cy="259045"/>
    <xdr:sp macro="" textlink="">
      <xdr:nvSpPr>
        <xdr:cNvPr id="536" name="n_1mainValue【消防施設】&#10;一人当たり面積">
          <a:extLst>
            <a:ext uri="{FF2B5EF4-FFF2-40B4-BE49-F238E27FC236}">
              <a16:creationId xmlns:a16="http://schemas.microsoft.com/office/drawing/2014/main" id="{B1430A00-B926-41CD-AAB1-C27773F150C1}"/>
            </a:ext>
          </a:extLst>
        </xdr:cNvPr>
        <xdr:cNvSpPr txBox="1"/>
      </xdr:nvSpPr>
      <xdr:spPr>
        <a:xfrm>
          <a:off x="21075727" y="148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166822</xdr:rowOff>
    </xdr:from>
    <xdr:ext cx="469744" cy="259045"/>
    <xdr:sp macro="" textlink="">
      <xdr:nvSpPr>
        <xdr:cNvPr id="537" name="n_2mainValue【消防施設】&#10;一人当たり面積">
          <a:extLst>
            <a:ext uri="{FF2B5EF4-FFF2-40B4-BE49-F238E27FC236}">
              <a16:creationId xmlns:a16="http://schemas.microsoft.com/office/drawing/2014/main" id="{54E05DE1-80F0-46B5-9661-B56451B0409A}"/>
            </a:ext>
          </a:extLst>
        </xdr:cNvPr>
        <xdr:cNvSpPr txBox="1"/>
      </xdr:nvSpPr>
      <xdr:spPr>
        <a:xfrm>
          <a:off x="20199427" y="1456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168129</xdr:rowOff>
    </xdr:from>
    <xdr:ext cx="469744" cy="259045"/>
    <xdr:sp macro="" textlink="">
      <xdr:nvSpPr>
        <xdr:cNvPr id="538" name="n_3mainValue【消防施設】&#10;一人当たり面積">
          <a:extLst>
            <a:ext uri="{FF2B5EF4-FFF2-40B4-BE49-F238E27FC236}">
              <a16:creationId xmlns:a16="http://schemas.microsoft.com/office/drawing/2014/main" id="{F323B6B7-95B1-4C1A-9C60-9742A8EDF9E9}"/>
            </a:ext>
          </a:extLst>
        </xdr:cNvPr>
        <xdr:cNvSpPr txBox="1"/>
      </xdr:nvSpPr>
      <xdr:spPr>
        <a:xfrm>
          <a:off x="19310427" y="14569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163230</xdr:rowOff>
    </xdr:from>
    <xdr:ext cx="469744" cy="259045"/>
    <xdr:sp macro="" textlink="">
      <xdr:nvSpPr>
        <xdr:cNvPr id="539" name="n_4mainValue【消防施設】&#10;一人当たり面積">
          <a:extLst>
            <a:ext uri="{FF2B5EF4-FFF2-40B4-BE49-F238E27FC236}">
              <a16:creationId xmlns:a16="http://schemas.microsoft.com/office/drawing/2014/main" id="{601FA05F-759B-4A03-9328-B27CFBC17900}"/>
            </a:ext>
          </a:extLst>
        </xdr:cNvPr>
        <xdr:cNvSpPr txBox="1"/>
      </xdr:nvSpPr>
      <xdr:spPr>
        <a:xfrm>
          <a:off x="18421427" y="1456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122C5A18-B9CE-4123-91A2-11030BB8EF6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60E68C7A-1710-4600-8901-323B8D051A5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7FBF8660-9748-434E-966B-DF09D3EC477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4F92DA50-6E35-4811-ADBC-710356C2777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D0B55F28-3863-4EB6-8988-FD4A47137B7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2B0F9799-4E57-437C-B1BA-B229E9A7F4E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81E99F93-E130-43C5-8EF5-1C543F1582D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A2FE33A4-5DDF-4219-BC19-20C929ADEB1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AAC0B144-1586-4EE1-9DD3-2AE04D73A5D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909C470E-98B3-4ADE-B516-D289F3C7774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5A74E8EC-5CF7-4B00-9ED7-D6C34A7F719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B5A21D26-25E0-4254-ABEA-5D50B05F31A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451B721D-B7AC-42EA-8719-A59C10B5FC9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3533DD36-20A5-4E37-B7CE-8C3FB1EDF4F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D2B396CD-0E5E-4DD5-AD81-B55E270A586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F5E75744-1041-4178-9E45-A89D86CF9FD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74E99EAC-6E04-40DD-8039-366E1C9A57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37774A75-B032-4E0A-945D-554B9FB5FF6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086F99BA-84D2-45F3-9F4E-4B870752F19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A71DE06E-76D3-4C30-B130-A965C2FF700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5555FB1A-EC7E-4317-B734-82EE84BF53A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7B4EE2D2-4347-4D41-A3DC-03F1F6FFA55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DB38B6D3-4CC9-4F1B-A22C-29CF90982F3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9E2408F0-08D6-4F44-80DF-AD348CF543F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898F323A-6FA3-4938-B2F5-A55F23AB1DF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35379</xdr:rowOff>
    </xdr:to>
    <xdr:cxnSp macro="">
      <xdr:nvCxnSpPr>
        <xdr:cNvPr id="565" name="直線コネクタ 564">
          <a:extLst>
            <a:ext uri="{FF2B5EF4-FFF2-40B4-BE49-F238E27FC236}">
              <a16:creationId xmlns:a16="http://schemas.microsoft.com/office/drawing/2014/main" id="{BD9CAB37-0E06-48B0-8312-D5FE96A297A7}"/>
            </a:ext>
          </a:extLst>
        </xdr:cNvPr>
        <xdr:cNvCxnSpPr/>
      </xdr:nvCxnSpPr>
      <xdr:spPr>
        <a:xfrm flipV="1">
          <a:off x="16318864" y="17124862"/>
          <a:ext cx="0" cy="1598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6" name="【庁舎】&#10;有形固定資産減価償却率最小値テキスト">
          <a:extLst>
            <a:ext uri="{FF2B5EF4-FFF2-40B4-BE49-F238E27FC236}">
              <a16:creationId xmlns:a16="http://schemas.microsoft.com/office/drawing/2014/main" id="{04373850-FF33-4B2C-ADA6-0700DE66241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7" name="直線コネクタ 566">
          <a:extLst>
            <a:ext uri="{FF2B5EF4-FFF2-40B4-BE49-F238E27FC236}">
              <a16:creationId xmlns:a16="http://schemas.microsoft.com/office/drawing/2014/main" id="{3EB96F40-9E08-48B3-939C-85C5C7AD1C5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568" name="【庁舎】&#10;有形固定資産減価償却率最大値テキスト">
          <a:extLst>
            <a:ext uri="{FF2B5EF4-FFF2-40B4-BE49-F238E27FC236}">
              <a16:creationId xmlns:a16="http://schemas.microsoft.com/office/drawing/2014/main" id="{F8F62256-3DE5-423F-9BF5-3FB551C4113B}"/>
            </a:ext>
          </a:extLst>
        </xdr:cNvPr>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569" name="直線コネクタ 568">
          <a:extLst>
            <a:ext uri="{FF2B5EF4-FFF2-40B4-BE49-F238E27FC236}">
              <a16:creationId xmlns:a16="http://schemas.microsoft.com/office/drawing/2014/main" id="{B22B7D2A-A094-40D8-92E1-20A88AC8B0DD}"/>
            </a:ext>
          </a:extLst>
        </xdr:cNvPr>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20156</xdr:rowOff>
    </xdr:from>
    <xdr:ext cx="405111" cy="259045"/>
    <xdr:sp macro="" textlink="">
      <xdr:nvSpPr>
        <xdr:cNvPr id="570" name="【庁舎】&#10;有形固定資産減価償却率平均値テキスト">
          <a:extLst>
            <a:ext uri="{FF2B5EF4-FFF2-40B4-BE49-F238E27FC236}">
              <a16:creationId xmlns:a16="http://schemas.microsoft.com/office/drawing/2014/main" id="{7BFE0224-DCD8-427B-8E55-DE4E7E2B49F6}"/>
            </a:ext>
          </a:extLst>
        </xdr:cNvPr>
        <xdr:cNvSpPr txBox="1"/>
      </xdr:nvSpPr>
      <xdr:spPr>
        <a:xfrm>
          <a:off x="16357600" y="178509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41729</xdr:rowOff>
    </xdr:from>
    <xdr:to>
      <xdr:col>85</xdr:col>
      <xdr:colOff>177800</xdr:colOff>
      <xdr:row>104</xdr:row>
      <xdr:rowOff>143329</xdr:rowOff>
    </xdr:to>
    <xdr:sp macro="" textlink="">
      <xdr:nvSpPr>
        <xdr:cNvPr id="571" name="フローチャート: 判断 570">
          <a:extLst>
            <a:ext uri="{FF2B5EF4-FFF2-40B4-BE49-F238E27FC236}">
              <a16:creationId xmlns:a16="http://schemas.microsoft.com/office/drawing/2014/main" id="{7F163758-67AB-495A-A53D-8752B31CA903}"/>
            </a:ext>
          </a:extLst>
        </xdr:cNvPr>
        <xdr:cNvSpPr/>
      </xdr:nvSpPr>
      <xdr:spPr>
        <a:xfrm>
          <a:off x="162687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100512</xdr:rowOff>
    </xdr:from>
    <xdr:to>
      <xdr:col>81</xdr:col>
      <xdr:colOff>101600</xdr:colOff>
      <xdr:row>105</xdr:row>
      <xdr:rowOff>30662</xdr:rowOff>
    </xdr:to>
    <xdr:sp macro="" textlink="">
      <xdr:nvSpPr>
        <xdr:cNvPr id="572" name="フローチャート: 判断 571">
          <a:extLst>
            <a:ext uri="{FF2B5EF4-FFF2-40B4-BE49-F238E27FC236}">
              <a16:creationId xmlns:a16="http://schemas.microsoft.com/office/drawing/2014/main" id="{B3A5F356-C382-4987-8D2D-B82A9EDA2456}"/>
            </a:ext>
          </a:extLst>
        </xdr:cNvPr>
        <xdr:cNvSpPr/>
      </xdr:nvSpPr>
      <xdr:spPr>
        <a:xfrm>
          <a:off x="15430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xdr:rowOff>
    </xdr:from>
    <xdr:to>
      <xdr:col>76</xdr:col>
      <xdr:colOff>165100</xdr:colOff>
      <xdr:row>105</xdr:row>
      <xdr:rowOff>110671</xdr:rowOff>
    </xdr:to>
    <xdr:sp macro="" textlink="">
      <xdr:nvSpPr>
        <xdr:cNvPr id="573" name="フローチャート: 判断 572">
          <a:extLst>
            <a:ext uri="{FF2B5EF4-FFF2-40B4-BE49-F238E27FC236}">
              <a16:creationId xmlns:a16="http://schemas.microsoft.com/office/drawing/2014/main" id="{09AB7241-A695-49F3-9063-B60529DCF48A}"/>
            </a:ext>
          </a:extLst>
        </xdr:cNvPr>
        <xdr:cNvSpPr/>
      </xdr:nvSpPr>
      <xdr:spPr>
        <a:xfrm>
          <a:off x="14541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7438</xdr:rowOff>
    </xdr:from>
    <xdr:to>
      <xdr:col>72</xdr:col>
      <xdr:colOff>38100</xdr:colOff>
      <xdr:row>105</xdr:row>
      <xdr:rowOff>109038</xdr:rowOff>
    </xdr:to>
    <xdr:sp macro="" textlink="">
      <xdr:nvSpPr>
        <xdr:cNvPr id="574" name="フローチャート: 判断 573">
          <a:extLst>
            <a:ext uri="{FF2B5EF4-FFF2-40B4-BE49-F238E27FC236}">
              <a16:creationId xmlns:a16="http://schemas.microsoft.com/office/drawing/2014/main" id="{3D0F1D2F-D272-4C96-9EF1-763DDABB34A8}"/>
            </a:ext>
          </a:extLst>
        </xdr:cNvPr>
        <xdr:cNvSpPr/>
      </xdr:nvSpPr>
      <xdr:spPr>
        <a:xfrm>
          <a:off x="1365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41729</xdr:rowOff>
    </xdr:from>
    <xdr:to>
      <xdr:col>67</xdr:col>
      <xdr:colOff>101600</xdr:colOff>
      <xdr:row>105</xdr:row>
      <xdr:rowOff>143329</xdr:rowOff>
    </xdr:to>
    <xdr:sp macro="" textlink="">
      <xdr:nvSpPr>
        <xdr:cNvPr id="575" name="フローチャート: 判断 574">
          <a:extLst>
            <a:ext uri="{FF2B5EF4-FFF2-40B4-BE49-F238E27FC236}">
              <a16:creationId xmlns:a16="http://schemas.microsoft.com/office/drawing/2014/main" id="{A9F317B0-DFE2-41EC-9CDE-6702F010740D}"/>
            </a:ext>
          </a:extLst>
        </xdr:cNvPr>
        <xdr:cNvSpPr/>
      </xdr:nvSpPr>
      <xdr:spPr>
        <a:xfrm>
          <a:off x="12763500" y="1804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C61A19A0-1318-4248-95D4-1D98E70B23F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F9E3BA8D-5E4F-425E-B49A-CE21D18500A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C4B478E-E01E-4773-907B-F8E2122BCC0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F20711F3-8020-456A-B6DB-F5989E547CD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D47BC3E3-802B-4B8A-A7C9-712121FD60C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139700</xdr:rowOff>
    </xdr:from>
    <xdr:to>
      <xdr:col>85</xdr:col>
      <xdr:colOff>177800</xdr:colOff>
      <xdr:row>100</xdr:row>
      <xdr:rowOff>69850</xdr:rowOff>
    </xdr:to>
    <xdr:sp macro="" textlink="">
      <xdr:nvSpPr>
        <xdr:cNvPr id="581" name="楕円 580">
          <a:extLst>
            <a:ext uri="{FF2B5EF4-FFF2-40B4-BE49-F238E27FC236}">
              <a16:creationId xmlns:a16="http://schemas.microsoft.com/office/drawing/2014/main" id="{61339641-AA86-47F7-A7AB-C7B0749F36BF}"/>
            </a:ext>
          </a:extLst>
        </xdr:cNvPr>
        <xdr:cNvSpPr/>
      </xdr:nvSpPr>
      <xdr:spPr>
        <a:xfrm>
          <a:off x="162687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54627</xdr:rowOff>
    </xdr:from>
    <xdr:ext cx="340478" cy="259045"/>
    <xdr:sp macro="" textlink="">
      <xdr:nvSpPr>
        <xdr:cNvPr id="582" name="【庁舎】&#10;有形固定資産減価償却率該当値テキスト">
          <a:extLst>
            <a:ext uri="{FF2B5EF4-FFF2-40B4-BE49-F238E27FC236}">
              <a16:creationId xmlns:a16="http://schemas.microsoft.com/office/drawing/2014/main" id="{F7920BDF-4210-47E8-9657-632308E36343}"/>
            </a:ext>
          </a:extLst>
        </xdr:cNvPr>
        <xdr:cNvSpPr txBox="1"/>
      </xdr:nvSpPr>
      <xdr:spPr>
        <a:xfrm>
          <a:off x="16357600" y="170281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107043</xdr:rowOff>
    </xdr:from>
    <xdr:to>
      <xdr:col>81</xdr:col>
      <xdr:colOff>101600</xdr:colOff>
      <xdr:row>106</xdr:row>
      <xdr:rowOff>37193</xdr:rowOff>
    </xdr:to>
    <xdr:sp macro="" textlink="">
      <xdr:nvSpPr>
        <xdr:cNvPr id="583" name="楕円 582">
          <a:extLst>
            <a:ext uri="{FF2B5EF4-FFF2-40B4-BE49-F238E27FC236}">
              <a16:creationId xmlns:a16="http://schemas.microsoft.com/office/drawing/2014/main" id="{3548B55D-BE03-4951-809B-67C2E0ECB741}"/>
            </a:ext>
          </a:extLst>
        </xdr:cNvPr>
        <xdr:cNvSpPr/>
      </xdr:nvSpPr>
      <xdr:spPr>
        <a:xfrm>
          <a:off x="1543050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19050</xdr:rowOff>
    </xdr:from>
    <xdr:to>
      <xdr:col>85</xdr:col>
      <xdr:colOff>127000</xdr:colOff>
      <xdr:row>105</xdr:row>
      <xdr:rowOff>157843</xdr:rowOff>
    </xdr:to>
    <xdr:cxnSp macro="">
      <xdr:nvCxnSpPr>
        <xdr:cNvPr id="584" name="直線コネクタ 583">
          <a:extLst>
            <a:ext uri="{FF2B5EF4-FFF2-40B4-BE49-F238E27FC236}">
              <a16:creationId xmlns:a16="http://schemas.microsoft.com/office/drawing/2014/main" id="{A48870E4-F9A7-4F17-BA33-72BCAC2F6BBC}"/>
            </a:ext>
          </a:extLst>
        </xdr:cNvPr>
        <xdr:cNvCxnSpPr/>
      </xdr:nvCxnSpPr>
      <xdr:spPr>
        <a:xfrm flipV="1">
          <a:off x="15481300" y="17164050"/>
          <a:ext cx="838200" cy="99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92348</xdr:rowOff>
    </xdr:from>
    <xdr:to>
      <xdr:col>76</xdr:col>
      <xdr:colOff>165100</xdr:colOff>
      <xdr:row>106</xdr:row>
      <xdr:rowOff>22498</xdr:rowOff>
    </xdr:to>
    <xdr:sp macro="" textlink="">
      <xdr:nvSpPr>
        <xdr:cNvPr id="585" name="楕円 584">
          <a:extLst>
            <a:ext uri="{FF2B5EF4-FFF2-40B4-BE49-F238E27FC236}">
              <a16:creationId xmlns:a16="http://schemas.microsoft.com/office/drawing/2014/main" id="{C243CC71-4233-4CDF-B1CE-1A2D57AC536A}"/>
            </a:ext>
          </a:extLst>
        </xdr:cNvPr>
        <xdr:cNvSpPr/>
      </xdr:nvSpPr>
      <xdr:spPr>
        <a:xfrm>
          <a:off x="14541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143148</xdr:rowOff>
    </xdr:from>
    <xdr:to>
      <xdr:col>81</xdr:col>
      <xdr:colOff>50800</xdr:colOff>
      <xdr:row>105</xdr:row>
      <xdr:rowOff>157843</xdr:rowOff>
    </xdr:to>
    <xdr:cxnSp macro="">
      <xdr:nvCxnSpPr>
        <xdr:cNvPr id="586" name="直線コネクタ 585">
          <a:extLst>
            <a:ext uri="{FF2B5EF4-FFF2-40B4-BE49-F238E27FC236}">
              <a16:creationId xmlns:a16="http://schemas.microsoft.com/office/drawing/2014/main" id="{A41A854F-255B-4E8C-808D-DE728A769D6C}"/>
            </a:ext>
          </a:extLst>
        </xdr:cNvPr>
        <xdr:cNvCxnSpPr/>
      </xdr:nvCxnSpPr>
      <xdr:spPr>
        <a:xfrm>
          <a:off x="14592300" y="18145398"/>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76019</xdr:rowOff>
    </xdr:from>
    <xdr:to>
      <xdr:col>72</xdr:col>
      <xdr:colOff>38100</xdr:colOff>
      <xdr:row>106</xdr:row>
      <xdr:rowOff>6169</xdr:rowOff>
    </xdr:to>
    <xdr:sp macro="" textlink="">
      <xdr:nvSpPr>
        <xdr:cNvPr id="587" name="楕円 586">
          <a:extLst>
            <a:ext uri="{FF2B5EF4-FFF2-40B4-BE49-F238E27FC236}">
              <a16:creationId xmlns:a16="http://schemas.microsoft.com/office/drawing/2014/main" id="{A3D0C40C-63C8-45D0-B6E7-D43655F7B75C}"/>
            </a:ext>
          </a:extLst>
        </xdr:cNvPr>
        <xdr:cNvSpPr/>
      </xdr:nvSpPr>
      <xdr:spPr>
        <a:xfrm>
          <a:off x="136525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126819</xdr:rowOff>
    </xdr:from>
    <xdr:to>
      <xdr:col>76</xdr:col>
      <xdr:colOff>114300</xdr:colOff>
      <xdr:row>105</xdr:row>
      <xdr:rowOff>143148</xdr:rowOff>
    </xdr:to>
    <xdr:cxnSp macro="">
      <xdr:nvCxnSpPr>
        <xdr:cNvPr id="588" name="直線コネクタ 587">
          <a:extLst>
            <a:ext uri="{FF2B5EF4-FFF2-40B4-BE49-F238E27FC236}">
              <a16:creationId xmlns:a16="http://schemas.microsoft.com/office/drawing/2014/main" id="{5F9CFA3F-1671-43D5-A5F9-E9E69EBF890D}"/>
            </a:ext>
          </a:extLst>
        </xdr:cNvPr>
        <xdr:cNvCxnSpPr/>
      </xdr:nvCxnSpPr>
      <xdr:spPr>
        <a:xfrm>
          <a:off x="13703300" y="1812906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59689</xdr:rowOff>
    </xdr:from>
    <xdr:to>
      <xdr:col>67</xdr:col>
      <xdr:colOff>101600</xdr:colOff>
      <xdr:row>105</xdr:row>
      <xdr:rowOff>161289</xdr:rowOff>
    </xdr:to>
    <xdr:sp macro="" textlink="">
      <xdr:nvSpPr>
        <xdr:cNvPr id="589" name="楕円 588">
          <a:extLst>
            <a:ext uri="{FF2B5EF4-FFF2-40B4-BE49-F238E27FC236}">
              <a16:creationId xmlns:a16="http://schemas.microsoft.com/office/drawing/2014/main" id="{57055BAC-0E1C-4AC7-8BBD-69D9076B16E6}"/>
            </a:ext>
          </a:extLst>
        </xdr:cNvPr>
        <xdr:cNvSpPr/>
      </xdr:nvSpPr>
      <xdr:spPr>
        <a:xfrm>
          <a:off x="12763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110489</xdr:rowOff>
    </xdr:from>
    <xdr:to>
      <xdr:col>71</xdr:col>
      <xdr:colOff>177800</xdr:colOff>
      <xdr:row>105</xdr:row>
      <xdr:rowOff>126819</xdr:rowOff>
    </xdr:to>
    <xdr:cxnSp macro="">
      <xdr:nvCxnSpPr>
        <xdr:cNvPr id="590" name="直線コネクタ 589">
          <a:extLst>
            <a:ext uri="{FF2B5EF4-FFF2-40B4-BE49-F238E27FC236}">
              <a16:creationId xmlns:a16="http://schemas.microsoft.com/office/drawing/2014/main" id="{FBCF4A21-45CB-4448-8FA6-AFAE6D455DFE}"/>
            </a:ext>
          </a:extLst>
        </xdr:cNvPr>
        <xdr:cNvCxnSpPr/>
      </xdr:nvCxnSpPr>
      <xdr:spPr>
        <a:xfrm>
          <a:off x="12814300" y="18112739"/>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47189</xdr:rowOff>
    </xdr:from>
    <xdr:ext cx="405111" cy="259045"/>
    <xdr:sp macro="" textlink="">
      <xdr:nvSpPr>
        <xdr:cNvPr id="591" name="n_1aveValue【庁舎】&#10;有形固定資産減価償却率">
          <a:extLst>
            <a:ext uri="{FF2B5EF4-FFF2-40B4-BE49-F238E27FC236}">
              <a16:creationId xmlns:a16="http://schemas.microsoft.com/office/drawing/2014/main" id="{8FC60EB4-B6D7-45CE-9C86-840D2EC692AB}"/>
            </a:ext>
          </a:extLst>
        </xdr:cNvPr>
        <xdr:cNvSpPr txBox="1"/>
      </xdr:nvSpPr>
      <xdr:spPr>
        <a:xfrm>
          <a:off x="152660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127198</xdr:rowOff>
    </xdr:from>
    <xdr:ext cx="405111" cy="259045"/>
    <xdr:sp macro="" textlink="">
      <xdr:nvSpPr>
        <xdr:cNvPr id="592" name="n_2aveValue【庁舎】&#10;有形固定資産減価償却率">
          <a:extLst>
            <a:ext uri="{FF2B5EF4-FFF2-40B4-BE49-F238E27FC236}">
              <a16:creationId xmlns:a16="http://schemas.microsoft.com/office/drawing/2014/main" id="{9BD7279B-31FB-49E3-908A-C82F91DA3F9F}"/>
            </a:ext>
          </a:extLst>
        </xdr:cNvPr>
        <xdr:cNvSpPr txBox="1"/>
      </xdr:nvSpPr>
      <xdr:spPr>
        <a:xfrm>
          <a:off x="143897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125565</xdr:rowOff>
    </xdr:from>
    <xdr:ext cx="405111" cy="259045"/>
    <xdr:sp macro="" textlink="">
      <xdr:nvSpPr>
        <xdr:cNvPr id="593" name="n_3aveValue【庁舎】&#10;有形固定資産減価償却率">
          <a:extLst>
            <a:ext uri="{FF2B5EF4-FFF2-40B4-BE49-F238E27FC236}">
              <a16:creationId xmlns:a16="http://schemas.microsoft.com/office/drawing/2014/main" id="{B5603AA0-0081-4961-84AE-7D8D1D67DD82}"/>
            </a:ext>
          </a:extLst>
        </xdr:cNvPr>
        <xdr:cNvSpPr txBox="1"/>
      </xdr:nvSpPr>
      <xdr:spPr>
        <a:xfrm>
          <a:off x="13500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159856</xdr:rowOff>
    </xdr:from>
    <xdr:ext cx="405111" cy="259045"/>
    <xdr:sp macro="" textlink="">
      <xdr:nvSpPr>
        <xdr:cNvPr id="594" name="n_4aveValue【庁舎】&#10;有形固定資産減価償却率">
          <a:extLst>
            <a:ext uri="{FF2B5EF4-FFF2-40B4-BE49-F238E27FC236}">
              <a16:creationId xmlns:a16="http://schemas.microsoft.com/office/drawing/2014/main" id="{BD4C5145-665E-4B6B-99BE-B09D2E6EE5CE}"/>
            </a:ext>
          </a:extLst>
        </xdr:cNvPr>
        <xdr:cNvSpPr txBox="1"/>
      </xdr:nvSpPr>
      <xdr:spPr>
        <a:xfrm>
          <a:off x="12611744" y="1781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28320</xdr:rowOff>
    </xdr:from>
    <xdr:ext cx="405111" cy="259045"/>
    <xdr:sp macro="" textlink="">
      <xdr:nvSpPr>
        <xdr:cNvPr id="595" name="n_1mainValue【庁舎】&#10;有形固定資産減価償却率">
          <a:extLst>
            <a:ext uri="{FF2B5EF4-FFF2-40B4-BE49-F238E27FC236}">
              <a16:creationId xmlns:a16="http://schemas.microsoft.com/office/drawing/2014/main" id="{255C48CE-9F9C-4146-8A27-7021B58575CB}"/>
            </a:ext>
          </a:extLst>
        </xdr:cNvPr>
        <xdr:cNvSpPr txBox="1"/>
      </xdr:nvSpPr>
      <xdr:spPr>
        <a:xfrm>
          <a:off x="15266044" y="1820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13625</xdr:rowOff>
    </xdr:from>
    <xdr:ext cx="405111" cy="259045"/>
    <xdr:sp macro="" textlink="">
      <xdr:nvSpPr>
        <xdr:cNvPr id="596" name="n_2mainValue【庁舎】&#10;有形固定資産減価償却率">
          <a:extLst>
            <a:ext uri="{FF2B5EF4-FFF2-40B4-BE49-F238E27FC236}">
              <a16:creationId xmlns:a16="http://schemas.microsoft.com/office/drawing/2014/main" id="{40A09562-0883-4490-BEC1-4CE8459662E6}"/>
            </a:ext>
          </a:extLst>
        </xdr:cNvPr>
        <xdr:cNvSpPr txBox="1"/>
      </xdr:nvSpPr>
      <xdr:spPr>
        <a:xfrm>
          <a:off x="14389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168746</xdr:rowOff>
    </xdr:from>
    <xdr:ext cx="405111" cy="259045"/>
    <xdr:sp macro="" textlink="">
      <xdr:nvSpPr>
        <xdr:cNvPr id="597" name="n_3mainValue【庁舎】&#10;有形固定資産減価償却率">
          <a:extLst>
            <a:ext uri="{FF2B5EF4-FFF2-40B4-BE49-F238E27FC236}">
              <a16:creationId xmlns:a16="http://schemas.microsoft.com/office/drawing/2014/main" id="{3B31D3EE-1486-4E56-93E1-48FDB7BBA6C1}"/>
            </a:ext>
          </a:extLst>
        </xdr:cNvPr>
        <xdr:cNvSpPr txBox="1"/>
      </xdr:nvSpPr>
      <xdr:spPr>
        <a:xfrm>
          <a:off x="13500744"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152416</xdr:rowOff>
    </xdr:from>
    <xdr:ext cx="405111" cy="259045"/>
    <xdr:sp macro="" textlink="">
      <xdr:nvSpPr>
        <xdr:cNvPr id="598" name="n_4mainValue【庁舎】&#10;有形固定資産減価償却率">
          <a:extLst>
            <a:ext uri="{FF2B5EF4-FFF2-40B4-BE49-F238E27FC236}">
              <a16:creationId xmlns:a16="http://schemas.microsoft.com/office/drawing/2014/main" id="{1DF78513-4087-43FA-A873-6843C451A914}"/>
            </a:ext>
          </a:extLst>
        </xdr:cNvPr>
        <xdr:cNvSpPr txBox="1"/>
      </xdr:nvSpPr>
      <xdr:spPr>
        <a:xfrm>
          <a:off x="12611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7DFCC786-94C2-4C62-B629-926A9806A26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2137566D-1165-47D3-9A5A-CD4D5D054A2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AE8D2BA4-D861-4529-B440-D0D62CDDF41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E8AC32FF-5F90-40EC-B009-02AF0722668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E5ED94CC-1411-48A6-BC11-4CD88E72339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68BC589C-DB7E-4126-8B9A-012361EB2A9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04E7E8F8-1048-45C2-868F-A7B8DA1619C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C0E0E082-3F2D-4692-B63D-D8E865FA4A2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B7B0E809-651B-49B6-84BF-93CFE888259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038F4A79-0375-434A-941A-8829DDA5FC9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9" name="直線コネクタ 608">
          <a:extLst>
            <a:ext uri="{FF2B5EF4-FFF2-40B4-BE49-F238E27FC236}">
              <a16:creationId xmlns:a16="http://schemas.microsoft.com/office/drawing/2014/main" id="{9B91EDFF-EC5A-4F14-89BE-C404F4BA8B3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0" name="テキスト ボックス 609">
          <a:extLst>
            <a:ext uri="{FF2B5EF4-FFF2-40B4-BE49-F238E27FC236}">
              <a16:creationId xmlns:a16="http://schemas.microsoft.com/office/drawing/2014/main" id="{220B2B0B-1E55-49F4-8540-4F07F632A17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1" name="直線コネクタ 610">
          <a:extLst>
            <a:ext uri="{FF2B5EF4-FFF2-40B4-BE49-F238E27FC236}">
              <a16:creationId xmlns:a16="http://schemas.microsoft.com/office/drawing/2014/main" id="{D7E8F1C4-E799-4892-B98F-27322247E78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2" name="テキスト ボックス 611">
          <a:extLst>
            <a:ext uri="{FF2B5EF4-FFF2-40B4-BE49-F238E27FC236}">
              <a16:creationId xmlns:a16="http://schemas.microsoft.com/office/drawing/2014/main" id="{10745E1A-59E6-4262-AD81-18819CFE818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3" name="直線コネクタ 612">
          <a:extLst>
            <a:ext uri="{FF2B5EF4-FFF2-40B4-BE49-F238E27FC236}">
              <a16:creationId xmlns:a16="http://schemas.microsoft.com/office/drawing/2014/main" id="{6212D938-FB25-4A4B-94B7-BF2C83140A5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4" name="テキスト ボックス 613">
          <a:extLst>
            <a:ext uri="{FF2B5EF4-FFF2-40B4-BE49-F238E27FC236}">
              <a16:creationId xmlns:a16="http://schemas.microsoft.com/office/drawing/2014/main" id="{87383A1A-C86D-44A3-89BC-90B96E97078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5" name="直線コネクタ 614">
          <a:extLst>
            <a:ext uri="{FF2B5EF4-FFF2-40B4-BE49-F238E27FC236}">
              <a16:creationId xmlns:a16="http://schemas.microsoft.com/office/drawing/2014/main" id="{C7AB371E-1FD2-4D41-88A1-8942A66CD59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6" name="テキスト ボックス 615">
          <a:extLst>
            <a:ext uri="{FF2B5EF4-FFF2-40B4-BE49-F238E27FC236}">
              <a16:creationId xmlns:a16="http://schemas.microsoft.com/office/drawing/2014/main" id="{5DE29986-1BAF-4550-BBC4-410F685D68E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7" name="直線コネクタ 616">
          <a:extLst>
            <a:ext uri="{FF2B5EF4-FFF2-40B4-BE49-F238E27FC236}">
              <a16:creationId xmlns:a16="http://schemas.microsoft.com/office/drawing/2014/main" id="{5B1285CC-DB17-4F60-B803-25913E69F41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8" name="テキスト ボックス 617">
          <a:extLst>
            <a:ext uri="{FF2B5EF4-FFF2-40B4-BE49-F238E27FC236}">
              <a16:creationId xmlns:a16="http://schemas.microsoft.com/office/drawing/2014/main" id="{55D6AABA-79E9-4F98-A389-06B67AE9505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9" name="直線コネクタ 618">
          <a:extLst>
            <a:ext uri="{FF2B5EF4-FFF2-40B4-BE49-F238E27FC236}">
              <a16:creationId xmlns:a16="http://schemas.microsoft.com/office/drawing/2014/main" id="{16E4B7DC-E030-44F0-8BF1-EC2B087152A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0" name="テキスト ボックス 619">
          <a:extLst>
            <a:ext uri="{FF2B5EF4-FFF2-40B4-BE49-F238E27FC236}">
              <a16:creationId xmlns:a16="http://schemas.microsoft.com/office/drawing/2014/main" id="{E9FD1DAC-F7DC-4512-986E-0FA1A097C53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24D7F6CF-B5E2-43D9-9407-711302E9F13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62387655-A7D9-4CFB-9B8A-2405B81AD22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89FE5C03-8E68-438D-94C6-DF04385DAFD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105592</xdr:rowOff>
    </xdr:from>
    <xdr:to>
      <xdr:col>116</xdr:col>
      <xdr:colOff>62864</xdr:colOff>
      <xdr:row>107</xdr:row>
      <xdr:rowOff>151312</xdr:rowOff>
    </xdr:to>
    <xdr:cxnSp macro="">
      <xdr:nvCxnSpPr>
        <xdr:cNvPr id="624" name="直線コネクタ 623">
          <a:extLst>
            <a:ext uri="{FF2B5EF4-FFF2-40B4-BE49-F238E27FC236}">
              <a16:creationId xmlns:a16="http://schemas.microsoft.com/office/drawing/2014/main" id="{99D5D945-ED36-4F9B-9F2C-6949E97A4906}"/>
            </a:ext>
          </a:extLst>
        </xdr:cNvPr>
        <xdr:cNvCxnSpPr/>
      </xdr:nvCxnSpPr>
      <xdr:spPr>
        <a:xfrm flipV="1">
          <a:off x="22160864" y="1707914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155139</xdr:rowOff>
    </xdr:from>
    <xdr:ext cx="469744" cy="259045"/>
    <xdr:sp macro="" textlink="">
      <xdr:nvSpPr>
        <xdr:cNvPr id="625" name="【庁舎】&#10;一人当たり面積最小値テキスト">
          <a:extLst>
            <a:ext uri="{FF2B5EF4-FFF2-40B4-BE49-F238E27FC236}">
              <a16:creationId xmlns:a16="http://schemas.microsoft.com/office/drawing/2014/main" id="{6EE00FE3-7A7F-4ED8-B972-93E4E7BDB530}"/>
            </a:ext>
          </a:extLst>
        </xdr:cNvPr>
        <xdr:cNvSpPr txBox="1"/>
      </xdr:nvSpPr>
      <xdr:spPr>
        <a:xfrm>
          <a:off x="22199600" y="1850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151312</xdr:rowOff>
    </xdr:from>
    <xdr:to>
      <xdr:col>116</xdr:col>
      <xdr:colOff>152400</xdr:colOff>
      <xdr:row>107</xdr:row>
      <xdr:rowOff>151312</xdr:rowOff>
    </xdr:to>
    <xdr:cxnSp macro="">
      <xdr:nvCxnSpPr>
        <xdr:cNvPr id="626" name="直線コネクタ 625">
          <a:extLst>
            <a:ext uri="{FF2B5EF4-FFF2-40B4-BE49-F238E27FC236}">
              <a16:creationId xmlns:a16="http://schemas.microsoft.com/office/drawing/2014/main" id="{6117F806-E0EF-4FCF-8771-BB5951037F1B}"/>
            </a:ext>
          </a:extLst>
        </xdr:cNvPr>
        <xdr:cNvCxnSpPr/>
      </xdr:nvCxnSpPr>
      <xdr:spPr>
        <a:xfrm>
          <a:off x="22072600" y="18496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52269</xdr:rowOff>
    </xdr:from>
    <xdr:ext cx="469744" cy="259045"/>
    <xdr:sp macro="" textlink="">
      <xdr:nvSpPr>
        <xdr:cNvPr id="627" name="【庁舎】&#10;一人当たり面積最大値テキスト">
          <a:extLst>
            <a:ext uri="{FF2B5EF4-FFF2-40B4-BE49-F238E27FC236}">
              <a16:creationId xmlns:a16="http://schemas.microsoft.com/office/drawing/2014/main" id="{D6EB4663-F4B0-47F1-948B-A446ADFD1929}"/>
            </a:ext>
          </a:extLst>
        </xdr:cNvPr>
        <xdr:cNvSpPr txBox="1"/>
      </xdr:nvSpPr>
      <xdr:spPr>
        <a:xfrm>
          <a:off x="22199600" y="1685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105592</xdr:rowOff>
    </xdr:from>
    <xdr:to>
      <xdr:col>116</xdr:col>
      <xdr:colOff>152400</xdr:colOff>
      <xdr:row>99</xdr:row>
      <xdr:rowOff>105592</xdr:rowOff>
    </xdr:to>
    <xdr:cxnSp macro="">
      <xdr:nvCxnSpPr>
        <xdr:cNvPr id="628" name="直線コネクタ 627">
          <a:extLst>
            <a:ext uri="{FF2B5EF4-FFF2-40B4-BE49-F238E27FC236}">
              <a16:creationId xmlns:a16="http://schemas.microsoft.com/office/drawing/2014/main" id="{C9C4EE04-BE97-4C3A-8024-2397BF2619E8}"/>
            </a:ext>
          </a:extLst>
        </xdr:cNvPr>
        <xdr:cNvCxnSpPr/>
      </xdr:nvCxnSpPr>
      <xdr:spPr>
        <a:xfrm>
          <a:off x="22072600" y="1707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25416</xdr:rowOff>
    </xdr:from>
    <xdr:ext cx="469744" cy="259045"/>
    <xdr:sp macro="" textlink="">
      <xdr:nvSpPr>
        <xdr:cNvPr id="629" name="【庁舎】&#10;一人当たり面積平均値テキスト">
          <a:extLst>
            <a:ext uri="{FF2B5EF4-FFF2-40B4-BE49-F238E27FC236}">
              <a16:creationId xmlns:a16="http://schemas.microsoft.com/office/drawing/2014/main" id="{A5D12218-700B-4470-BD3D-0E92289F0FBD}"/>
            </a:ext>
          </a:extLst>
        </xdr:cNvPr>
        <xdr:cNvSpPr txBox="1"/>
      </xdr:nvSpPr>
      <xdr:spPr>
        <a:xfrm>
          <a:off x="22199600" y="17856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630" name="フローチャート: 判断 629">
          <a:extLst>
            <a:ext uri="{FF2B5EF4-FFF2-40B4-BE49-F238E27FC236}">
              <a16:creationId xmlns:a16="http://schemas.microsoft.com/office/drawing/2014/main" id="{D93EB8A5-388B-4069-88AE-4E411701E3C7}"/>
            </a:ext>
          </a:extLst>
        </xdr:cNvPr>
        <xdr:cNvSpPr/>
      </xdr:nvSpPr>
      <xdr:spPr>
        <a:xfrm>
          <a:off x="22110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7438</xdr:rowOff>
    </xdr:from>
    <xdr:to>
      <xdr:col>112</xdr:col>
      <xdr:colOff>38100</xdr:colOff>
      <xdr:row>105</xdr:row>
      <xdr:rowOff>109038</xdr:rowOff>
    </xdr:to>
    <xdr:sp macro="" textlink="">
      <xdr:nvSpPr>
        <xdr:cNvPr id="631" name="フローチャート: 判断 630">
          <a:extLst>
            <a:ext uri="{FF2B5EF4-FFF2-40B4-BE49-F238E27FC236}">
              <a16:creationId xmlns:a16="http://schemas.microsoft.com/office/drawing/2014/main" id="{7D9D452E-D087-4D05-A746-D187C1D08E18}"/>
            </a:ext>
          </a:extLst>
        </xdr:cNvPr>
        <xdr:cNvSpPr/>
      </xdr:nvSpPr>
      <xdr:spPr>
        <a:xfrm>
          <a:off x="2127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12337</xdr:rowOff>
    </xdr:from>
    <xdr:to>
      <xdr:col>107</xdr:col>
      <xdr:colOff>101600</xdr:colOff>
      <xdr:row>105</xdr:row>
      <xdr:rowOff>113937</xdr:rowOff>
    </xdr:to>
    <xdr:sp macro="" textlink="">
      <xdr:nvSpPr>
        <xdr:cNvPr id="632" name="フローチャート: 判断 631">
          <a:extLst>
            <a:ext uri="{FF2B5EF4-FFF2-40B4-BE49-F238E27FC236}">
              <a16:creationId xmlns:a16="http://schemas.microsoft.com/office/drawing/2014/main" id="{BB49B17A-B169-4293-84EC-0E866E3A0514}"/>
            </a:ext>
          </a:extLst>
        </xdr:cNvPr>
        <xdr:cNvSpPr/>
      </xdr:nvSpPr>
      <xdr:spPr>
        <a:xfrm>
          <a:off x="20383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633" name="フローチャート: 判断 632">
          <a:extLst>
            <a:ext uri="{FF2B5EF4-FFF2-40B4-BE49-F238E27FC236}">
              <a16:creationId xmlns:a16="http://schemas.microsoft.com/office/drawing/2014/main" id="{93DFAA1B-8B8A-495B-BFCE-B96D079590A2}"/>
            </a:ext>
          </a:extLst>
        </xdr:cNvPr>
        <xdr:cNvSpPr/>
      </xdr:nvSpPr>
      <xdr:spPr>
        <a:xfrm>
          <a:off x="19494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634" name="フローチャート: 判断 633">
          <a:extLst>
            <a:ext uri="{FF2B5EF4-FFF2-40B4-BE49-F238E27FC236}">
              <a16:creationId xmlns:a16="http://schemas.microsoft.com/office/drawing/2014/main" id="{7055FCA4-B420-4C8C-B0D0-B540781227C1}"/>
            </a:ext>
          </a:extLst>
        </xdr:cNvPr>
        <xdr:cNvSpPr/>
      </xdr:nvSpPr>
      <xdr:spPr>
        <a:xfrm>
          <a:off x="18605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BEAB6D2E-5406-4FD2-A887-297D742358F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4B811BC9-3C8C-4904-8C7C-8DE377BEBD5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1093AF52-E8DE-4F6D-A8F1-8B4B2674DB2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D2C78C7E-74BA-4178-8CFA-DE262EB8D4B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C5DCAC21-50FE-4819-8901-F43842B9272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640" name="楕円 639">
          <a:extLst>
            <a:ext uri="{FF2B5EF4-FFF2-40B4-BE49-F238E27FC236}">
              <a16:creationId xmlns:a16="http://schemas.microsoft.com/office/drawing/2014/main" id="{52958D9F-8BED-42D6-BFCD-0B7982E2439B}"/>
            </a:ext>
          </a:extLst>
        </xdr:cNvPr>
        <xdr:cNvSpPr/>
      </xdr:nvSpPr>
      <xdr:spPr>
        <a:xfrm>
          <a:off x="22110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129557</xdr:rowOff>
    </xdr:from>
    <xdr:ext cx="469744" cy="259045"/>
    <xdr:sp macro="" textlink="">
      <xdr:nvSpPr>
        <xdr:cNvPr id="641" name="【庁舎】&#10;一人当たり面積該当値テキスト">
          <a:extLst>
            <a:ext uri="{FF2B5EF4-FFF2-40B4-BE49-F238E27FC236}">
              <a16:creationId xmlns:a16="http://schemas.microsoft.com/office/drawing/2014/main" id="{631F8DC1-58E2-4F3B-81C2-A985CAF62382}"/>
            </a:ext>
          </a:extLst>
        </xdr:cNvPr>
        <xdr:cNvSpPr txBox="1"/>
      </xdr:nvSpPr>
      <xdr:spPr>
        <a:xfrm>
          <a:off x="22199600"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xdr:rowOff>
    </xdr:from>
    <xdr:to>
      <xdr:col>112</xdr:col>
      <xdr:colOff>38100</xdr:colOff>
      <xdr:row>106</xdr:row>
      <xdr:rowOff>115570</xdr:rowOff>
    </xdr:to>
    <xdr:sp macro="" textlink="">
      <xdr:nvSpPr>
        <xdr:cNvPr id="642" name="楕円 641">
          <a:extLst>
            <a:ext uri="{FF2B5EF4-FFF2-40B4-BE49-F238E27FC236}">
              <a16:creationId xmlns:a16="http://schemas.microsoft.com/office/drawing/2014/main" id="{E170384D-B9DF-469C-B48C-159D8A00992C}"/>
            </a:ext>
          </a:extLst>
        </xdr:cNvPr>
        <xdr:cNvSpPr/>
      </xdr:nvSpPr>
      <xdr:spPr>
        <a:xfrm>
          <a:off x="21272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30480</xdr:rowOff>
    </xdr:from>
    <xdr:to>
      <xdr:col>116</xdr:col>
      <xdr:colOff>63500</xdr:colOff>
      <xdr:row>106</xdr:row>
      <xdr:rowOff>64770</xdr:rowOff>
    </xdr:to>
    <xdr:cxnSp macro="">
      <xdr:nvCxnSpPr>
        <xdr:cNvPr id="643" name="直線コネクタ 642">
          <a:extLst>
            <a:ext uri="{FF2B5EF4-FFF2-40B4-BE49-F238E27FC236}">
              <a16:creationId xmlns:a16="http://schemas.microsoft.com/office/drawing/2014/main" id="{761C3422-650C-4118-A181-7536150F51EB}"/>
            </a:ext>
          </a:extLst>
        </xdr:cNvPr>
        <xdr:cNvCxnSpPr/>
      </xdr:nvCxnSpPr>
      <xdr:spPr>
        <a:xfrm flipV="1">
          <a:off x="21323300" y="182041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23768</xdr:rowOff>
    </xdr:from>
    <xdr:to>
      <xdr:col>107</xdr:col>
      <xdr:colOff>101600</xdr:colOff>
      <xdr:row>106</xdr:row>
      <xdr:rowOff>125368</xdr:rowOff>
    </xdr:to>
    <xdr:sp macro="" textlink="">
      <xdr:nvSpPr>
        <xdr:cNvPr id="644" name="楕円 643">
          <a:extLst>
            <a:ext uri="{FF2B5EF4-FFF2-40B4-BE49-F238E27FC236}">
              <a16:creationId xmlns:a16="http://schemas.microsoft.com/office/drawing/2014/main" id="{F5E4AEE4-03DB-453C-9D2B-2B76892D860F}"/>
            </a:ext>
          </a:extLst>
        </xdr:cNvPr>
        <xdr:cNvSpPr/>
      </xdr:nvSpPr>
      <xdr:spPr>
        <a:xfrm>
          <a:off x="20383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64770</xdr:rowOff>
    </xdr:from>
    <xdr:to>
      <xdr:col>111</xdr:col>
      <xdr:colOff>177800</xdr:colOff>
      <xdr:row>106</xdr:row>
      <xdr:rowOff>74568</xdr:rowOff>
    </xdr:to>
    <xdr:cxnSp macro="">
      <xdr:nvCxnSpPr>
        <xdr:cNvPr id="645" name="直線コネクタ 644">
          <a:extLst>
            <a:ext uri="{FF2B5EF4-FFF2-40B4-BE49-F238E27FC236}">
              <a16:creationId xmlns:a16="http://schemas.microsoft.com/office/drawing/2014/main" id="{52D4D06D-2035-4BD9-839C-4D4B70E64303}"/>
            </a:ext>
          </a:extLst>
        </xdr:cNvPr>
        <xdr:cNvCxnSpPr/>
      </xdr:nvCxnSpPr>
      <xdr:spPr>
        <a:xfrm flipV="1">
          <a:off x="20434300" y="1823847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31931</xdr:rowOff>
    </xdr:from>
    <xdr:to>
      <xdr:col>102</xdr:col>
      <xdr:colOff>165100</xdr:colOff>
      <xdr:row>106</xdr:row>
      <xdr:rowOff>133531</xdr:rowOff>
    </xdr:to>
    <xdr:sp macro="" textlink="">
      <xdr:nvSpPr>
        <xdr:cNvPr id="646" name="楕円 645">
          <a:extLst>
            <a:ext uri="{FF2B5EF4-FFF2-40B4-BE49-F238E27FC236}">
              <a16:creationId xmlns:a16="http://schemas.microsoft.com/office/drawing/2014/main" id="{97EFCC1C-DD0E-4F1A-A9A9-A773C31CCFA0}"/>
            </a:ext>
          </a:extLst>
        </xdr:cNvPr>
        <xdr:cNvSpPr/>
      </xdr:nvSpPr>
      <xdr:spPr>
        <a:xfrm>
          <a:off x="19494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74568</xdr:rowOff>
    </xdr:from>
    <xdr:to>
      <xdr:col>107</xdr:col>
      <xdr:colOff>50800</xdr:colOff>
      <xdr:row>106</xdr:row>
      <xdr:rowOff>82731</xdr:rowOff>
    </xdr:to>
    <xdr:cxnSp macro="">
      <xdr:nvCxnSpPr>
        <xdr:cNvPr id="647" name="直線コネクタ 646">
          <a:extLst>
            <a:ext uri="{FF2B5EF4-FFF2-40B4-BE49-F238E27FC236}">
              <a16:creationId xmlns:a16="http://schemas.microsoft.com/office/drawing/2014/main" id="{90939D94-0FA9-4516-9C45-8CC575EA11EB}"/>
            </a:ext>
          </a:extLst>
        </xdr:cNvPr>
        <xdr:cNvCxnSpPr/>
      </xdr:nvCxnSpPr>
      <xdr:spPr>
        <a:xfrm flipV="1">
          <a:off x="19545300" y="18248268"/>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40095</xdr:rowOff>
    </xdr:from>
    <xdr:to>
      <xdr:col>98</xdr:col>
      <xdr:colOff>38100</xdr:colOff>
      <xdr:row>106</xdr:row>
      <xdr:rowOff>141695</xdr:rowOff>
    </xdr:to>
    <xdr:sp macro="" textlink="">
      <xdr:nvSpPr>
        <xdr:cNvPr id="648" name="楕円 647">
          <a:extLst>
            <a:ext uri="{FF2B5EF4-FFF2-40B4-BE49-F238E27FC236}">
              <a16:creationId xmlns:a16="http://schemas.microsoft.com/office/drawing/2014/main" id="{60234F00-EAEB-405D-B7FF-90734EEF783A}"/>
            </a:ext>
          </a:extLst>
        </xdr:cNvPr>
        <xdr:cNvSpPr/>
      </xdr:nvSpPr>
      <xdr:spPr>
        <a:xfrm>
          <a:off x="18605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82731</xdr:rowOff>
    </xdr:from>
    <xdr:to>
      <xdr:col>102</xdr:col>
      <xdr:colOff>114300</xdr:colOff>
      <xdr:row>106</xdr:row>
      <xdr:rowOff>90895</xdr:rowOff>
    </xdr:to>
    <xdr:cxnSp macro="">
      <xdr:nvCxnSpPr>
        <xdr:cNvPr id="649" name="直線コネクタ 648">
          <a:extLst>
            <a:ext uri="{FF2B5EF4-FFF2-40B4-BE49-F238E27FC236}">
              <a16:creationId xmlns:a16="http://schemas.microsoft.com/office/drawing/2014/main" id="{C2608D3B-BBA3-4093-8ED7-C938813ABA86}"/>
            </a:ext>
          </a:extLst>
        </xdr:cNvPr>
        <xdr:cNvCxnSpPr/>
      </xdr:nvCxnSpPr>
      <xdr:spPr>
        <a:xfrm flipV="1">
          <a:off x="18656300" y="18256431"/>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125565</xdr:rowOff>
    </xdr:from>
    <xdr:ext cx="469744" cy="259045"/>
    <xdr:sp macro="" textlink="">
      <xdr:nvSpPr>
        <xdr:cNvPr id="650" name="n_1aveValue【庁舎】&#10;一人当たり面積">
          <a:extLst>
            <a:ext uri="{FF2B5EF4-FFF2-40B4-BE49-F238E27FC236}">
              <a16:creationId xmlns:a16="http://schemas.microsoft.com/office/drawing/2014/main" id="{EE50C46B-88D9-42CA-8849-BCDD4A9B770E}"/>
            </a:ext>
          </a:extLst>
        </xdr:cNvPr>
        <xdr:cNvSpPr txBox="1"/>
      </xdr:nvSpPr>
      <xdr:spPr>
        <a:xfrm>
          <a:off x="21075727" y="1778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130464</xdr:rowOff>
    </xdr:from>
    <xdr:ext cx="469744" cy="259045"/>
    <xdr:sp macro="" textlink="">
      <xdr:nvSpPr>
        <xdr:cNvPr id="651" name="n_2aveValue【庁舎】&#10;一人当たり面積">
          <a:extLst>
            <a:ext uri="{FF2B5EF4-FFF2-40B4-BE49-F238E27FC236}">
              <a16:creationId xmlns:a16="http://schemas.microsoft.com/office/drawing/2014/main" id="{47D43F3C-4926-435E-9DAD-7E8FFAA1DAB1}"/>
            </a:ext>
          </a:extLst>
        </xdr:cNvPr>
        <xdr:cNvSpPr txBox="1"/>
      </xdr:nvSpPr>
      <xdr:spPr>
        <a:xfrm>
          <a:off x="20199427" y="1778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132097</xdr:rowOff>
    </xdr:from>
    <xdr:ext cx="469744" cy="259045"/>
    <xdr:sp macro="" textlink="">
      <xdr:nvSpPr>
        <xdr:cNvPr id="652" name="n_3aveValue【庁舎】&#10;一人当たり面積">
          <a:extLst>
            <a:ext uri="{FF2B5EF4-FFF2-40B4-BE49-F238E27FC236}">
              <a16:creationId xmlns:a16="http://schemas.microsoft.com/office/drawing/2014/main" id="{30296CC6-8656-4C1C-8BB6-310C83EA4481}"/>
            </a:ext>
          </a:extLst>
        </xdr:cNvPr>
        <xdr:cNvSpPr txBox="1"/>
      </xdr:nvSpPr>
      <xdr:spPr>
        <a:xfrm>
          <a:off x="19310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6366</xdr:rowOff>
    </xdr:from>
    <xdr:ext cx="469744" cy="259045"/>
    <xdr:sp macro="" textlink="">
      <xdr:nvSpPr>
        <xdr:cNvPr id="653" name="n_4aveValue【庁舎】&#10;一人当たり面積">
          <a:extLst>
            <a:ext uri="{FF2B5EF4-FFF2-40B4-BE49-F238E27FC236}">
              <a16:creationId xmlns:a16="http://schemas.microsoft.com/office/drawing/2014/main" id="{A7785BCD-9004-413F-B74E-8FF6EF18CB1A}"/>
            </a:ext>
          </a:extLst>
        </xdr:cNvPr>
        <xdr:cNvSpPr txBox="1"/>
      </xdr:nvSpPr>
      <xdr:spPr>
        <a:xfrm>
          <a:off x="18421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106697</xdr:rowOff>
    </xdr:from>
    <xdr:ext cx="469744" cy="259045"/>
    <xdr:sp macro="" textlink="">
      <xdr:nvSpPr>
        <xdr:cNvPr id="654" name="n_1mainValue【庁舎】&#10;一人当たり面積">
          <a:extLst>
            <a:ext uri="{FF2B5EF4-FFF2-40B4-BE49-F238E27FC236}">
              <a16:creationId xmlns:a16="http://schemas.microsoft.com/office/drawing/2014/main" id="{545832B6-05E0-42E0-BF85-0C8906F11BB4}"/>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116495</xdr:rowOff>
    </xdr:from>
    <xdr:ext cx="469744" cy="259045"/>
    <xdr:sp macro="" textlink="">
      <xdr:nvSpPr>
        <xdr:cNvPr id="655" name="n_2mainValue【庁舎】&#10;一人当たり面積">
          <a:extLst>
            <a:ext uri="{FF2B5EF4-FFF2-40B4-BE49-F238E27FC236}">
              <a16:creationId xmlns:a16="http://schemas.microsoft.com/office/drawing/2014/main" id="{856D4AD6-2213-49DA-BA3C-52DC96F88BA2}"/>
            </a:ext>
          </a:extLst>
        </xdr:cNvPr>
        <xdr:cNvSpPr txBox="1"/>
      </xdr:nvSpPr>
      <xdr:spPr>
        <a:xfrm>
          <a:off x="20199427" y="1829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124658</xdr:rowOff>
    </xdr:from>
    <xdr:ext cx="469744" cy="259045"/>
    <xdr:sp macro="" textlink="">
      <xdr:nvSpPr>
        <xdr:cNvPr id="656" name="n_3mainValue【庁舎】&#10;一人当たり面積">
          <a:extLst>
            <a:ext uri="{FF2B5EF4-FFF2-40B4-BE49-F238E27FC236}">
              <a16:creationId xmlns:a16="http://schemas.microsoft.com/office/drawing/2014/main" id="{75697585-809E-4BDD-8404-79544F343BAA}"/>
            </a:ext>
          </a:extLst>
        </xdr:cNvPr>
        <xdr:cNvSpPr txBox="1"/>
      </xdr:nvSpPr>
      <xdr:spPr>
        <a:xfrm>
          <a:off x="19310427" y="1829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132822</xdr:rowOff>
    </xdr:from>
    <xdr:ext cx="469744" cy="259045"/>
    <xdr:sp macro="" textlink="">
      <xdr:nvSpPr>
        <xdr:cNvPr id="657" name="n_4mainValue【庁舎】&#10;一人当たり面積">
          <a:extLst>
            <a:ext uri="{FF2B5EF4-FFF2-40B4-BE49-F238E27FC236}">
              <a16:creationId xmlns:a16="http://schemas.microsoft.com/office/drawing/2014/main" id="{20C96274-6B98-4202-AB53-136D08F51DFB}"/>
            </a:ext>
          </a:extLst>
        </xdr:cNvPr>
        <xdr:cNvSpPr txBox="1"/>
      </xdr:nvSpPr>
      <xdr:spPr>
        <a:xfrm>
          <a:off x="18421427" y="18306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CAEB2248-83F0-4DEC-AD68-39162136380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DB861F83-C0EC-45AE-A3DC-151563C2916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85CB8D99-85E7-430C-BB16-EE6A7C6F06A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多くの類型において、類似団体平均と比較して有形固定資産減価償却率が高くなっている。中でも図書館、体育館については、類似団体平均を大幅に上回っている現状から今後個別施設計画を策定し、多様な視点で老朽化対策に取り組んでいく。</a:t>
          </a:r>
          <a:endParaRPr lang="ja-JP" altLang="ja-JP" sz="1400">
            <a:effectLst/>
          </a:endParaRPr>
        </a:p>
        <a:p>
          <a:r>
            <a:rPr kumimoji="1" lang="ja-JP" altLang="ja-JP" sz="1100">
              <a:solidFill>
                <a:schemeClr val="dk1"/>
              </a:solidFill>
              <a:effectLst/>
              <a:latin typeface="+mn-lt"/>
              <a:ea typeface="+mn-ea"/>
              <a:cs typeface="+mn-cs"/>
            </a:rPr>
            <a:t>一方役場庁舎については、庁舎機能の確保や施設の耐震化を目的とじた建替え事業が令和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年度に完了したため、減価償却率も大幅に減少した。</a:t>
          </a:r>
          <a:endParaRPr lang="ja-JP" altLang="ja-JP" sz="1400">
            <a:effectLst/>
          </a:endParaRPr>
        </a:p>
        <a:p>
          <a:r>
            <a:rPr kumimoji="1" lang="ja-JP" altLang="ja-JP" sz="1100">
              <a:solidFill>
                <a:schemeClr val="dk1"/>
              </a:solidFill>
              <a:effectLst/>
              <a:latin typeface="+mn-lt"/>
              <a:ea typeface="+mn-ea"/>
              <a:cs typeface="+mn-cs"/>
            </a:rPr>
            <a:t>また消防施設についても、防災資機材等備蓄庫を老朽度合により順次更新しているため、類似団体平均と同水準で推移している。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4611_&#36938;&#20304;&#30010;_2021(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H29</v>
          </cell>
          <cell r="BX50" t="str">
            <v>H30</v>
          </cell>
          <cell r="CF50" t="str">
            <v>R01</v>
          </cell>
          <cell r="CN50" t="str">
            <v>R02</v>
          </cell>
          <cell r="CV50" t="str">
            <v>R03</v>
          </cell>
        </row>
        <row r="51">
          <cell r="AN51" t="str">
            <v>当該団体値</v>
          </cell>
          <cell r="BP51">
            <v>44.8</v>
          </cell>
          <cell r="BX51">
            <v>49.3</v>
          </cell>
          <cell r="CF51">
            <v>64.900000000000006</v>
          </cell>
          <cell r="CN51">
            <v>69.599999999999994</v>
          </cell>
          <cell r="CV51">
            <v>60.8</v>
          </cell>
        </row>
        <row r="53">
          <cell r="BP53">
            <v>58.8</v>
          </cell>
          <cell r="BX53">
            <v>60.7</v>
          </cell>
          <cell r="CF53">
            <v>61.7</v>
          </cell>
          <cell r="CN53">
            <v>63.5</v>
          </cell>
          <cell r="CV53">
            <v>62.7</v>
          </cell>
        </row>
        <row r="55">
          <cell r="AN55" t="str">
            <v>類似団体内平均値</v>
          </cell>
          <cell r="BP55">
            <v>32.799999999999997</v>
          </cell>
          <cell r="BX55">
            <v>20.9</v>
          </cell>
          <cell r="CF55">
            <v>21</v>
          </cell>
          <cell r="CN55">
            <v>23.5</v>
          </cell>
          <cell r="CV55">
            <v>8.5</v>
          </cell>
        </row>
        <row r="57">
          <cell r="BP57">
            <v>58.9</v>
          </cell>
          <cell r="BX57">
            <v>60.5</v>
          </cell>
          <cell r="CF57">
            <v>61.5</v>
          </cell>
          <cell r="CN57">
            <v>61.9</v>
          </cell>
          <cell r="CV57">
            <v>62.1</v>
          </cell>
        </row>
        <row r="72">
          <cell r="BP72" t="str">
            <v>H29</v>
          </cell>
          <cell r="BX72" t="str">
            <v>H30</v>
          </cell>
          <cell r="CF72" t="str">
            <v>R01</v>
          </cell>
          <cell r="CN72" t="str">
            <v>R02</v>
          </cell>
          <cell r="CV72" t="str">
            <v>R03</v>
          </cell>
        </row>
        <row r="73">
          <cell r="AN73" t="str">
            <v>当該団体値</v>
          </cell>
          <cell r="BP73">
            <v>44.8</v>
          </cell>
          <cell r="BX73">
            <v>49.3</v>
          </cell>
          <cell r="CF73">
            <v>64.900000000000006</v>
          </cell>
          <cell r="CN73">
            <v>69.599999999999994</v>
          </cell>
          <cell r="CV73">
            <v>60.8</v>
          </cell>
        </row>
        <row r="75">
          <cell r="BP75">
            <v>7.9</v>
          </cell>
          <cell r="BX75">
            <v>8.4</v>
          </cell>
          <cell r="CF75">
            <v>9</v>
          </cell>
          <cell r="CN75">
            <v>9.4</v>
          </cell>
          <cell r="CV75">
            <v>9.9</v>
          </cell>
        </row>
        <row r="77">
          <cell r="AN77" t="str">
            <v>類似団体内平均値</v>
          </cell>
          <cell r="BP77">
            <v>32.799999999999997</v>
          </cell>
          <cell r="BX77">
            <v>20.9</v>
          </cell>
          <cell r="CF77">
            <v>21</v>
          </cell>
          <cell r="CN77">
            <v>23.5</v>
          </cell>
          <cell r="CV77">
            <v>8.5</v>
          </cell>
        </row>
        <row r="79">
          <cell r="BP79">
            <v>9.1</v>
          </cell>
          <cell r="BX79">
            <v>9.1</v>
          </cell>
          <cell r="CF79">
            <v>9.1999999999999993</v>
          </cell>
          <cell r="CN79">
            <v>8.6</v>
          </cell>
          <cell r="CV79">
            <v>8.1999999999999993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382" t="s">
        <v>80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2"/>
      <c r="AT1" s="382"/>
      <c r="AU1" s="382"/>
      <c r="AV1" s="382"/>
      <c r="AW1" s="382"/>
      <c r="AX1" s="382"/>
      <c r="AY1" s="382"/>
      <c r="AZ1" s="382"/>
      <c r="BA1" s="382"/>
      <c r="BB1" s="382"/>
      <c r="BC1" s="382"/>
      <c r="BD1" s="382"/>
      <c r="BE1" s="382"/>
      <c r="BF1" s="382"/>
      <c r="BG1" s="382"/>
      <c r="BH1" s="382"/>
      <c r="BI1" s="382"/>
      <c r="BJ1" s="382"/>
      <c r="BK1" s="382"/>
      <c r="BL1" s="382"/>
      <c r="BM1" s="382"/>
      <c r="BN1" s="382"/>
      <c r="BO1" s="382"/>
      <c r="BP1" s="382"/>
      <c r="BQ1" s="382"/>
      <c r="BR1" s="382"/>
      <c r="BS1" s="382"/>
      <c r="BT1" s="382"/>
      <c r="BU1" s="382"/>
      <c r="BV1" s="382"/>
      <c r="BW1" s="382"/>
      <c r="BX1" s="382"/>
      <c r="BY1" s="382"/>
      <c r="BZ1" s="382"/>
      <c r="CA1" s="382"/>
      <c r="CB1" s="382"/>
      <c r="CC1" s="382"/>
      <c r="CD1" s="382"/>
      <c r="CE1" s="382"/>
      <c r="CF1" s="382"/>
      <c r="CG1" s="382"/>
      <c r="CH1" s="382"/>
      <c r="CI1" s="382"/>
      <c r="CJ1" s="382"/>
      <c r="CK1" s="382"/>
      <c r="CL1" s="382"/>
      <c r="CM1" s="382"/>
      <c r="CN1" s="382"/>
      <c r="CO1" s="382"/>
      <c r="CP1" s="382"/>
      <c r="CQ1" s="382"/>
      <c r="CR1" s="382"/>
      <c r="CS1" s="382"/>
      <c r="CT1" s="382"/>
      <c r="CU1" s="382"/>
      <c r="CV1" s="382"/>
      <c r="CW1" s="382"/>
      <c r="CX1" s="382"/>
      <c r="CY1" s="382"/>
      <c r="CZ1" s="382"/>
      <c r="DA1" s="382"/>
      <c r="DB1" s="382"/>
      <c r="DC1" s="382"/>
      <c r="DD1" s="382"/>
      <c r="DE1" s="382"/>
      <c r="DF1" s="382"/>
      <c r="DG1" s="382"/>
      <c r="DH1" s="382"/>
      <c r="DI1" s="382"/>
      <c r="DJ1" s="178"/>
      <c r="DK1" s="178"/>
      <c r="DL1" s="178"/>
      <c r="DM1" s="178"/>
      <c r="DN1" s="178"/>
      <c r="DO1" s="178"/>
    </row>
    <row r="2" spans="1:119" ht="24.75" thickBot="1" x14ac:dyDescent="0.2">
      <c r="B2" s="179" t="s">
        <v>81</v>
      </c>
      <c r="C2" s="179"/>
      <c r="D2" s="180"/>
    </row>
    <row r="3" spans="1:119" ht="18.75" customHeight="1" thickBot="1" x14ac:dyDescent="0.2">
      <c r="A3" s="178"/>
      <c r="B3" s="383" t="s">
        <v>82</v>
      </c>
      <c r="C3" s="384"/>
      <c r="D3" s="384"/>
      <c r="E3" s="385"/>
      <c r="F3" s="385"/>
      <c r="G3" s="385"/>
      <c r="H3" s="385"/>
      <c r="I3" s="385"/>
      <c r="J3" s="385"/>
      <c r="K3" s="385"/>
      <c r="L3" s="385" t="s">
        <v>83</v>
      </c>
      <c r="M3" s="385"/>
      <c r="N3" s="385"/>
      <c r="O3" s="385"/>
      <c r="P3" s="385"/>
      <c r="Q3" s="385"/>
      <c r="R3" s="392"/>
      <c r="S3" s="392"/>
      <c r="T3" s="392"/>
      <c r="U3" s="392"/>
      <c r="V3" s="393"/>
      <c r="W3" s="367" t="s">
        <v>84</v>
      </c>
      <c r="X3" s="368"/>
      <c r="Y3" s="368"/>
      <c r="Z3" s="368"/>
      <c r="AA3" s="368"/>
      <c r="AB3" s="384"/>
      <c r="AC3" s="392" t="s">
        <v>85</v>
      </c>
      <c r="AD3" s="368"/>
      <c r="AE3" s="368"/>
      <c r="AF3" s="368"/>
      <c r="AG3" s="368"/>
      <c r="AH3" s="368"/>
      <c r="AI3" s="368"/>
      <c r="AJ3" s="368"/>
      <c r="AK3" s="368"/>
      <c r="AL3" s="369"/>
      <c r="AM3" s="367" t="s">
        <v>86</v>
      </c>
      <c r="AN3" s="368"/>
      <c r="AO3" s="368"/>
      <c r="AP3" s="368"/>
      <c r="AQ3" s="368"/>
      <c r="AR3" s="368"/>
      <c r="AS3" s="368"/>
      <c r="AT3" s="368"/>
      <c r="AU3" s="368"/>
      <c r="AV3" s="368"/>
      <c r="AW3" s="368"/>
      <c r="AX3" s="369"/>
      <c r="AY3" s="404" t="s">
        <v>1</v>
      </c>
      <c r="AZ3" s="405"/>
      <c r="BA3" s="405"/>
      <c r="BB3" s="405"/>
      <c r="BC3" s="405"/>
      <c r="BD3" s="405"/>
      <c r="BE3" s="405"/>
      <c r="BF3" s="405"/>
      <c r="BG3" s="405"/>
      <c r="BH3" s="405"/>
      <c r="BI3" s="405"/>
      <c r="BJ3" s="405"/>
      <c r="BK3" s="405"/>
      <c r="BL3" s="405"/>
      <c r="BM3" s="406"/>
      <c r="BN3" s="367" t="s">
        <v>87</v>
      </c>
      <c r="BO3" s="368"/>
      <c r="BP3" s="368"/>
      <c r="BQ3" s="368"/>
      <c r="BR3" s="368"/>
      <c r="BS3" s="368"/>
      <c r="BT3" s="368"/>
      <c r="BU3" s="369"/>
      <c r="BV3" s="367" t="s">
        <v>88</v>
      </c>
      <c r="BW3" s="368"/>
      <c r="BX3" s="368"/>
      <c r="BY3" s="368"/>
      <c r="BZ3" s="368"/>
      <c r="CA3" s="368"/>
      <c r="CB3" s="368"/>
      <c r="CC3" s="369"/>
      <c r="CD3" s="404" t="s">
        <v>1</v>
      </c>
      <c r="CE3" s="405"/>
      <c r="CF3" s="405"/>
      <c r="CG3" s="405"/>
      <c r="CH3" s="405"/>
      <c r="CI3" s="405"/>
      <c r="CJ3" s="405"/>
      <c r="CK3" s="405"/>
      <c r="CL3" s="405"/>
      <c r="CM3" s="405"/>
      <c r="CN3" s="405"/>
      <c r="CO3" s="405"/>
      <c r="CP3" s="405"/>
      <c r="CQ3" s="405"/>
      <c r="CR3" s="405"/>
      <c r="CS3" s="406"/>
      <c r="CT3" s="367" t="s">
        <v>89</v>
      </c>
      <c r="CU3" s="368"/>
      <c r="CV3" s="368"/>
      <c r="CW3" s="368"/>
      <c r="CX3" s="368"/>
      <c r="CY3" s="368"/>
      <c r="CZ3" s="368"/>
      <c r="DA3" s="369"/>
      <c r="DB3" s="367" t="s">
        <v>90</v>
      </c>
      <c r="DC3" s="368"/>
      <c r="DD3" s="368"/>
      <c r="DE3" s="368"/>
      <c r="DF3" s="368"/>
      <c r="DG3" s="368"/>
      <c r="DH3" s="368"/>
      <c r="DI3" s="369"/>
    </row>
    <row r="4" spans="1:119" ht="18.75" customHeight="1" x14ac:dyDescent="0.15">
      <c r="A4" s="178"/>
      <c r="B4" s="386"/>
      <c r="C4" s="387"/>
      <c r="D4" s="387"/>
      <c r="E4" s="388"/>
      <c r="F4" s="388"/>
      <c r="G4" s="388"/>
      <c r="H4" s="388"/>
      <c r="I4" s="388"/>
      <c r="J4" s="388"/>
      <c r="K4" s="388"/>
      <c r="L4" s="388"/>
      <c r="M4" s="388"/>
      <c r="N4" s="388"/>
      <c r="O4" s="388"/>
      <c r="P4" s="388"/>
      <c r="Q4" s="388"/>
      <c r="R4" s="394"/>
      <c r="S4" s="394"/>
      <c r="T4" s="394"/>
      <c r="U4" s="394"/>
      <c r="V4" s="395"/>
      <c r="W4" s="398"/>
      <c r="X4" s="399"/>
      <c r="Y4" s="399"/>
      <c r="Z4" s="399"/>
      <c r="AA4" s="399"/>
      <c r="AB4" s="387"/>
      <c r="AC4" s="394"/>
      <c r="AD4" s="399"/>
      <c r="AE4" s="399"/>
      <c r="AF4" s="399"/>
      <c r="AG4" s="399"/>
      <c r="AH4" s="399"/>
      <c r="AI4" s="399"/>
      <c r="AJ4" s="399"/>
      <c r="AK4" s="399"/>
      <c r="AL4" s="402"/>
      <c r="AM4" s="400"/>
      <c r="AN4" s="401"/>
      <c r="AO4" s="401"/>
      <c r="AP4" s="401"/>
      <c r="AQ4" s="401"/>
      <c r="AR4" s="401"/>
      <c r="AS4" s="401"/>
      <c r="AT4" s="401"/>
      <c r="AU4" s="401"/>
      <c r="AV4" s="401"/>
      <c r="AW4" s="401"/>
      <c r="AX4" s="403"/>
      <c r="AY4" s="370" t="s">
        <v>91</v>
      </c>
      <c r="AZ4" s="371"/>
      <c r="BA4" s="371"/>
      <c r="BB4" s="371"/>
      <c r="BC4" s="371"/>
      <c r="BD4" s="371"/>
      <c r="BE4" s="371"/>
      <c r="BF4" s="371"/>
      <c r="BG4" s="371"/>
      <c r="BH4" s="371"/>
      <c r="BI4" s="371"/>
      <c r="BJ4" s="371"/>
      <c r="BK4" s="371"/>
      <c r="BL4" s="371"/>
      <c r="BM4" s="372"/>
      <c r="BN4" s="373">
        <v>11514199</v>
      </c>
      <c r="BO4" s="374"/>
      <c r="BP4" s="374"/>
      <c r="BQ4" s="374"/>
      <c r="BR4" s="374"/>
      <c r="BS4" s="374"/>
      <c r="BT4" s="374"/>
      <c r="BU4" s="375"/>
      <c r="BV4" s="373">
        <v>11918386</v>
      </c>
      <c r="BW4" s="374"/>
      <c r="BX4" s="374"/>
      <c r="BY4" s="374"/>
      <c r="BZ4" s="374"/>
      <c r="CA4" s="374"/>
      <c r="CB4" s="374"/>
      <c r="CC4" s="375"/>
      <c r="CD4" s="376" t="s">
        <v>92</v>
      </c>
      <c r="CE4" s="377"/>
      <c r="CF4" s="377"/>
      <c r="CG4" s="377"/>
      <c r="CH4" s="377"/>
      <c r="CI4" s="377"/>
      <c r="CJ4" s="377"/>
      <c r="CK4" s="377"/>
      <c r="CL4" s="377"/>
      <c r="CM4" s="377"/>
      <c r="CN4" s="377"/>
      <c r="CO4" s="377"/>
      <c r="CP4" s="377"/>
      <c r="CQ4" s="377"/>
      <c r="CR4" s="377"/>
      <c r="CS4" s="378"/>
      <c r="CT4" s="379">
        <v>10.1</v>
      </c>
      <c r="CU4" s="380"/>
      <c r="CV4" s="380"/>
      <c r="CW4" s="380"/>
      <c r="CX4" s="380"/>
      <c r="CY4" s="380"/>
      <c r="CZ4" s="380"/>
      <c r="DA4" s="381"/>
      <c r="DB4" s="379">
        <v>10.199999999999999</v>
      </c>
      <c r="DC4" s="380"/>
      <c r="DD4" s="380"/>
      <c r="DE4" s="380"/>
      <c r="DF4" s="380"/>
      <c r="DG4" s="380"/>
      <c r="DH4" s="380"/>
      <c r="DI4" s="381"/>
    </row>
    <row r="5" spans="1:119" ht="18.75" customHeight="1" x14ac:dyDescent="0.15">
      <c r="A5" s="178"/>
      <c r="B5" s="389"/>
      <c r="C5" s="390"/>
      <c r="D5" s="390"/>
      <c r="E5" s="391"/>
      <c r="F5" s="391"/>
      <c r="G5" s="391"/>
      <c r="H5" s="391"/>
      <c r="I5" s="391"/>
      <c r="J5" s="391"/>
      <c r="K5" s="391"/>
      <c r="L5" s="391"/>
      <c r="M5" s="391"/>
      <c r="N5" s="391"/>
      <c r="O5" s="391"/>
      <c r="P5" s="391"/>
      <c r="Q5" s="391"/>
      <c r="R5" s="396"/>
      <c r="S5" s="396"/>
      <c r="T5" s="396"/>
      <c r="U5" s="396"/>
      <c r="V5" s="397"/>
      <c r="W5" s="400"/>
      <c r="X5" s="401"/>
      <c r="Y5" s="401"/>
      <c r="Z5" s="401"/>
      <c r="AA5" s="401"/>
      <c r="AB5" s="390"/>
      <c r="AC5" s="396"/>
      <c r="AD5" s="401"/>
      <c r="AE5" s="401"/>
      <c r="AF5" s="401"/>
      <c r="AG5" s="401"/>
      <c r="AH5" s="401"/>
      <c r="AI5" s="401"/>
      <c r="AJ5" s="401"/>
      <c r="AK5" s="401"/>
      <c r="AL5" s="403"/>
      <c r="AM5" s="439" t="s">
        <v>93</v>
      </c>
      <c r="AN5" s="440"/>
      <c r="AO5" s="440"/>
      <c r="AP5" s="440"/>
      <c r="AQ5" s="440"/>
      <c r="AR5" s="440"/>
      <c r="AS5" s="440"/>
      <c r="AT5" s="441"/>
      <c r="AU5" s="442" t="s">
        <v>94</v>
      </c>
      <c r="AV5" s="443"/>
      <c r="AW5" s="443"/>
      <c r="AX5" s="443"/>
      <c r="AY5" s="444" t="s">
        <v>95</v>
      </c>
      <c r="AZ5" s="445"/>
      <c r="BA5" s="445"/>
      <c r="BB5" s="445"/>
      <c r="BC5" s="445"/>
      <c r="BD5" s="445"/>
      <c r="BE5" s="445"/>
      <c r="BF5" s="445"/>
      <c r="BG5" s="445"/>
      <c r="BH5" s="445"/>
      <c r="BI5" s="445"/>
      <c r="BJ5" s="445"/>
      <c r="BK5" s="445"/>
      <c r="BL5" s="445"/>
      <c r="BM5" s="446"/>
      <c r="BN5" s="410">
        <v>10916506</v>
      </c>
      <c r="BO5" s="411"/>
      <c r="BP5" s="411"/>
      <c r="BQ5" s="411"/>
      <c r="BR5" s="411"/>
      <c r="BS5" s="411"/>
      <c r="BT5" s="411"/>
      <c r="BU5" s="412"/>
      <c r="BV5" s="410">
        <v>11300104</v>
      </c>
      <c r="BW5" s="411"/>
      <c r="BX5" s="411"/>
      <c r="BY5" s="411"/>
      <c r="BZ5" s="411"/>
      <c r="CA5" s="411"/>
      <c r="CB5" s="411"/>
      <c r="CC5" s="412"/>
      <c r="CD5" s="413" t="s">
        <v>96</v>
      </c>
      <c r="CE5" s="414"/>
      <c r="CF5" s="414"/>
      <c r="CG5" s="414"/>
      <c r="CH5" s="414"/>
      <c r="CI5" s="414"/>
      <c r="CJ5" s="414"/>
      <c r="CK5" s="414"/>
      <c r="CL5" s="414"/>
      <c r="CM5" s="414"/>
      <c r="CN5" s="414"/>
      <c r="CO5" s="414"/>
      <c r="CP5" s="414"/>
      <c r="CQ5" s="414"/>
      <c r="CR5" s="414"/>
      <c r="CS5" s="415"/>
      <c r="CT5" s="407">
        <v>82.6</v>
      </c>
      <c r="CU5" s="408"/>
      <c r="CV5" s="408"/>
      <c r="CW5" s="408"/>
      <c r="CX5" s="408"/>
      <c r="CY5" s="408"/>
      <c r="CZ5" s="408"/>
      <c r="DA5" s="409"/>
      <c r="DB5" s="407">
        <v>87.2</v>
      </c>
      <c r="DC5" s="408"/>
      <c r="DD5" s="408"/>
      <c r="DE5" s="408"/>
      <c r="DF5" s="408"/>
      <c r="DG5" s="408"/>
      <c r="DH5" s="408"/>
      <c r="DI5" s="409"/>
    </row>
    <row r="6" spans="1:119" ht="18.75" customHeight="1" x14ac:dyDescent="0.15">
      <c r="A6" s="178"/>
      <c r="B6" s="416" t="s">
        <v>97</v>
      </c>
      <c r="C6" s="417"/>
      <c r="D6" s="417"/>
      <c r="E6" s="418"/>
      <c r="F6" s="418"/>
      <c r="G6" s="418"/>
      <c r="H6" s="418"/>
      <c r="I6" s="418"/>
      <c r="J6" s="418"/>
      <c r="K6" s="418"/>
      <c r="L6" s="418" t="s">
        <v>98</v>
      </c>
      <c r="M6" s="418"/>
      <c r="N6" s="418"/>
      <c r="O6" s="418"/>
      <c r="P6" s="418"/>
      <c r="Q6" s="418"/>
      <c r="R6" s="422"/>
      <c r="S6" s="422"/>
      <c r="T6" s="422"/>
      <c r="U6" s="422"/>
      <c r="V6" s="423"/>
      <c r="W6" s="426" t="s">
        <v>99</v>
      </c>
      <c r="X6" s="427"/>
      <c r="Y6" s="427"/>
      <c r="Z6" s="427"/>
      <c r="AA6" s="427"/>
      <c r="AB6" s="417"/>
      <c r="AC6" s="430" t="s">
        <v>100</v>
      </c>
      <c r="AD6" s="431"/>
      <c r="AE6" s="431"/>
      <c r="AF6" s="431"/>
      <c r="AG6" s="431"/>
      <c r="AH6" s="431"/>
      <c r="AI6" s="431"/>
      <c r="AJ6" s="431"/>
      <c r="AK6" s="431"/>
      <c r="AL6" s="432"/>
      <c r="AM6" s="439" t="s">
        <v>101</v>
      </c>
      <c r="AN6" s="440"/>
      <c r="AO6" s="440"/>
      <c r="AP6" s="440"/>
      <c r="AQ6" s="440"/>
      <c r="AR6" s="440"/>
      <c r="AS6" s="440"/>
      <c r="AT6" s="441"/>
      <c r="AU6" s="442" t="s">
        <v>94</v>
      </c>
      <c r="AV6" s="443"/>
      <c r="AW6" s="443"/>
      <c r="AX6" s="443"/>
      <c r="AY6" s="444" t="s">
        <v>102</v>
      </c>
      <c r="AZ6" s="445"/>
      <c r="BA6" s="445"/>
      <c r="BB6" s="445"/>
      <c r="BC6" s="445"/>
      <c r="BD6" s="445"/>
      <c r="BE6" s="445"/>
      <c r="BF6" s="445"/>
      <c r="BG6" s="445"/>
      <c r="BH6" s="445"/>
      <c r="BI6" s="445"/>
      <c r="BJ6" s="445"/>
      <c r="BK6" s="445"/>
      <c r="BL6" s="445"/>
      <c r="BM6" s="446"/>
      <c r="BN6" s="410">
        <v>597693</v>
      </c>
      <c r="BO6" s="411"/>
      <c r="BP6" s="411"/>
      <c r="BQ6" s="411"/>
      <c r="BR6" s="411"/>
      <c r="BS6" s="411"/>
      <c r="BT6" s="411"/>
      <c r="BU6" s="412"/>
      <c r="BV6" s="410">
        <v>618282</v>
      </c>
      <c r="BW6" s="411"/>
      <c r="BX6" s="411"/>
      <c r="BY6" s="411"/>
      <c r="BZ6" s="411"/>
      <c r="CA6" s="411"/>
      <c r="CB6" s="411"/>
      <c r="CC6" s="412"/>
      <c r="CD6" s="413" t="s">
        <v>103</v>
      </c>
      <c r="CE6" s="414"/>
      <c r="CF6" s="414"/>
      <c r="CG6" s="414"/>
      <c r="CH6" s="414"/>
      <c r="CI6" s="414"/>
      <c r="CJ6" s="414"/>
      <c r="CK6" s="414"/>
      <c r="CL6" s="414"/>
      <c r="CM6" s="414"/>
      <c r="CN6" s="414"/>
      <c r="CO6" s="414"/>
      <c r="CP6" s="414"/>
      <c r="CQ6" s="414"/>
      <c r="CR6" s="414"/>
      <c r="CS6" s="415"/>
      <c r="CT6" s="447">
        <v>84.9</v>
      </c>
      <c r="CU6" s="448"/>
      <c r="CV6" s="448"/>
      <c r="CW6" s="448"/>
      <c r="CX6" s="448"/>
      <c r="CY6" s="448"/>
      <c r="CZ6" s="448"/>
      <c r="DA6" s="449"/>
      <c r="DB6" s="447">
        <v>89.9</v>
      </c>
      <c r="DC6" s="448"/>
      <c r="DD6" s="448"/>
      <c r="DE6" s="448"/>
      <c r="DF6" s="448"/>
      <c r="DG6" s="448"/>
      <c r="DH6" s="448"/>
      <c r="DI6" s="449"/>
    </row>
    <row r="7" spans="1:119" ht="18.75" customHeight="1" x14ac:dyDescent="0.15">
      <c r="A7" s="178"/>
      <c r="B7" s="386"/>
      <c r="C7" s="387"/>
      <c r="D7" s="387"/>
      <c r="E7" s="388"/>
      <c r="F7" s="388"/>
      <c r="G7" s="388"/>
      <c r="H7" s="388"/>
      <c r="I7" s="388"/>
      <c r="J7" s="388"/>
      <c r="K7" s="388"/>
      <c r="L7" s="388"/>
      <c r="M7" s="388"/>
      <c r="N7" s="388"/>
      <c r="O7" s="388"/>
      <c r="P7" s="388"/>
      <c r="Q7" s="388"/>
      <c r="R7" s="394"/>
      <c r="S7" s="394"/>
      <c r="T7" s="394"/>
      <c r="U7" s="394"/>
      <c r="V7" s="395"/>
      <c r="W7" s="398"/>
      <c r="X7" s="399"/>
      <c r="Y7" s="399"/>
      <c r="Z7" s="399"/>
      <c r="AA7" s="399"/>
      <c r="AB7" s="387"/>
      <c r="AC7" s="433"/>
      <c r="AD7" s="434"/>
      <c r="AE7" s="434"/>
      <c r="AF7" s="434"/>
      <c r="AG7" s="434"/>
      <c r="AH7" s="434"/>
      <c r="AI7" s="434"/>
      <c r="AJ7" s="434"/>
      <c r="AK7" s="434"/>
      <c r="AL7" s="435"/>
      <c r="AM7" s="439" t="s">
        <v>104</v>
      </c>
      <c r="AN7" s="440"/>
      <c r="AO7" s="440"/>
      <c r="AP7" s="440"/>
      <c r="AQ7" s="440"/>
      <c r="AR7" s="440"/>
      <c r="AS7" s="440"/>
      <c r="AT7" s="441"/>
      <c r="AU7" s="442" t="s">
        <v>94</v>
      </c>
      <c r="AV7" s="443"/>
      <c r="AW7" s="443"/>
      <c r="AX7" s="443"/>
      <c r="AY7" s="444" t="s">
        <v>105</v>
      </c>
      <c r="AZ7" s="445"/>
      <c r="BA7" s="445"/>
      <c r="BB7" s="445"/>
      <c r="BC7" s="445"/>
      <c r="BD7" s="445"/>
      <c r="BE7" s="445"/>
      <c r="BF7" s="445"/>
      <c r="BG7" s="445"/>
      <c r="BH7" s="445"/>
      <c r="BI7" s="445"/>
      <c r="BJ7" s="445"/>
      <c r="BK7" s="445"/>
      <c r="BL7" s="445"/>
      <c r="BM7" s="446"/>
      <c r="BN7" s="410">
        <v>54290</v>
      </c>
      <c r="BO7" s="411"/>
      <c r="BP7" s="411"/>
      <c r="BQ7" s="411"/>
      <c r="BR7" s="411"/>
      <c r="BS7" s="411"/>
      <c r="BT7" s="411"/>
      <c r="BU7" s="412"/>
      <c r="BV7" s="410">
        <v>99529</v>
      </c>
      <c r="BW7" s="411"/>
      <c r="BX7" s="411"/>
      <c r="BY7" s="411"/>
      <c r="BZ7" s="411"/>
      <c r="CA7" s="411"/>
      <c r="CB7" s="411"/>
      <c r="CC7" s="412"/>
      <c r="CD7" s="413" t="s">
        <v>106</v>
      </c>
      <c r="CE7" s="414"/>
      <c r="CF7" s="414"/>
      <c r="CG7" s="414"/>
      <c r="CH7" s="414"/>
      <c r="CI7" s="414"/>
      <c r="CJ7" s="414"/>
      <c r="CK7" s="414"/>
      <c r="CL7" s="414"/>
      <c r="CM7" s="414"/>
      <c r="CN7" s="414"/>
      <c r="CO7" s="414"/>
      <c r="CP7" s="414"/>
      <c r="CQ7" s="414"/>
      <c r="CR7" s="414"/>
      <c r="CS7" s="415"/>
      <c r="CT7" s="410">
        <v>5390503</v>
      </c>
      <c r="CU7" s="411"/>
      <c r="CV7" s="411"/>
      <c r="CW7" s="411"/>
      <c r="CX7" s="411"/>
      <c r="CY7" s="411"/>
      <c r="CZ7" s="411"/>
      <c r="DA7" s="412"/>
      <c r="DB7" s="410">
        <v>5109597</v>
      </c>
      <c r="DC7" s="411"/>
      <c r="DD7" s="411"/>
      <c r="DE7" s="411"/>
      <c r="DF7" s="411"/>
      <c r="DG7" s="411"/>
      <c r="DH7" s="411"/>
      <c r="DI7" s="412"/>
    </row>
    <row r="8" spans="1:119" ht="18.75" customHeight="1" thickBot="1" x14ac:dyDescent="0.2">
      <c r="A8" s="178"/>
      <c r="B8" s="419"/>
      <c r="C8" s="420"/>
      <c r="D8" s="420"/>
      <c r="E8" s="421"/>
      <c r="F8" s="421"/>
      <c r="G8" s="421"/>
      <c r="H8" s="421"/>
      <c r="I8" s="421"/>
      <c r="J8" s="421"/>
      <c r="K8" s="421"/>
      <c r="L8" s="421"/>
      <c r="M8" s="421"/>
      <c r="N8" s="421"/>
      <c r="O8" s="421"/>
      <c r="P8" s="421"/>
      <c r="Q8" s="421"/>
      <c r="R8" s="424"/>
      <c r="S8" s="424"/>
      <c r="T8" s="424"/>
      <c r="U8" s="424"/>
      <c r="V8" s="425"/>
      <c r="W8" s="428"/>
      <c r="X8" s="429"/>
      <c r="Y8" s="429"/>
      <c r="Z8" s="429"/>
      <c r="AA8" s="429"/>
      <c r="AB8" s="420"/>
      <c r="AC8" s="436"/>
      <c r="AD8" s="437"/>
      <c r="AE8" s="437"/>
      <c r="AF8" s="437"/>
      <c r="AG8" s="437"/>
      <c r="AH8" s="437"/>
      <c r="AI8" s="437"/>
      <c r="AJ8" s="437"/>
      <c r="AK8" s="437"/>
      <c r="AL8" s="438"/>
      <c r="AM8" s="439" t="s">
        <v>107</v>
      </c>
      <c r="AN8" s="440"/>
      <c r="AO8" s="440"/>
      <c r="AP8" s="440"/>
      <c r="AQ8" s="440"/>
      <c r="AR8" s="440"/>
      <c r="AS8" s="440"/>
      <c r="AT8" s="441"/>
      <c r="AU8" s="442" t="s">
        <v>108</v>
      </c>
      <c r="AV8" s="443"/>
      <c r="AW8" s="443"/>
      <c r="AX8" s="443"/>
      <c r="AY8" s="444" t="s">
        <v>109</v>
      </c>
      <c r="AZ8" s="445"/>
      <c r="BA8" s="445"/>
      <c r="BB8" s="445"/>
      <c r="BC8" s="445"/>
      <c r="BD8" s="445"/>
      <c r="BE8" s="445"/>
      <c r="BF8" s="445"/>
      <c r="BG8" s="445"/>
      <c r="BH8" s="445"/>
      <c r="BI8" s="445"/>
      <c r="BJ8" s="445"/>
      <c r="BK8" s="445"/>
      <c r="BL8" s="445"/>
      <c r="BM8" s="446"/>
      <c r="BN8" s="410">
        <v>543403</v>
      </c>
      <c r="BO8" s="411"/>
      <c r="BP8" s="411"/>
      <c r="BQ8" s="411"/>
      <c r="BR8" s="411"/>
      <c r="BS8" s="411"/>
      <c r="BT8" s="411"/>
      <c r="BU8" s="412"/>
      <c r="BV8" s="410">
        <v>518753</v>
      </c>
      <c r="BW8" s="411"/>
      <c r="BX8" s="411"/>
      <c r="BY8" s="411"/>
      <c r="BZ8" s="411"/>
      <c r="CA8" s="411"/>
      <c r="CB8" s="411"/>
      <c r="CC8" s="412"/>
      <c r="CD8" s="413" t="s">
        <v>110</v>
      </c>
      <c r="CE8" s="414"/>
      <c r="CF8" s="414"/>
      <c r="CG8" s="414"/>
      <c r="CH8" s="414"/>
      <c r="CI8" s="414"/>
      <c r="CJ8" s="414"/>
      <c r="CK8" s="414"/>
      <c r="CL8" s="414"/>
      <c r="CM8" s="414"/>
      <c r="CN8" s="414"/>
      <c r="CO8" s="414"/>
      <c r="CP8" s="414"/>
      <c r="CQ8" s="414"/>
      <c r="CR8" s="414"/>
      <c r="CS8" s="415"/>
      <c r="CT8" s="450">
        <v>0.3</v>
      </c>
      <c r="CU8" s="451"/>
      <c r="CV8" s="451"/>
      <c r="CW8" s="451"/>
      <c r="CX8" s="451"/>
      <c r="CY8" s="451"/>
      <c r="CZ8" s="451"/>
      <c r="DA8" s="452"/>
      <c r="DB8" s="450">
        <v>0.31</v>
      </c>
      <c r="DC8" s="451"/>
      <c r="DD8" s="451"/>
      <c r="DE8" s="451"/>
      <c r="DF8" s="451"/>
      <c r="DG8" s="451"/>
      <c r="DH8" s="451"/>
      <c r="DI8" s="452"/>
    </row>
    <row r="9" spans="1:119" ht="18.75" customHeight="1" thickBot="1" x14ac:dyDescent="0.2">
      <c r="A9" s="178"/>
      <c r="B9" s="404" t="s">
        <v>111</v>
      </c>
      <c r="C9" s="405"/>
      <c r="D9" s="405"/>
      <c r="E9" s="405"/>
      <c r="F9" s="405"/>
      <c r="G9" s="405"/>
      <c r="H9" s="405"/>
      <c r="I9" s="405"/>
      <c r="J9" s="405"/>
      <c r="K9" s="453"/>
      <c r="L9" s="454" t="s">
        <v>112</v>
      </c>
      <c r="M9" s="455"/>
      <c r="N9" s="455"/>
      <c r="O9" s="455"/>
      <c r="P9" s="455"/>
      <c r="Q9" s="456"/>
      <c r="R9" s="457">
        <v>13032</v>
      </c>
      <c r="S9" s="458"/>
      <c r="T9" s="458"/>
      <c r="U9" s="458"/>
      <c r="V9" s="459"/>
      <c r="W9" s="367" t="s">
        <v>113</v>
      </c>
      <c r="X9" s="368"/>
      <c r="Y9" s="368"/>
      <c r="Z9" s="368"/>
      <c r="AA9" s="368"/>
      <c r="AB9" s="368"/>
      <c r="AC9" s="368"/>
      <c r="AD9" s="368"/>
      <c r="AE9" s="368"/>
      <c r="AF9" s="368"/>
      <c r="AG9" s="368"/>
      <c r="AH9" s="368"/>
      <c r="AI9" s="368"/>
      <c r="AJ9" s="368"/>
      <c r="AK9" s="368"/>
      <c r="AL9" s="369"/>
      <c r="AM9" s="439" t="s">
        <v>114</v>
      </c>
      <c r="AN9" s="440"/>
      <c r="AO9" s="440"/>
      <c r="AP9" s="440"/>
      <c r="AQ9" s="440"/>
      <c r="AR9" s="440"/>
      <c r="AS9" s="440"/>
      <c r="AT9" s="441"/>
      <c r="AU9" s="442" t="s">
        <v>94</v>
      </c>
      <c r="AV9" s="443"/>
      <c r="AW9" s="443"/>
      <c r="AX9" s="443"/>
      <c r="AY9" s="444" t="s">
        <v>115</v>
      </c>
      <c r="AZ9" s="445"/>
      <c r="BA9" s="445"/>
      <c r="BB9" s="445"/>
      <c r="BC9" s="445"/>
      <c r="BD9" s="445"/>
      <c r="BE9" s="445"/>
      <c r="BF9" s="445"/>
      <c r="BG9" s="445"/>
      <c r="BH9" s="445"/>
      <c r="BI9" s="445"/>
      <c r="BJ9" s="445"/>
      <c r="BK9" s="445"/>
      <c r="BL9" s="445"/>
      <c r="BM9" s="446"/>
      <c r="BN9" s="410">
        <v>24650</v>
      </c>
      <c r="BO9" s="411"/>
      <c r="BP9" s="411"/>
      <c r="BQ9" s="411"/>
      <c r="BR9" s="411"/>
      <c r="BS9" s="411"/>
      <c r="BT9" s="411"/>
      <c r="BU9" s="412"/>
      <c r="BV9" s="410">
        <v>12117</v>
      </c>
      <c r="BW9" s="411"/>
      <c r="BX9" s="411"/>
      <c r="BY9" s="411"/>
      <c r="BZ9" s="411"/>
      <c r="CA9" s="411"/>
      <c r="CB9" s="411"/>
      <c r="CC9" s="412"/>
      <c r="CD9" s="413" t="s">
        <v>116</v>
      </c>
      <c r="CE9" s="414"/>
      <c r="CF9" s="414"/>
      <c r="CG9" s="414"/>
      <c r="CH9" s="414"/>
      <c r="CI9" s="414"/>
      <c r="CJ9" s="414"/>
      <c r="CK9" s="414"/>
      <c r="CL9" s="414"/>
      <c r="CM9" s="414"/>
      <c r="CN9" s="414"/>
      <c r="CO9" s="414"/>
      <c r="CP9" s="414"/>
      <c r="CQ9" s="414"/>
      <c r="CR9" s="414"/>
      <c r="CS9" s="415"/>
      <c r="CT9" s="407">
        <v>16.7</v>
      </c>
      <c r="CU9" s="408"/>
      <c r="CV9" s="408"/>
      <c r="CW9" s="408"/>
      <c r="CX9" s="408"/>
      <c r="CY9" s="408"/>
      <c r="CZ9" s="408"/>
      <c r="DA9" s="409"/>
      <c r="DB9" s="407">
        <v>12.2</v>
      </c>
      <c r="DC9" s="408"/>
      <c r="DD9" s="408"/>
      <c r="DE9" s="408"/>
      <c r="DF9" s="408"/>
      <c r="DG9" s="408"/>
      <c r="DH9" s="408"/>
      <c r="DI9" s="409"/>
    </row>
    <row r="10" spans="1:119" ht="18.75" customHeight="1" thickBot="1" x14ac:dyDescent="0.2">
      <c r="A10" s="178"/>
      <c r="B10" s="404"/>
      <c r="C10" s="405"/>
      <c r="D10" s="405"/>
      <c r="E10" s="405"/>
      <c r="F10" s="405"/>
      <c r="G10" s="405"/>
      <c r="H10" s="405"/>
      <c r="I10" s="405"/>
      <c r="J10" s="405"/>
      <c r="K10" s="453"/>
      <c r="L10" s="460" t="s">
        <v>117</v>
      </c>
      <c r="M10" s="440"/>
      <c r="N10" s="440"/>
      <c r="O10" s="440"/>
      <c r="P10" s="440"/>
      <c r="Q10" s="441"/>
      <c r="R10" s="461">
        <v>14207</v>
      </c>
      <c r="S10" s="462"/>
      <c r="T10" s="462"/>
      <c r="U10" s="462"/>
      <c r="V10" s="463"/>
      <c r="W10" s="398"/>
      <c r="X10" s="399"/>
      <c r="Y10" s="399"/>
      <c r="Z10" s="399"/>
      <c r="AA10" s="399"/>
      <c r="AB10" s="399"/>
      <c r="AC10" s="399"/>
      <c r="AD10" s="399"/>
      <c r="AE10" s="399"/>
      <c r="AF10" s="399"/>
      <c r="AG10" s="399"/>
      <c r="AH10" s="399"/>
      <c r="AI10" s="399"/>
      <c r="AJ10" s="399"/>
      <c r="AK10" s="399"/>
      <c r="AL10" s="402"/>
      <c r="AM10" s="439" t="s">
        <v>118</v>
      </c>
      <c r="AN10" s="440"/>
      <c r="AO10" s="440"/>
      <c r="AP10" s="440"/>
      <c r="AQ10" s="440"/>
      <c r="AR10" s="440"/>
      <c r="AS10" s="440"/>
      <c r="AT10" s="441"/>
      <c r="AU10" s="442" t="s">
        <v>119</v>
      </c>
      <c r="AV10" s="443"/>
      <c r="AW10" s="443"/>
      <c r="AX10" s="443"/>
      <c r="AY10" s="444" t="s">
        <v>120</v>
      </c>
      <c r="AZ10" s="445"/>
      <c r="BA10" s="445"/>
      <c r="BB10" s="445"/>
      <c r="BC10" s="445"/>
      <c r="BD10" s="445"/>
      <c r="BE10" s="445"/>
      <c r="BF10" s="445"/>
      <c r="BG10" s="445"/>
      <c r="BH10" s="445"/>
      <c r="BI10" s="445"/>
      <c r="BJ10" s="445"/>
      <c r="BK10" s="445"/>
      <c r="BL10" s="445"/>
      <c r="BM10" s="446"/>
      <c r="BN10" s="410">
        <v>106</v>
      </c>
      <c r="BO10" s="411"/>
      <c r="BP10" s="411"/>
      <c r="BQ10" s="411"/>
      <c r="BR10" s="411"/>
      <c r="BS10" s="411"/>
      <c r="BT10" s="411"/>
      <c r="BU10" s="412"/>
      <c r="BV10" s="410">
        <v>253757</v>
      </c>
      <c r="BW10" s="411"/>
      <c r="BX10" s="411"/>
      <c r="BY10" s="411"/>
      <c r="BZ10" s="411"/>
      <c r="CA10" s="411"/>
      <c r="CB10" s="411"/>
      <c r="CC10" s="412"/>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404"/>
      <c r="C11" s="405"/>
      <c r="D11" s="405"/>
      <c r="E11" s="405"/>
      <c r="F11" s="405"/>
      <c r="G11" s="405"/>
      <c r="H11" s="405"/>
      <c r="I11" s="405"/>
      <c r="J11" s="405"/>
      <c r="K11" s="453"/>
      <c r="L11" s="464" t="s">
        <v>122</v>
      </c>
      <c r="M11" s="465"/>
      <c r="N11" s="465"/>
      <c r="O11" s="465"/>
      <c r="P11" s="465"/>
      <c r="Q11" s="466"/>
      <c r="R11" s="467" t="s">
        <v>123</v>
      </c>
      <c r="S11" s="468"/>
      <c r="T11" s="468"/>
      <c r="U11" s="468"/>
      <c r="V11" s="469"/>
      <c r="W11" s="398"/>
      <c r="X11" s="399"/>
      <c r="Y11" s="399"/>
      <c r="Z11" s="399"/>
      <c r="AA11" s="399"/>
      <c r="AB11" s="399"/>
      <c r="AC11" s="399"/>
      <c r="AD11" s="399"/>
      <c r="AE11" s="399"/>
      <c r="AF11" s="399"/>
      <c r="AG11" s="399"/>
      <c r="AH11" s="399"/>
      <c r="AI11" s="399"/>
      <c r="AJ11" s="399"/>
      <c r="AK11" s="399"/>
      <c r="AL11" s="402"/>
      <c r="AM11" s="439" t="s">
        <v>124</v>
      </c>
      <c r="AN11" s="440"/>
      <c r="AO11" s="440"/>
      <c r="AP11" s="440"/>
      <c r="AQ11" s="440"/>
      <c r="AR11" s="440"/>
      <c r="AS11" s="440"/>
      <c r="AT11" s="441"/>
      <c r="AU11" s="442" t="s">
        <v>94</v>
      </c>
      <c r="AV11" s="443"/>
      <c r="AW11" s="443"/>
      <c r="AX11" s="443"/>
      <c r="AY11" s="444" t="s">
        <v>125</v>
      </c>
      <c r="AZ11" s="445"/>
      <c r="BA11" s="445"/>
      <c r="BB11" s="445"/>
      <c r="BC11" s="445"/>
      <c r="BD11" s="445"/>
      <c r="BE11" s="445"/>
      <c r="BF11" s="445"/>
      <c r="BG11" s="445"/>
      <c r="BH11" s="445"/>
      <c r="BI11" s="445"/>
      <c r="BJ11" s="445"/>
      <c r="BK11" s="445"/>
      <c r="BL11" s="445"/>
      <c r="BM11" s="446"/>
      <c r="BN11" s="410">
        <v>260000</v>
      </c>
      <c r="BO11" s="411"/>
      <c r="BP11" s="411"/>
      <c r="BQ11" s="411"/>
      <c r="BR11" s="411"/>
      <c r="BS11" s="411"/>
      <c r="BT11" s="411"/>
      <c r="BU11" s="412"/>
      <c r="BV11" s="410">
        <v>0</v>
      </c>
      <c r="BW11" s="411"/>
      <c r="BX11" s="411"/>
      <c r="BY11" s="411"/>
      <c r="BZ11" s="411"/>
      <c r="CA11" s="411"/>
      <c r="CB11" s="411"/>
      <c r="CC11" s="412"/>
      <c r="CD11" s="413" t="s">
        <v>126</v>
      </c>
      <c r="CE11" s="414"/>
      <c r="CF11" s="414"/>
      <c r="CG11" s="414"/>
      <c r="CH11" s="414"/>
      <c r="CI11" s="414"/>
      <c r="CJ11" s="414"/>
      <c r="CK11" s="414"/>
      <c r="CL11" s="414"/>
      <c r="CM11" s="414"/>
      <c r="CN11" s="414"/>
      <c r="CO11" s="414"/>
      <c r="CP11" s="414"/>
      <c r="CQ11" s="414"/>
      <c r="CR11" s="414"/>
      <c r="CS11" s="415"/>
      <c r="CT11" s="450" t="s">
        <v>127</v>
      </c>
      <c r="CU11" s="451"/>
      <c r="CV11" s="451"/>
      <c r="CW11" s="451"/>
      <c r="CX11" s="451"/>
      <c r="CY11" s="451"/>
      <c r="CZ11" s="451"/>
      <c r="DA11" s="452"/>
      <c r="DB11" s="450" t="s">
        <v>127</v>
      </c>
      <c r="DC11" s="451"/>
      <c r="DD11" s="451"/>
      <c r="DE11" s="451"/>
      <c r="DF11" s="451"/>
      <c r="DG11" s="451"/>
      <c r="DH11" s="451"/>
      <c r="DI11" s="452"/>
    </row>
    <row r="12" spans="1:119" ht="18.75" customHeight="1" x14ac:dyDescent="0.15">
      <c r="A12" s="178"/>
      <c r="B12" s="470" t="s">
        <v>128</v>
      </c>
      <c r="C12" s="471"/>
      <c r="D12" s="471"/>
      <c r="E12" s="471"/>
      <c r="F12" s="471"/>
      <c r="G12" s="471"/>
      <c r="H12" s="471"/>
      <c r="I12" s="471"/>
      <c r="J12" s="471"/>
      <c r="K12" s="472"/>
      <c r="L12" s="479" t="s">
        <v>129</v>
      </c>
      <c r="M12" s="480"/>
      <c r="N12" s="480"/>
      <c r="O12" s="480"/>
      <c r="P12" s="480"/>
      <c r="Q12" s="481"/>
      <c r="R12" s="482">
        <v>13059</v>
      </c>
      <c r="S12" s="483"/>
      <c r="T12" s="483"/>
      <c r="U12" s="483"/>
      <c r="V12" s="484"/>
      <c r="W12" s="485" t="s">
        <v>1</v>
      </c>
      <c r="X12" s="443"/>
      <c r="Y12" s="443"/>
      <c r="Z12" s="443"/>
      <c r="AA12" s="443"/>
      <c r="AB12" s="486"/>
      <c r="AC12" s="487" t="s">
        <v>130</v>
      </c>
      <c r="AD12" s="488"/>
      <c r="AE12" s="488"/>
      <c r="AF12" s="488"/>
      <c r="AG12" s="489"/>
      <c r="AH12" s="487" t="s">
        <v>131</v>
      </c>
      <c r="AI12" s="488"/>
      <c r="AJ12" s="488"/>
      <c r="AK12" s="488"/>
      <c r="AL12" s="490"/>
      <c r="AM12" s="439" t="s">
        <v>132</v>
      </c>
      <c r="AN12" s="440"/>
      <c r="AO12" s="440"/>
      <c r="AP12" s="440"/>
      <c r="AQ12" s="440"/>
      <c r="AR12" s="440"/>
      <c r="AS12" s="440"/>
      <c r="AT12" s="441"/>
      <c r="AU12" s="442" t="s">
        <v>94</v>
      </c>
      <c r="AV12" s="443"/>
      <c r="AW12" s="443"/>
      <c r="AX12" s="443"/>
      <c r="AY12" s="444" t="s">
        <v>133</v>
      </c>
      <c r="AZ12" s="445"/>
      <c r="BA12" s="445"/>
      <c r="BB12" s="445"/>
      <c r="BC12" s="445"/>
      <c r="BD12" s="445"/>
      <c r="BE12" s="445"/>
      <c r="BF12" s="445"/>
      <c r="BG12" s="445"/>
      <c r="BH12" s="445"/>
      <c r="BI12" s="445"/>
      <c r="BJ12" s="445"/>
      <c r="BK12" s="445"/>
      <c r="BL12" s="445"/>
      <c r="BM12" s="446"/>
      <c r="BN12" s="410">
        <v>10427</v>
      </c>
      <c r="BO12" s="411"/>
      <c r="BP12" s="411"/>
      <c r="BQ12" s="411"/>
      <c r="BR12" s="411"/>
      <c r="BS12" s="411"/>
      <c r="BT12" s="411"/>
      <c r="BU12" s="412"/>
      <c r="BV12" s="410">
        <v>262416</v>
      </c>
      <c r="BW12" s="411"/>
      <c r="BX12" s="411"/>
      <c r="BY12" s="411"/>
      <c r="BZ12" s="411"/>
      <c r="CA12" s="411"/>
      <c r="CB12" s="411"/>
      <c r="CC12" s="412"/>
      <c r="CD12" s="413" t="s">
        <v>134</v>
      </c>
      <c r="CE12" s="414"/>
      <c r="CF12" s="414"/>
      <c r="CG12" s="414"/>
      <c r="CH12" s="414"/>
      <c r="CI12" s="414"/>
      <c r="CJ12" s="414"/>
      <c r="CK12" s="414"/>
      <c r="CL12" s="414"/>
      <c r="CM12" s="414"/>
      <c r="CN12" s="414"/>
      <c r="CO12" s="414"/>
      <c r="CP12" s="414"/>
      <c r="CQ12" s="414"/>
      <c r="CR12" s="414"/>
      <c r="CS12" s="415"/>
      <c r="CT12" s="450" t="s">
        <v>127</v>
      </c>
      <c r="CU12" s="451"/>
      <c r="CV12" s="451"/>
      <c r="CW12" s="451"/>
      <c r="CX12" s="451"/>
      <c r="CY12" s="451"/>
      <c r="CZ12" s="451"/>
      <c r="DA12" s="452"/>
      <c r="DB12" s="450" t="s">
        <v>127</v>
      </c>
      <c r="DC12" s="451"/>
      <c r="DD12" s="451"/>
      <c r="DE12" s="451"/>
      <c r="DF12" s="451"/>
      <c r="DG12" s="451"/>
      <c r="DH12" s="451"/>
      <c r="DI12" s="452"/>
    </row>
    <row r="13" spans="1:119" ht="18.75" customHeight="1" x14ac:dyDescent="0.15">
      <c r="A13" s="178"/>
      <c r="B13" s="473"/>
      <c r="C13" s="474"/>
      <c r="D13" s="474"/>
      <c r="E13" s="474"/>
      <c r="F13" s="474"/>
      <c r="G13" s="474"/>
      <c r="H13" s="474"/>
      <c r="I13" s="474"/>
      <c r="J13" s="474"/>
      <c r="K13" s="475"/>
      <c r="L13" s="187"/>
      <c r="M13" s="501" t="s">
        <v>135</v>
      </c>
      <c r="N13" s="502"/>
      <c r="O13" s="502"/>
      <c r="P13" s="502"/>
      <c r="Q13" s="503"/>
      <c r="R13" s="494">
        <v>12994</v>
      </c>
      <c r="S13" s="495"/>
      <c r="T13" s="495"/>
      <c r="U13" s="495"/>
      <c r="V13" s="496"/>
      <c r="W13" s="426" t="s">
        <v>136</v>
      </c>
      <c r="X13" s="427"/>
      <c r="Y13" s="427"/>
      <c r="Z13" s="427"/>
      <c r="AA13" s="427"/>
      <c r="AB13" s="417"/>
      <c r="AC13" s="461">
        <v>1117</v>
      </c>
      <c r="AD13" s="462"/>
      <c r="AE13" s="462"/>
      <c r="AF13" s="462"/>
      <c r="AG13" s="504"/>
      <c r="AH13" s="461">
        <v>1154</v>
      </c>
      <c r="AI13" s="462"/>
      <c r="AJ13" s="462"/>
      <c r="AK13" s="462"/>
      <c r="AL13" s="463"/>
      <c r="AM13" s="439" t="s">
        <v>137</v>
      </c>
      <c r="AN13" s="440"/>
      <c r="AO13" s="440"/>
      <c r="AP13" s="440"/>
      <c r="AQ13" s="440"/>
      <c r="AR13" s="440"/>
      <c r="AS13" s="440"/>
      <c r="AT13" s="441"/>
      <c r="AU13" s="442" t="s">
        <v>119</v>
      </c>
      <c r="AV13" s="443"/>
      <c r="AW13" s="443"/>
      <c r="AX13" s="443"/>
      <c r="AY13" s="444" t="s">
        <v>138</v>
      </c>
      <c r="AZ13" s="445"/>
      <c r="BA13" s="445"/>
      <c r="BB13" s="445"/>
      <c r="BC13" s="445"/>
      <c r="BD13" s="445"/>
      <c r="BE13" s="445"/>
      <c r="BF13" s="445"/>
      <c r="BG13" s="445"/>
      <c r="BH13" s="445"/>
      <c r="BI13" s="445"/>
      <c r="BJ13" s="445"/>
      <c r="BK13" s="445"/>
      <c r="BL13" s="445"/>
      <c r="BM13" s="446"/>
      <c r="BN13" s="410">
        <v>274329</v>
      </c>
      <c r="BO13" s="411"/>
      <c r="BP13" s="411"/>
      <c r="BQ13" s="411"/>
      <c r="BR13" s="411"/>
      <c r="BS13" s="411"/>
      <c r="BT13" s="411"/>
      <c r="BU13" s="412"/>
      <c r="BV13" s="410">
        <v>3458</v>
      </c>
      <c r="BW13" s="411"/>
      <c r="BX13" s="411"/>
      <c r="BY13" s="411"/>
      <c r="BZ13" s="411"/>
      <c r="CA13" s="411"/>
      <c r="CB13" s="411"/>
      <c r="CC13" s="412"/>
      <c r="CD13" s="413" t="s">
        <v>139</v>
      </c>
      <c r="CE13" s="414"/>
      <c r="CF13" s="414"/>
      <c r="CG13" s="414"/>
      <c r="CH13" s="414"/>
      <c r="CI13" s="414"/>
      <c r="CJ13" s="414"/>
      <c r="CK13" s="414"/>
      <c r="CL13" s="414"/>
      <c r="CM13" s="414"/>
      <c r="CN13" s="414"/>
      <c r="CO13" s="414"/>
      <c r="CP13" s="414"/>
      <c r="CQ13" s="414"/>
      <c r="CR13" s="414"/>
      <c r="CS13" s="415"/>
      <c r="CT13" s="407">
        <v>9.9</v>
      </c>
      <c r="CU13" s="408"/>
      <c r="CV13" s="408"/>
      <c r="CW13" s="408"/>
      <c r="CX13" s="408"/>
      <c r="CY13" s="408"/>
      <c r="CZ13" s="408"/>
      <c r="DA13" s="409"/>
      <c r="DB13" s="407">
        <v>9.4</v>
      </c>
      <c r="DC13" s="408"/>
      <c r="DD13" s="408"/>
      <c r="DE13" s="408"/>
      <c r="DF13" s="408"/>
      <c r="DG13" s="408"/>
      <c r="DH13" s="408"/>
      <c r="DI13" s="409"/>
    </row>
    <row r="14" spans="1:119" ht="18.75" customHeight="1" thickBot="1" x14ac:dyDescent="0.2">
      <c r="A14" s="178"/>
      <c r="B14" s="473"/>
      <c r="C14" s="474"/>
      <c r="D14" s="474"/>
      <c r="E14" s="474"/>
      <c r="F14" s="474"/>
      <c r="G14" s="474"/>
      <c r="H14" s="474"/>
      <c r="I14" s="474"/>
      <c r="J14" s="474"/>
      <c r="K14" s="475"/>
      <c r="L14" s="491" t="s">
        <v>140</v>
      </c>
      <c r="M14" s="492"/>
      <c r="N14" s="492"/>
      <c r="O14" s="492"/>
      <c r="P14" s="492"/>
      <c r="Q14" s="493"/>
      <c r="R14" s="494">
        <v>13396</v>
      </c>
      <c r="S14" s="495"/>
      <c r="T14" s="495"/>
      <c r="U14" s="495"/>
      <c r="V14" s="496"/>
      <c r="W14" s="400"/>
      <c r="X14" s="401"/>
      <c r="Y14" s="401"/>
      <c r="Z14" s="401"/>
      <c r="AA14" s="401"/>
      <c r="AB14" s="390"/>
      <c r="AC14" s="497">
        <v>16.600000000000001</v>
      </c>
      <c r="AD14" s="498"/>
      <c r="AE14" s="498"/>
      <c r="AF14" s="498"/>
      <c r="AG14" s="499"/>
      <c r="AH14" s="497">
        <v>16.100000000000001</v>
      </c>
      <c r="AI14" s="498"/>
      <c r="AJ14" s="498"/>
      <c r="AK14" s="498"/>
      <c r="AL14" s="500"/>
      <c r="AM14" s="439"/>
      <c r="AN14" s="440"/>
      <c r="AO14" s="440"/>
      <c r="AP14" s="440"/>
      <c r="AQ14" s="440"/>
      <c r="AR14" s="440"/>
      <c r="AS14" s="440"/>
      <c r="AT14" s="441"/>
      <c r="AU14" s="442"/>
      <c r="AV14" s="443"/>
      <c r="AW14" s="443"/>
      <c r="AX14" s="443"/>
      <c r="AY14" s="444"/>
      <c r="AZ14" s="445"/>
      <c r="BA14" s="445"/>
      <c r="BB14" s="445"/>
      <c r="BC14" s="445"/>
      <c r="BD14" s="445"/>
      <c r="BE14" s="445"/>
      <c r="BF14" s="445"/>
      <c r="BG14" s="445"/>
      <c r="BH14" s="445"/>
      <c r="BI14" s="445"/>
      <c r="BJ14" s="445"/>
      <c r="BK14" s="445"/>
      <c r="BL14" s="445"/>
      <c r="BM14" s="446"/>
      <c r="BN14" s="410"/>
      <c r="BO14" s="411"/>
      <c r="BP14" s="411"/>
      <c r="BQ14" s="411"/>
      <c r="BR14" s="411"/>
      <c r="BS14" s="411"/>
      <c r="BT14" s="411"/>
      <c r="BU14" s="412"/>
      <c r="BV14" s="410"/>
      <c r="BW14" s="411"/>
      <c r="BX14" s="411"/>
      <c r="BY14" s="411"/>
      <c r="BZ14" s="411"/>
      <c r="CA14" s="411"/>
      <c r="CB14" s="411"/>
      <c r="CC14" s="412"/>
      <c r="CD14" s="505" t="s">
        <v>141</v>
      </c>
      <c r="CE14" s="506"/>
      <c r="CF14" s="506"/>
      <c r="CG14" s="506"/>
      <c r="CH14" s="506"/>
      <c r="CI14" s="506"/>
      <c r="CJ14" s="506"/>
      <c r="CK14" s="506"/>
      <c r="CL14" s="506"/>
      <c r="CM14" s="506"/>
      <c r="CN14" s="506"/>
      <c r="CO14" s="506"/>
      <c r="CP14" s="506"/>
      <c r="CQ14" s="506"/>
      <c r="CR14" s="506"/>
      <c r="CS14" s="507"/>
      <c r="CT14" s="508">
        <v>60.8</v>
      </c>
      <c r="CU14" s="509"/>
      <c r="CV14" s="509"/>
      <c r="CW14" s="509"/>
      <c r="CX14" s="509"/>
      <c r="CY14" s="509"/>
      <c r="CZ14" s="509"/>
      <c r="DA14" s="510"/>
      <c r="DB14" s="508">
        <v>69.599999999999994</v>
      </c>
      <c r="DC14" s="509"/>
      <c r="DD14" s="509"/>
      <c r="DE14" s="509"/>
      <c r="DF14" s="509"/>
      <c r="DG14" s="509"/>
      <c r="DH14" s="509"/>
      <c r="DI14" s="510"/>
    </row>
    <row r="15" spans="1:119" ht="18.75" customHeight="1" x14ac:dyDescent="0.15">
      <c r="A15" s="178"/>
      <c r="B15" s="473"/>
      <c r="C15" s="474"/>
      <c r="D15" s="474"/>
      <c r="E15" s="474"/>
      <c r="F15" s="474"/>
      <c r="G15" s="474"/>
      <c r="H15" s="474"/>
      <c r="I15" s="474"/>
      <c r="J15" s="474"/>
      <c r="K15" s="475"/>
      <c r="L15" s="187"/>
      <c r="M15" s="501" t="s">
        <v>135</v>
      </c>
      <c r="N15" s="502"/>
      <c r="O15" s="502"/>
      <c r="P15" s="502"/>
      <c r="Q15" s="503"/>
      <c r="R15" s="494">
        <v>13321</v>
      </c>
      <c r="S15" s="495"/>
      <c r="T15" s="495"/>
      <c r="U15" s="495"/>
      <c r="V15" s="496"/>
      <c r="W15" s="426" t="s">
        <v>142</v>
      </c>
      <c r="X15" s="427"/>
      <c r="Y15" s="427"/>
      <c r="Z15" s="427"/>
      <c r="AA15" s="427"/>
      <c r="AB15" s="417"/>
      <c r="AC15" s="461">
        <v>1803</v>
      </c>
      <c r="AD15" s="462"/>
      <c r="AE15" s="462"/>
      <c r="AF15" s="462"/>
      <c r="AG15" s="504"/>
      <c r="AH15" s="461">
        <v>1947</v>
      </c>
      <c r="AI15" s="462"/>
      <c r="AJ15" s="462"/>
      <c r="AK15" s="462"/>
      <c r="AL15" s="463"/>
      <c r="AM15" s="439"/>
      <c r="AN15" s="440"/>
      <c r="AO15" s="440"/>
      <c r="AP15" s="440"/>
      <c r="AQ15" s="440"/>
      <c r="AR15" s="440"/>
      <c r="AS15" s="440"/>
      <c r="AT15" s="441"/>
      <c r="AU15" s="442"/>
      <c r="AV15" s="443"/>
      <c r="AW15" s="443"/>
      <c r="AX15" s="443"/>
      <c r="AY15" s="370" t="s">
        <v>143</v>
      </c>
      <c r="AZ15" s="371"/>
      <c r="BA15" s="371"/>
      <c r="BB15" s="371"/>
      <c r="BC15" s="371"/>
      <c r="BD15" s="371"/>
      <c r="BE15" s="371"/>
      <c r="BF15" s="371"/>
      <c r="BG15" s="371"/>
      <c r="BH15" s="371"/>
      <c r="BI15" s="371"/>
      <c r="BJ15" s="371"/>
      <c r="BK15" s="371"/>
      <c r="BL15" s="371"/>
      <c r="BM15" s="372"/>
      <c r="BN15" s="373">
        <v>1380550</v>
      </c>
      <c r="BO15" s="374"/>
      <c r="BP15" s="374"/>
      <c r="BQ15" s="374"/>
      <c r="BR15" s="374"/>
      <c r="BS15" s="374"/>
      <c r="BT15" s="374"/>
      <c r="BU15" s="375"/>
      <c r="BV15" s="373">
        <v>1427023</v>
      </c>
      <c r="BW15" s="374"/>
      <c r="BX15" s="374"/>
      <c r="BY15" s="374"/>
      <c r="BZ15" s="374"/>
      <c r="CA15" s="374"/>
      <c r="CB15" s="374"/>
      <c r="CC15" s="375"/>
      <c r="CD15" s="511" t="s">
        <v>144</v>
      </c>
      <c r="CE15" s="512"/>
      <c r="CF15" s="512"/>
      <c r="CG15" s="512"/>
      <c r="CH15" s="512"/>
      <c r="CI15" s="512"/>
      <c r="CJ15" s="512"/>
      <c r="CK15" s="512"/>
      <c r="CL15" s="512"/>
      <c r="CM15" s="512"/>
      <c r="CN15" s="512"/>
      <c r="CO15" s="512"/>
      <c r="CP15" s="512"/>
      <c r="CQ15" s="512"/>
      <c r="CR15" s="512"/>
      <c r="CS15" s="513"/>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473"/>
      <c r="C16" s="474"/>
      <c r="D16" s="474"/>
      <c r="E16" s="474"/>
      <c r="F16" s="474"/>
      <c r="G16" s="474"/>
      <c r="H16" s="474"/>
      <c r="I16" s="474"/>
      <c r="J16" s="474"/>
      <c r="K16" s="475"/>
      <c r="L16" s="491" t="s">
        <v>145</v>
      </c>
      <c r="M16" s="514"/>
      <c r="N16" s="514"/>
      <c r="O16" s="514"/>
      <c r="P16" s="514"/>
      <c r="Q16" s="515"/>
      <c r="R16" s="516" t="s">
        <v>146</v>
      </c>
      <c r="S16" s="517"/>
      <c r="T16" s="517"/>
      <c r="U16" s="517"/>
      <c r="V16" s="518"/>
      <c r="W16" s="400"/>
      <c r="X16" s="401"/>
      <c r="Y16" s="401"/>
      <c r="Z16" s="401"/>
      <c r="AA16" s="401"/>
      <c r="AB16" s="390"/>
      <c r="AC16" s="497">
        <v>26.8</v>
      </c>
      <c r="AD16" s="498"/>
      <c r="AE16" s="498"/>
      <c r="AF16" s="498"/>
      <c r="AG16" s="499"/>
      <c r="AH16" s="497">
        <v>27.2</v>
      </c>
      <c r="AI16" s="498"/>
      <c r="AJ16" s="498"/>
      <c r="AK16" s="498"/>
      <c r="AL16" s="500"/>
      <c r="AM16" s="439"/>
      <c r="AN16" s="440"/>
      <c r="AO16" s="440"/>
      <c r="AP16" s="440"/>
      <c r="AQ16" s="440"/>
      <c r="AR16" s="440"/>
      <c r="AS16" s="440"/>
      <c r="AT16" s="441"/>
      <c r="AU16" s="442"/>
      <c r="AV16" s="443"/>
      <c r="AW16" s="443"/>
      <c r="AX16" s="443"/>
      <c r="AY16" s="444" t="s">
        <v>147</v>
      </c>
      <c r="AZ16" s="445"/>
      <c r="BA16" s="445"/>
      <c r="BB16" s="445"/>
      <c r="BC16" s="445"/>
      <c r="BD16" s="445"/>
      <c r="BE16" s="445"/>
      <c r="BF16" s="445"/>
      <c r="BG16" s="445"/>
      <c r="BH16" s="445"/>
      <c r="BI16" s="445"/>
      <c r="BJ16" s="445"/>
      <c r="BK16" s="445"/>
      <c r="BL16" s="445"/>
      <c r="BM16" s="446"/>
      <c r="BN16" s="410">
        <v>4856086</v>
      </c>
      <c r="BO16" s="411"/>
      <c r="BP16" s="411"/>
      <c r="BQ16" s="411"/>
      <c r="BR16" s="411"/>
      <c r="BS16" s="411"/>
      <c r="BT16" s="411"/>
      <c r="BU16" s="412"/>
      <c r="BV16" s="410">
        <v>4610351</v>
      </c>
      <c r="BW16" s="411"/>
      <c r="BX16" s="411"/>
      <c r="BY16" s="411"/>
      <c r="BZ16" s="411"/>
      <c r="CA16" s="411"/>
      <c r="CB16" s="411"/>
      <c r="CC16" s="412"/>
      <c r="CD16" s="191"/>
      <c r="CE16" s="524"/>
      <c r="CF16" s="524"/>
      <c r="CG16" s="524"/>
      <c r="CH16" s="524"/>
      <c r="CI16" s="524"/>
      <c r="CJ16" s="524"/>
      <c r="CK16" s="524"/>
      <c r="CL16" s="524"/>
      <c r="CM16" s="524"/>
      <c r="CN16" s="524"/>
      <c r="CO16" s="524"/>
      <c r="CP16" s="524"/>
      <c r="CQ16" s="524"/>
      <c r="CR16" s="524"/>
      <c r="CS16" s="525"/>
      <c r="CT16" s="407"/>
      <c r="CU16" s="408"/>
      <c r="CV16" s="408"/>
      <c r="CW16" s="408"/>
      <c r="CX16" s="408"/>
      <c r="CY16" s="408"/>
      <c r="CZ16" s="408"/>
      <c r="DA16" s="409"/>
      <c r="DB16" s="407"/>
      <c r="DC16" s="408"/>
      <c r="DD16" s="408"/>
      <c r="DE16" s="408"/>
      <c r="DF16" s="408"/>
      <c r="DG16" s="408"/>
      <c r="DH16" s="408"/>
      <c r="DI16" s="409"/>
    </row>
    <row r="17" spans="1:113" ht="18.75" customHeight="1" thickBot="1" x14ac:dyDescent="0.2">
      <c r="A17" s="178"/>
      <c r="B17" s="476"/>
      <c r="C17" s="477"/>
      <c r="D17" s="477"/>
      <c r="E17" s="477"/>
      <c r="F17" s="477"/>
      <c r="G17" s="477"/>
      <c r="H17" s="477"/>
      <c r="I17" s="477"/>
      <c r="J17" s="477"/>
      <c r="K17" s="478"/>
      <c r="L17" s="192"/>
      <c r="M17" s="521" t="s">
        <v>148</v>
      </c>
      <c r="N17" s="522"/>
      <c r="O17" s="522"/>
      <c r="P17" s="522"/>
      <c r="Q17" s="523"/>
      <c r="R17" s="516" t="s">
        <v>146</v>
      </c>
      <c r="S17" s="517"/>
      <c r="T17" s="517"/>
      <c r="U17" s="517"/>
      <c r="V17" s="518"/>
      <c r="W17" s="426" t="s">
        <v>149</v>
      </c>
      <c r="X17" s="427"/>
      <c r="Y17" s="427"/>
      <c r="Z17" s="427"/>
      <c r="AA17" s="427"/>
      <c r="AB17" s="417"/>
      <c r="AC17" s="461">
        <v>3800</v>
      </c>
      <c r="AD17" s="462"/>
      <c r="AE17" s="462"/>
      <c r="AF17" s="462"/>
      <c r="AG17" s="504"/>
      <c r="AH17" s="461">
        <v>4058</v>
      </c>
      <c r="AI17" s="462"/>
      <c r="AJ17" s="462"/>
      <c r="AK17" s="462"/>
      <c r="AL17" s="463"/>
      <c r="AM17" s="439"/>
      <c r="AN17" s="440"/>
      <c r="AO17" s="440"/>
      <c r="AP17" s="440"/>
      <c r="AQ17" s="440"/>
      <c r="AR17" s="440"/>
      <c r="AS17" s="440"/>
      <c r="AT17" s="441"/>
      <c r="AU17" s="442"/>
      <c r="AV17" s="443"/>
      <c r="AW17" s="443"/>
      <c r="AX17" s="443"/>
      <c r="AY17" s="444" t="s">
        <v>150</v>
      </c>
      <c r="AZ17" s="445"/>
      <c r="BA17" s="445"/>
      <c r="BB17" s="445"/>
      <c r="BC17" s="445"/>
      <c r="BD17" s="445"/>
      <c r="BE17" s="445"/>
      <c r="BF17" s="445"/>
      <c r="BG17" s="445"/>
      <c r="BH17" s="445"/>
      <c r="BI17" s="445"/>
      <c r="BJ17" s="445"/>
      <c r="BK17" s="445"/>
      <c r="BL17" s="445"/>
      <c r="BM17" s="446"/>
      <c r="BN17" s="410">
        <v>1710909</v>
      </c>
      <c r="BO17" s="411"/>
      <c r="BP17" s="411"/>
      <c r="BQ17" s="411"/>
      <c r="BR17" s="411"/>
      <c r="BS17" s="411"/>
      <c r="BT17" s="411"/>
      <c r="BU17" s="412"/>
      <c r="BV17" s="410">
        <v>1769760</v>
      </c>
      <c r="BW17" s="411"/>
      <c r="BX17" s="411"/>
      <c r="BY17" s="411"/>
      <c r="BZ17" s="411"/>
      <c r="CA17" s="411"/>
      <c r="CB17" s="411"/>
      <c r="CC17" s="412"/>
      <c r="CD17" s="191"/>
      <c r="CE17" s="524"/>
      <c r="CF17" s="524"/>
      <c r="CG17" s="524"/>
      <c r="CH17" s="524"/>
      <c r="CI17" s="524"/>
      <c r="CJ17" s="524"/>
      <c r="CK17" s="524"/>
      <c r="CL17" s="524"/>
      <c r="CM17" s="524"/>
      <c r="CN17" s="524"/>
      <c r="CO17" s="524"/>
      <c r="CP17" s="524"/>
      <c r="CQ17" s="524"/>
      <c r="CR17" s="524"/>
      <c r="CS17" s="525"/>
      <c r="CT17" s="407"/>
      <c r="CU17" s="408"/>
      <c r="CV17" s="408"/>
      <c r="CW17" s="408"/>
      <c r="CX17" s="408"/>
      <c r="CY17" s="408"/>
      <c r="CZ17" s="408"/>
      <c r="DA17" s="409"/>
      <c r="DB17" s="407"/>
      <c r="DC17" s="408"/>
      <c r="DD17" s="408"/>
      <c r="DE17" s="408"/>
      <c r="DF17" s="408"/>
      <c r="DG17" s="408"/>
      <c r="DH17" s="408"/>
      <c r="DI17" s="409"/>
    </row>
    <row r="18" spans="1:113" ht="18.75" customHeight="1" thickBot="1" x14ac:dyDescent="0.2">
      <c r="A18" s="178"/>
      <c r="B18" s="532" t="s">
        <v>151</v>
      </c>
      <c r="C18" s="453"/>
      <c r="D18" s="453"/>
      <c r="E18" s="533"/>
      <c r="F18" s="533"/>
      <c r="G18" s="533"/>
      <c r="H18" s="533"/>
      <c r="I18" s="533"/>
      <c r="J18" s="533"/>
      <c r="K18" s="533"/>
      <c r="L18" s="534">
        <v>208.39</v>
      </c>
      <c r="M18" s="534"/>
      <c r="N18" s="534"/>
      <c r="O18" s="534"/>
      <c r="P18" s="534"/>
      <c r="Q18" s="534"/>
      <c r="R18" s="535"/>
      <c r="S18" s="535"/>
      <c r="T18" s="535"/>
      <c r="U18" s="535"/>
      <c r="V18" s="536"/>
      <c r="W18" s="428"/>
      <c r="X18" s="429"/>
      <c r="Y18" s="429"/>
      <c r="Z18" s="429"/>
      <c r="AA18" s="429"/>
      <c r="AB18" s="420"/>
      <c r="AC18" s="537">
        <v>56.5</v>
      </c>
      <c r="AD18" s="538"/>
      <c r="AE18" s="538"/>
      <c r="AF18" s="538"/>
      <c r="AG18" s="539"/>
      <c r="AH18" s="537">
        <v>56.7</v>
      </c>
      <c r="AI18" s="538"/>
      <c r="AJ18" s="538"/>
      <c r="AK18" s="538"/>
      <c r="AL18" s="540"/>
      <c r="AM18" s="439"/>
      <c r="AN18" s="440"/>
      <c r="AO18" s="440"/>
      <c r="AP18" s="440"/>
      <c r="AQ18" s="440"/>
      <c r="AR18" s="440"/>
      <c r="AS18" s="440"/>
      <c r="AT18" s="441"/>
      <c r="AU18" s="442"/>
      <c r="AV18" s="443"/>
      <c r="AW18" s="443"/>
      <c r="AX18" s="443"/>
      <c r="AY18" s="444" t="s">
        <v>152</v>
      </c>
      <c r="AZ18" s="445"/>
      <c r="BA18" s="445"/>
      <c r="BB18" s="445"/>
      <c r="BC18" s="445"/>
      <c r="BD18" s="445"/>
      <c r="BE18" s="445"/>
      <c r="BF18" s="445"/>
      <c r="BG18" s="445"/>
      <c r="BH18" s="445"/>
      <c r="BI18" s="445"/>
      <c r="BJ18" s="445"/>
      <c r="BK18" s="445"/>
      <c r="BL18" s="445"/>
      <c r="BM18" s="446"/>
      <c r="BN18" s="410">
        <v>4498808</v>
      </c>
      <c r="BO18" s="411"/>
      <c r="BP18" s="411"/>
      <c r="BQ18" s="411"/>
      <c r="BR18" s="411"/>
      <c r="BS18" s="411"/>
      <c r="BT18" s="411"/>
      <c r="BU18" s="412"/>
      <c r="BV18" s="410">
        <v>4552726</v>
      </c>
      <c r="BW18" s="411"/>
      <c r="BX18" s="411"/>
      <c r="BY18" s="411"/>
      <c r="BZ18" s="411"/>
      <c r="CA18" s="411"/>
      <c r="CB18" s="411"/>
      <c r="CC18" s="412"/>
      <c r="CD18" s="191"/>
      <c r="CE18" s="524"/>
      <c r="CF18" s="524"/>
      <c r="CG18" s="524"/>
      <c r="CH18" s="524"/>
      <c r="CI18" s="524"/>
      <c r="CJ18" s="524"/>
      <c r="CK18" s="524"/>
      <c r="CL18" s="524"/>
      <c r="CM18" s="524"/>
      <c r="CN18" s="524"/>
      <c r="CO18" s="524"/>
      <c r="CP18" s="524"/>
      <c r="CQ18" s="524"/>
      <c r="CR18" s="524"/>
      <c r="CS18" s="525"/>
      <c r="CT18" s="407"/>
      <c r="CU18" s="408"/>
      <c r="CV18" s="408"/>
      <c r="CW18" s="408"/>
      <c r="CX18" s="408"/>
      <c r="CY18" s="408"/>
      <c r="CZ18" s="408"/>
      <c r="DA18" s="409"/>
      <c r="DB18" s="407"/>
      <c r="DC18" s="408"/>
      <c r="DD18" s="408"/>
      <c r="DE18" s="408"/>
      <c r="DF18" s="408"/>
      <c r="DG18" s="408"/>
      <c r="DH18" s="408"/>
      <c r="DI18" s="409"/>
    </row>
    <row r="19" spans="1:113" ht="18.75" customHeight="1" thickBot="1" x14ac:dyDescent="0.2">
      <c r="A19" s="178"/>
      <c r="B19" s="532" t="s">
        <v>153</v>
      </c>
      <c r="C19" s="453"/>
      <c r="D19" s="453"/>
      <c r="E19" s="533"/>
      <c r="F19" s="533"/>
      <c r="G19" s="533"/>
      <c r="H19" s="533"/>
      <c r="I19" s="533"/>
      <c r="J19" s="533"/>
      <c r="K19" s="533"/>
      <c r="L19" s="541">
        <v>63</v>
      </c>
      <c r="M19" s="541"/>
      <c r="N19" s="541"/>
      <c r="O19" s="541"/>
      <c r="P19" s="541"/>
      <c r="Q19" s="541"/>
      <c r="R19" s="542"/>
      <c r="S19" s="542"/>
      <c r="T19" s="542"/>
      <c r="U19" s="542"/>
      <c r="V19" s="543"/>
      <c r="W19" s="367"/>
      <c r="X19" s="368"/>
      <c r="Y19" s="368"/>
      <c r="Z19" s="368"/>
      <c r="AA19" s="368"/>
      <c r="AB19" s="368"/>
      <c r="AC19" s="519"/>
      <c r="AD19" s="519"/>
      <c r="AE19" s="519"/>
      <c r="AF19" s="519"/>
      <c r="AG19" s="519"/>
      <c r="AH19" s="519"/>
      <c r="AI19" s="519"/>
      <c r="AJ19" s="519"/>
      <c r="AK19" s="519"/>
      <c r="AL19" s="520"/>
      <c r="AM19" s="439"/>
      <c r="AN19" s="440"/>
      <c r="AO19" s="440"/>
      <c r="AP19" s="440"/>
      <c r="AQ19" s="440"/>
      <c r="AR19" s="440"/>
      <c r="AS19" s="440"/>
      <c r="AT19" s="441"/>
      <c r="AU19" s="442"/>
      <c r="AV19" s="443"/>
      <c r="AW19" s="443"/>
      <c r="AX19" s="443"/>
      <c r="AY19" s="444" t="s">
        <v>154</v>
      </c>
      <c r="AZ19" s="445"/>
      <c r="BA19" s="445"/>
      <c r="BB19" s="445"/>
      <c r="BC19" s="445"/>
      <c r="BD19" s="445"/>
      <c r="BE19" s="445"/>
      <c r="BF19" s="445"/>
      <c r="BG19" s="445"/>
      <c r="BH19" s="445"/>
      <c r="BI19" s="445"/>
      <c r="BJ19" s="445"/>
      <c r="BK19" s="445"/>
      <c r="BL19" s="445"/>
      <c r="BM19" s="446"/>
      <c r="BN19" s="410">
        <v>6685642</v>
      </c>
      <c r="BO19" s="411"/>
      <c r="BP19" s="411"/>
      <c r="BQ19" s="411"/>
      <c r="BR19" s="411"/>
      <c r="BS19" s="411"/>
      <c r="BT19" s="411"/>
      <c r="BU19" s="412"/>
      <c r="BV19" s="410">
        <v>6878918</v>
      </c>
      <c r="BW19" s="411"/>
      <c r="BX19" s="411"/>
      <c r="BY19" s="411"/>
      <c r="BZ19" s="411"/>
      <c r="CA19" s="411"/>
      <c r="CB19" s="411"/>
      <c r="CC19" s="412"/>
      <c r="CD19" s="191"/>
      <c r="CE19" s="524"/>
      <c r="CF19" s="524"/>
      <c r="CG19" s="524"/>
      <c r="CH19" s="524"/>
      <c r="CI19" s="524"/>
      <c r="CJ19" s="524"/>
      <c r="CK19" s="524"/>
      <c r="CL19" s="524"/>
      <c r="CM19" s="524"/>
      <c r="CN19" s="524"/>
      <c r="CO19" s="524"/>
      <c r="CP19" s="524"/>
      <c r="CQ19" s="524"/>
      <c r="CR19" s="524"/>
      <c r="CS19" s="525"/>
      <c r="CT19" s="407"/>
      <c r="CU19" s="408"/>
      <c r="CV19" s="408"/>
      <c r="CW19" s="408"/>
      <c r="CX19" s="408"/>
      <c r="CY19" s="408"/>
      <c r="CZ19" s="408"/>
      <c r="DA19" s="409"/>
      <c r="DB19" s="407"/>
      <c r="DC19" s="408"/>
      <c r="DD19" s="408"/>
      <c r="DE19" s="408"/>
      <c r="DF19" s="408"/>
      <c r="DG19" s="408"/>
      <c r="DH19" s="408"/>
      <c r="DI19" s="409"/>
    </row>
    <row r="20" spans="1:113" ht="18.75" customHeight="1" thickBot="1" x14ac:dyDescent="0.2">
      <c r="A20" s="178"/>
      <c r="B20" s="532" t="s">
        <v>155</v>
      </c>
      <c r="C20" s="453"/>
      <c r="D20" s="453"/>
      <c r="E20" s="533"/>
      <c r="F20" s="533"/>
      <c r="G20" s="533"/>
      <c r="H20" s="533"/>
      <c r="I20" s="533"/>
      <c r="J20" s="533"/>
      <c r="K20" s="533"/>
      <c r="L20" s="541">
        <v>4432</v>
      </c>
      <c r="M20" s="541"/>
      <c r="N20" s="541"/>
      <c r="O20" s="541"/>
      <c r="P20" s="541"/>
      <c r="Q20" s="541"/>
      <c r="R20" s="542"/>
      <c r="S20" s="542"/>
      <c r="T20" s="542"/>
      <c r="U20" s="542"/>
      <c r="V20" s="543"/>
      <c r="W20" s="428"/>
      <c r="X20" s="429"/>
      <c r="Y20" s="429"/>
      <c r="Z20" s="429"/>
      <c r="AA20" s="429"/>
      <c r="AB20" s="429"/>
      <c r="AC20" s="544"/>
      <c r="AD20" s="544"/>
      <c r="AE20" s="544"/>
      <c r="AF20" s="544"/>
      <c r="AG20" s="544"/>
      <c r="AH20" s="544"/>
      <c r="AI20" s="544"/>
      <c r="AJ20" s="544"/>
      <c r="AK20" s="544"/>
      <c r="AL20" s="545"/>
      <c r="AM20" s="546"/>
      <c r="AN20" s="465"/>
      <c r="AO20" s="465"/>
      <c r="AP20" s="465"/>
      <c r="AQ20" s="465"/>
      <c r="AR20" s="465"/>
      <c r="AS20" s="465"/>
      <c r="AT20" s="466"/>
      <c r="AU20" s="547"/>
      <c r="AV20" s="548"/>
      <c r="AW20" s="548"/>
      <c r="AX20" s="549"/>
      <c r="AY20" s="444"/>
      <c r="AZ20" s="445"/>
      <c r="BA20" s="445"/>
      <c r="BB20" s="445"/>
      <c r="BC20" s="445"/>
      <c r="BD20" s="445"/>
      <c r="BE20" s="445"/>
      <c r="BF20" s="445"/>
      <c r="BG20" s="445"/>
      <c r="BH20" s="445"/>
      <c r="BI20" s="445"/>
      <c r="BJ20" s="445"/>
      <c r="BK20" s="445"/>
      <c r="BL20" s="445"/>
      <c r="BM20" s="446"/>
      <c r="BN20" s="410"/>
      <c r="BO20" s="411"/>
      <c r="BP20" s="411"/>
      <c r="BQ20" s="411"/>
      <c r="BR20" s="411"/>
      <c r="BS20" s="411"/>
      <c r="BT20" s="411"/>
      <c r="BU20" s="412"/>
      <c r="BV20" s="410"/>
      <c r="BW20" s="411"/>
      <c r="BX20" s="411"/>
      <c r="BY20" s="411"/>
      <c r="BZ20" s="411"/>
      <c r="CA20" s="411"/>
      <c r="CB20" s="411"/>
      <c r="CC20" s="412"/>
      <c r="CD20" s="191"/>
      <c r="CE20" s="524"/>
      <c r="CF20" s="524"/>
      <c r="CG20" s="524"/>
      <c r="CH20" s="524"/>
      <c r="CI20" s="524"/>
      <c r="CJ20" s="524"/>
      <c r="CK20" s="524"/>
      <c r="CL20" s="524"/>
      <c r="CM20" s="524"/>
      <c r="CN20" s="524"/>
      <c r="CO20" s="524"/>
      <c r="CP20" s="524"/>
      <c r="CQ20" s="524"/>
      <c r="CR20" s="524"/>
      <c r="CS20" s="525"/>
      <c r="CT20" s="407"/>
      <c r="CU20" s="408"/>
      <c r="CV20" s="408"/>
      <c r="CW20" s="408"/>
      <c r="CX20" s="408"/>
      <c r="CY20" s="408"/>
      <c r="CZ20" s="408"/>
      <c r="DA20" s="409"/>
      <c r="DB20" s="407"/>
      <c r="DC20" s="408"/>
      <c r="DD20" s="408"/>
      <c r="DE20" s="408"/>
      <c r="DF20" s="408"/>
      <c r="DG20" s="408"/>
      <c r="DH20" s="408"/>
      <c r="DI20" s="409"/>
    </row>
    <row r="21" spans="1:113" ht="18.75" customHeight="1" thickBot="1" x14ac:dyDescent="0.2">
      <c r="A21" s="178"/>
      <c r="B21" s="550" t="s">
        <v>156</v>
      </c>
      <c r="C21" s="551"/>
      <c r="D21" s="551"/>
      <c r="E21" s="551"/>
      <c r="F21" s="551"/>
      <c r="G21" s="551"/>
      <c r="H21" s="551"/>
      <c r="I21" s="551"/>
      <c r="J21" s="551"/>
      <c r="K21" s="551"/>
      <c r="L21" s="551"/>
      <c r="M21" s="551"/>
      <c r="N21" s="551"/>
      <c r="O21" s="551"/>
      <c r="P21" s="551"/>
      <c r="Q21" s="551"/>
      <c r="R21" s="551"/>
      <c r="S21" s="551"/>
      <c r="T21" s="551"/>
      <c r="U21" s="551"/>
      <c r="V21" s="551"/>
      <c r="W21" s="551"/>
      <c r="X21" s="551"/>
      <c r="Y21" s="551"/>
      <c r="Z21" s="551"/>
      <c r="AA21" s="551"/>
      <c r="AB21" s="551"/>
      <c r="AC21" s="551"/>
      <c r="AD21" s="551"/>
      <c r="AE21" s="551"/>
      <c r="AF21" s="551"/>
      <c r="AG21" s="551"/>
      <c r="AH21" s="551"/>
      <c r="AI21" s="551"/>
      <c r="AJ21" s="551"/>
      <c r="AK21" s="551"/>
      <c r="AL21" s="551"/>
      <c r="AM21" s="551"/>
      <c r="AN21" s="551"/>
      <c r="AO21" s="551"/>
      <c r="AP21" s="551"/>
      <c r="AQ21" s="551"/>
      <c r="AR21" s="551"/>
      <c r="AS21" s="551"/>
      <c r="AT21" s="551"/>
      <c r="AU21" s="551"/>
      <c r="AV21" s="551"/>
      <c r="AW21" s="551"/>
      <c r="AX21" s="552"/>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91"/>
      <c r="CE21" s="524"/>
      <c r="CF21" s="524"/>
      <c r="CG21" s="524"/>
      <c r="CH21" s="524"/>
      <c r="CI21" s="524"/>
      <c r="CJ21" s="524"/>
      <c r="CK21" s="524"/>
      <c r="CL21" s="524"/>
      <c r="CM21" s="524"/>
      <c r="CN21" s="524"/>
      <c r="CO21" s="524"/>
      <c r="CP21" s="524"/>
      <c r="CQ21" s="524"/>
      <c r="CR21" s="524"/>
      <c r="CS21" s="525"/>
      <c r="CT21" s="407"/>
      <c r="CU21" s="408"/>
      <c r="CV21" s="408"/>
      <c r="CW21" s="408"/>
      <c r="CX21" s="408"/>
      <c r="CY21" s="408"/>
      <c r="CZ21" s="408"/>
      <c r="DA21" s="409"/>
      <c r="DB21" s="407"/>
      <c r="DC21" s="408"/>
      <c r="DD21" s="408"/>
      <c r="DE21" s="408"/>
      <c r="DF21" s="408"/>
      <c r="DG21" s="408"/>
      <c r="DH21" s="408"/>
      <c r="DI21" s="409"/>
    </row>
    <row r="22" spans="1:113" ht="18.75" customHeight="1" x14ac:dyDescent="0.15">
      <c r="A22" s="178"/>
      <c r="B22" s="580" t="s">
        <v>157</v>
      </c>
      <c r="C22" s="554"/>
      <c r="D22" s="555"/>
      <c r="E22" s="422" t="s">
        <v>1</v>
      </c>
      <c r="F22" s="427"/>
      <c r="G22" s="427"/>
      <c r="H22" s="427"/>
      <c r="I22" s="427"/>
      <c r="J22" s="427"/>
      <c r="K22" s="417"/>
      <c r="L22" s="422" t="s">
        <v>158</v>
      </c>
      <c r="M22" s="427"/>
      <c r="N22" s="427"/>
      <c r="O22" s="427"/>
      <c r="P22" s="417"/>
      <c r="Q22" s="585" t="s">
        <v>159</v>
      </c>
      <c r="R22" s="586"/>
      <c r="S22" s="586"/>
      <c r="T22" s="586"/>
      <c r="U22" s="586"/>
      <c r="V22" s="587"/>
      <c r="W22" s="553" t="s">
        <v>160</v>
      </c>
      <c r="X22" s="554"/>
      <c r="Y22" s="555"/>
      <c r="Z22" s="422" t="s">
        <v>1</v>
      </c>
      <c r="AA22" s="427"/>
      <c r="AB22" s="427"/>
      <c r="AC22" s="427"/>
      <c r="AD22" s="427"/>
      <c r="AE22" s="427"/>
      <c r="AF22" s="427"/>
      <c r="AG22" s="417"/>
      <c r="AH22" s="591" t="s">
        <v>161</v>
      </c>
      <c r="AI22" s="427"/>
      <c r="AJ22" s="427"/>
      <c r="AK22" s="427"/>
      <c r="AL22" s="417"/>
      <c r="AM22" s="591" t="s">
        <v>162</v>
      </c>
      <c r="AN22" s="592"/>
      <c r="AO22" s="592"/>
      <c r="AP22" s="592"/>
      <c r="AQ22" s="592"/>
      <c r="AR22" s="593"/>
      <c r="AS22" s="585" t="s">
        <v>159</v>
      </c>
      <c r="AT22" s="586"/>
      <c r="AU22" s="586"/>
      <c r="AV22" s="586"/>
      <c r="AW22" s="586"/>
      <c r="AX22" s="597"/>
      <c r="AY22" s="370" t="s">
        <v>163</v>
      </c>
      <c r="AZ22" s="371"/>
      <c r="BA22" s="371"/>
      <c r="BB22" s="371"/>
      <c r="BC22" s="371"/>
      <c r="BD22" s="371"/>
      <c r="BE22" s="371"/>
      <c r="BF22" s="371"/>
      <c r="BG22" s="371"/>
      <c r="BH22" s="371"/>
      <c r="BI22" s="371"/>
      <c r="BJ22" s="371"/>
      <c r="BK22" s="371"/>
      <c r="BL22" s="371"/>
      <c r="BM22" s="372"/>
      <c r="BN22" s="373">
        <v>9806773</v>
      </c>
      <c r="BO22" s="374"/>
      <c r="BP22" s="374"/>
      <c r="BQ22" s="374"/>
      <c r="BR22" s="374"/>
      <c r="BS22" s="374"/>
      <c r="BT22" s="374"/>
      <c r="BU22" s="375"/>
      <c r="BV22" s="373">
        <v>9499388</v>
      </c>
      <c r="BW22" s="374"/>
      <c r="BX22" s="374"/>
      <c r="BY22" s="374"/>
      <c r="BZ22" s="374"/>
      <c r="CA22" s="374"/>
      <c r="CB22" s="374"/>
      <c r="CC22" s="375"/>
      <c r="CD22" s="191"/>
      <c r="CE22" s="524"/>
      <c r="CF22" s="524"/>
      <c r="CG22" s="524"/>
      <c r="CH22" s="524"/>
      <c r="CI22" s="524"/>
      <c r="CJ22" s="524"/>
      <c r="CK22" s="524"/>
      <c r="CL22" s="524"/>
      <c r="CM22" s="524"/>
      <c r="CN22" s="524"/>
      <c r="CO22" s="524"/>
      <c r="CP22" s="524"/>
      <c r="CQ22" s="524"/>
      <c r="CR22" s="524"/>
      <c r="CS22" s="525"/>
      <c r="CT22" s="407"/>
      <c r="CU22" s="408"/>
      <c r="CV22" s="408"/>
      <c r="CW22" s="408"/>
      <c r="CX22" s="408"/>
      <c r="CY22" s="408"/>
      <c r="CZ22" s="408"/>
      <c r="DA22" s="409"/>
      <c r="DB22" s="407"/>
      <c r="DC22" s="408"/>
      <c r="DD22" s="408"/>
      <c r="DE22" s="408"/>
      <c r="DF22" s="408"/>
      <c r="DG22" s="408"/>
      <c r="DH22" s="408"/>
      <c r="DI22" s="409"/>
    </row>
    <row r="23" spans="1:113" ht="18.75" customHeight="1" x14ac:dyDescent="0.15">
      <c r="A23" s="178"/>
      <c r="B23" s="581"/>
      <c r="C23" s="557"/>
      <c r="D23" s="558"/>
      <c r="E23" s="396"/>
      <c r="F23" s="401"/>
      <c r="G23" s="401"/>
      <c r="H23" s="401"/>
      <c r="I23" s="401"/>
      <c r="J23" s="401"/>
      <c r="K23" s="390"/>
      <c r="L23" s="396"/>
      <c r="M23" s="401"/>
      <c r="N23" s="401"/>
      <c r="O23" s="401"/>
      <c r="P23" s="390"/>
      <c r="Q23" s="588"/>
      <c r="R23" s="589"/>
      <c r="S23" s="589"/>
      <c r="T23" s="589"/>
      <c r="U23" s="589"/>
      <c r="V23" s="590"/>
      <c r="W23" s="556"/>
      <c r="X23" s="557"/>
      <c r="Y23" s="558"/>
      <c r="Z23" s="396"/>
      <c r="AA23" s="401"/>
      <c r="AB23" s="401"/>
      <c r="AC23" s="401"/>
      <c r="AD23" s="401"/>
      <c r="AE23" s="401"/>
      <c r="AF23" s="401"/>
      <c r="AG23" s="390"/>
      <c r="AH23" s="396"/>
      <c r="AI23" s="401"/>
      <c r="AJ23" s="401"/>
      <c r="AK23" s="401"/>
      <c r="AL23" s="390"/>
      <c r="AM23" s="594"/>
      <c r="AN23" s="595"/>
      <c r="AO23" s="595"/>
      <c r="AP23" s="595"/>
      <c r="AQ23" s="595"/>
      <c r="AR23" s="596"/>
      <c r="AS23" s="588"/>
      <c r="AT23" s="589"/>
      <c r="AU23" s="589"/>
      <c r="AV23" s="589"/>
      <c r="AW23" s="589"/>
      <c r="AX23" s="598"/>
      <c r="AY23" s="444" t="s">
        <v>164</v>
      </c>
      <c r="AZ23" s="445"/>
      <c r="BA23" s="445"/>
      <c r="BB23" s="445"/>
      <c r="BC23" s="445"/>
      <c r="BD23" s="445"/>
      <c r="BE23" s="445"/>
      <c r="BF23" s="445"/>
      <c r="BG23" s="445"/>
      <c r="BH23" s="445"/>
      <c r="BI23" s="445"/>
      <c r="BJ23" s="445"/>
      <c r="BK23" s="445"/>
      <c r="BL23" s="445"/>
      <c r="BM23" s="446"/>
      <c r="BN23" s="410">
        <v>6299123</v>
      </c>
      <c r="BO23" s="411"/>
      <c r="BP23" s="411"/>
      <c r="BQ23" s="411"/>
      <c r="BR23" s="411"/>
      <c r="BS23" s="411"/>
      <c r="BT23" s="411"/>
      <c r="BU23" s="412"/>
      <c r="BV23" s="410">
        <v>6029844</v>
      </c>
      <c r="BW23" s="411"/>
      <c r="BX23" s="411"/>
      <c r="BY23" s="411"/>
      <c r="BZ23" s="411"/>
      <c r="CA23" s="411"/>
      <c r="CB23" s="411"/>
      <c r="CC23" s="412"/>
      <c r="CD23" s="191"/>
      <c r="CE23" s="524"/>
      <c r="CF23" s="524"/>
      <c r="CG23" s="524"/>
      <c r="CH23" s="524"/>
      <c r="CI23" s="524"/>
      <c r="CJ23" s="524"/>
      <c r="CK23" s="524"/>
      <c r="CL23" s="524"/>
      <c r="CM23" s="524"/>
      <c r="CN23" s="524"/>
      <c r="CO23" s="524"/>
      <c r="CP23" s="524"/>
      <c r="CQ23" s="524"/>
      <c r="CR23" s="524"/>
      <c r="CS23" s="525"/>
      <c r="CT23" s="407"/>
      <c r="CU23" s="408"/>
      <c r="CV23" s="408"/>
      <c r="CW23" s="408"/>
      <c r="CX23" s="408"/>
      <c r="CY23" s="408"/>
      <c r="CZ23" s="408"/>
      <c r="DA23" s="409"/>
      <c r="DB23" s="407"/>
      <c r="DC23" s="408"/>
      <c r="DD23" s="408"/>
      <c r="DE23" s="408"/>
      <c r="DF23" s="408"/>
      <c r="DG23" s="408"/>
      <c r="DH23" s="408"/>
      <c r="DI23" s="409"/>
    </row>
    <row r="24" spans="1:113" ht="18.75" customHeight="1" thickBot="1" x14ac:dyDescent="0.2">
      <c r="A24" s="178"/>
      <c r="B24" s="581"/>
      <c r="C24" s="557"/>
      <c r="D24" s="558"/>
      <c r="E24" s="460" t="s">
        <v>165</v>
      </c>
      <c r="F24" s="440"/>
      <c r="G24" s="440"/>
      <c r="H24" s="440"/>
      <c r="I24" s="440"/>
      <c r="J24" s="440"/>
      <c r="K24" s="441"/>
      <c r="L24" s="461">
        <v>1</v>
      </c>
      <c r="M24" s="462"/>
      <c r="N24" s="462"/>
      <c r="O24" s="462"/>
      <c r="P24" s="504"/>
      <c r="Q24" s="461">
        <v>7130</v>
      </c>
      <c r="R24" s="462"/>
      <c r="S24" s="462"/>
      <c r="T24" s="462"/>
      <c r="U24" s="462"/>
      <c r="V24" s="504"/>
      <c r="W24" s="556"/>
      <c r="X24" s="557"/>
      <c r="Y24" s="558"/>
      <c r="Z24" s="460" t="s">
        <v>166</v>
      </c>
      <c r="AA24" s="440"/>
      <c r="AB24" s="440"/>
      <c r="AC24" s="440"/>
      <c r="AD24" s="440"/>
      <c r="AE24" s="440"/>
      <c r="AF24" s="440"/>
      <c r="AG24" s="441"/>
      <c r="AH24" s="461">
        <v>127</v>
      </c>
      <c r="AI24" s="462"/>
      <c r="AJ24" s="462"/>
      <c r="AK24" s="462"/>
      <c r="AL24" s="504"/>
      <c r="AM24" s="461">
        <v>390144</v>
      </c>
      <c r="AN24" s="462"/>
      <c r="AO24" s="462"/>
      <c r="AP24" s="462"/>
      <c r="AQ24" s="462"/>
      <c r="AR24" s="504"/>
      <c r="AS24" s="461">
        <v>3072</v>
      </c>
      <c r="AT24" s="462"/>
      <c r="AU24" s="462"/>
      <c r="AV24" s="462"/>
      <c r="AW24" s="462"/>
      <c r="AX24" s="463"/>
      <c r="AY24" s="526" t="s">
        <v>167</v>
      </c>
      <c r="AZ24" s="527"/>
      <c r="BA24" s="527"/>
      <c r="BB24" s="527"/>
      <c r="BC24" s="527"/>
      <c r="BD24" s="527"/>
      <c r="BE24" s="527"/>
      <c r="BF24" s="527"/>
      <c r="BG24" s="527"/>
      <c r="BH24" s="527"/>
      <c r="BI24" s="527"/>
      <c r="BJ24" s="527"/>
      <c r="BK24" s="527"/>
      <c r="BL24" s="527"/>
      <c r="BM24" s="528"/>
      <c r="BN24" s="410">
        <v>7762062</v>
      </c>
      <c r="BO24" s="411"/>
      <c r="BP24" s="411"/>
      <c r="BQ24" s="411"/>
      <c r="BR24" s="411"/>
      <c r="BS24" s="411"/>
      <c r="BT24" s="411"/>
      <c r="BU24" s="412"/>
      <c r="BV24" s="410">
        <v>7261815</v>
      </c>
      <c r="BW24" s="411"/>
      <c r="BX24" s="411"/>
      <c r="BY24" s="411"/>
      <c r="BZ24" s="411"/>
      <c r="CA24" s="411"/>
      <c r="CB24" s="411"/>
      <c r="CC24" s="412"/>
      <c r="CD24" s="191"/>
      <c r="CE24" s="524"/>
      <c r="CF24" s="524"/>
      <c r="CG24" s="524"/>
      <c r="CH24" s="524"/>
      <c r="CI24" s="524"/>
      <c r="CJ24" s="524"/>
      <c r="CK24" s="524"/>
      <c r="CL24" s="524"/>
      <c r="CM24" s="524"/>
      <c r="CN24" s="524"/>
      <c r="CO24" s="524"/>
      <c r="CP24" s="524"/>
      <c r="CQ24" s="524"/>
      <c r="CR24" s="524"/>
      <c r="CS24" s="525"/>
      <c r="CT24" s="407"/>
      <c r="CU24" s="408"/>
      <c r="CV24" s="408"/>
      <c r="CW24" s="408"/>
      <c r="CX24" s="408"/>
      <c r="CY24" s="408"/>
      <c r="CZ24" s="408"/>
      <c r="DA24" s="409"/>
      <c r="DB24" s="407"/>
      <c r="DC24" s="408"/>
      <c r="DD24" s="408"/>
      <c r="DE24" s="408"/>
      <c r="DF24" s="408"/>
      <c r="DG24" s="408"/>
      <c r="DH24" s="408"/>
      <c r="DI24" s="409"/>
    </row>
    <row r="25" spans="1:113" ht="18.75" customHeight="1" x14ac:dyDescent="0.15">
      <c r="A25" s="178"/>
      <c r="B25" s="581"/>
      <c r="C25" s="557"/>
      <c r="D25" s="558"/>
      <c r="E25" s="460" t="s">
        <v>168</v>
      </c>
      <c r="F25" s="440"/>
      <c r="G25" s="440"/>
      <c r="H25" s="440"/>
      <c r="I25" s="440"/>
      <c r="J25" s="440"/>
      <c r="K25" s="441"/>
      <c r="L25" s="461">
        <v>1</v>
      </c>
      <c r="M25" s="462"/>
      <c r="N25" s="462"/>
      <c r="O25" s="462"/>
      <c r="P25" s="504"/>
      <c r="Q25" s="461">
        <v>5870</v>
      </c>
      <c r="R25" s="462"/>
      <c r="S25" s="462"/>
      <c r="T25" s="462"/>
      <c r="U25" s="462"/>
      <c r="V25" s="504"/>
      <c r="W25" s="556"/>
      <c r="X25" s="557"/>
      <c r="Y25" s="558"/>
      <c r="Z25" s="460" t="s">
        <v>169</v>
      </c>
      <c r="AA25" s="440"/>
      <c r="AB25" s="440"/>
      <c r="AC25" s="440"/>
      <c r="AD25" s="440"/>
      <c r="AE25" s="440"/>
      <c r="AF25" s="440"/>
      <c r="AG25" s="441"/>
      <c r="AH25" s="461" t="s">
        <v>170</v>
      </c>
      <c r="AI25" s="462"/>
      <c r="AJ25" s="462"/>
      <c r="AK25" s="462"/>
      <c r="AL25" s="504"/>
      <c r="AM25" s="461" t="s">
        <v>127</v>
      </c>
      <c r="AN25" s="462"/>
      <c r="AO25" s="462"/>
      <c r="AP25" s="462"/>
      <c r="AQ25" s="462"/>
      <c r="AR25" s="504"/>
      <c r="AS25" s="461" t="s">
        <v>127</v>
      </c>
      <c r="AT25" s="462"/>
      <c r="AU25" s="462"/>
      <c r="AV25" s="462"/>
      <c r="AW25" s="462"/>
      <c r="AX25" s="463"/>
      <c r="AY25" s="370" t="s">
        <v>171</v>
      </c>
      <c r="AZ25" s="371"/>
      <c r="BA25" s="371"/>
      <c r="BB25" s="371"/>
      <c r="BC25" s="371"/>
      <c r="BD25" s="371"/>
      <c r="BE25" s="371"/>
      <c r="BF25" s="371"/>
      <c r="BG25" s="371"/>
      <c r="BH25" s="371"/>
      <c r="BI25" s="371"/>
      <c r="BJ25" s="371"/>
      <c r="BK25" s="371"/>
      <c r="BL25" s="371"/>
      <c r="BM25" s="372"/>
      <c r="BN25" s="373">
        <v>207515</v>
      </c>
      <c r="BO25" s="374"/>
      <c r="BP25" s="374"/>
      <c r="BQ25" s="374"/>
      <c r="BR25" s="374"/>
      <c r="BS25" s="374"/>
      <c r="BT25" s="374"/>
      <c r="BU25" s="375"/>
      <c r="BV25" s="373">
        <v>430402</v>
      </c>
      <c r="BW25" s="374"/>
      <c r="BX25" s="374"/>
      <c r="BY25" s="374"/>
      <c r="BZ25" s="374"/>
      <c r="CA25" s="374"/>
      <c r="CB25" s="374"/>
      <c r="CC25" s="375"/>
      <c r="CD25" s="191"/>
      <c r="CE25" s="524"/>
      <c r="CF25" s="524"/>
      <c r="CG25" s="524"/>
      <c r="CH25" s="524"/>
      <c r="CI25" s="524"/>
      <c r="CJ25" s="524"/>
      <c r="CK25" s="524"/>
      <c r="CL25" s="524"/>
      <c r="CM25" s="524"/>
      <c r="CN25" s="524"/>
      <c r="CO25" s="524"/>
      <c r="CP25" s="524"/>
      <c r="CQ25" s="524"/>
      <c r="CR25" s="524"/>
      <c r="CS25" s="525"/>
      <c r="CT25" s="407"/>
      <c r="CU25" s="408"/>
      <c r="CV25" s="408"/>
      <c r="CW25" s="408"/>
      <c r="CX25" s="408"/>
      <c r="CY25" s="408"/>
      <c r="CZ25" s="408"/>
      <c r="DA25" s="409"/>
      <c r="DB25" s="407"/>
      <c r="DC25" s="408"/>
      <c r="DD25" s="408"/>
      <c r="DE25" s="408"/>
      <c r="DF25" s="408"/>
      <c r="DG25" s="408"/>
      <c r="DH25" s="408"/>
      <c r="DI25" s="409"/>
    </row>
    <row r="26" spans="1:113" ht="18.75" customHeight="1" x14ac:dyDescent="0.15">
      <c r="A26" s="178"/>
      <c r="B26" s="581"/>
      <c r="C26" s="557"/>
      <c r="D26" s="558"/>
      <c r="E26" s="460" t="s">
        <v>172</v>
      </c>
      <c r="F26" s="440"/>
      <c r="G26" s="440"/>
      <c r="H26" s="440"/>
      <c r="I26" s="440"/>
      <c r="J26" s="440"/>
      <c r="K26" s="441"/>
      <c r="L26" s="461">
        <v>1</v>
      </c>
      <c r="M26" s="462"/>
      <c r="N26" s="462"/>
      <c r="O26" s="462"/>
      <c r="P26" s="504"/>
      <c r="Q26" s="461">
        <v>5640</v>
      </c>
      <c r="R26" s="462"/>
      <c r="S26" s="462"/>
      <c r="T26" s="462"/>
      <c r="U26" s="462"/>
      <c r="V26" s="504"/>
      <c r="W26" s="556"/>
      <c r="X26" s="557"/>
      <c r="Y26" s="558"/>
      <c r="Z26" s="460" t="s">
        <v>173</v>
      </c>
      <c r="AA26" s="562"/>
      <c r="AB26" s="562"/>
      <c r="AC26" s="562"/>
      <c r="AD26" s="562"/>
      <c r="AE26" s="562"/>
      <c r="AF26" s="562"/>
      <c r="AG26" s="563"/>
      <c r="AH26" s="461">
        <v>12</v>
      </c>
      <c r="AI26" s="462"/>
      <c r="AJ26" s="462"/>
      <c r="AK26" s="462"/>
      <c r="AL26" s="504"/>
      <c r="AM26" s="461">
        <v>40092</v>
      </c>
      <c r="AN26" s="462"/>
      <c r="AO26" s="462"/>
      <c r="AP26" s="462"/>
      <c r="AQ26" s="462"/>
      <c r="AR26" s="504"/>
      <c r="AS26" s="461">
        <v>3341</v>
      </c>
      <c r="AT26" s="462"/>
      <c r="AU26" s="462"/>
      <c r="AV26" s="462"/>
      <c r="AW26" s="462"/>
      <c r="AX26" s="463"/>
      <c r="AY26" s="413" t="s">
        <v>174</v>
      </c>
      <c r="AZ26" s="414"/>
      <c r="BA26" s="414"/>
      <c r="BB26" s="414"/>
      <c r="BC26" s="414"/>
      <c r="BD26" s="414"/>
      <c r="BE26" s="414"/>
      <c r="BF26" s="414"/>
      <c r="BG26" s="414"/>
      <c r="BH26" s="414"/>
      <c r="BI26" s="414"/>
      <c r="BJ26" s="414"/>
      <c r="BK26" s="414"/>
      <c r="BL26" s="414"/>
      <c r="BM26" s="415"/>
      <c r="BN26" s="410" t="s">
        <v>127</v>
      </c>
      <c r="BO26" s="411"/>
      <c r="BP26" s="411"/>
      <c r="BQ26" s="411"/>
      <c r="BR26" s="411"/>
      <c r="BS26" s="411"/>
      <c r="BT26" s="411"/>
      <c r="BU26" s="412"/>
      <c r="BV26" s="410" t="s">
        <v>127</v>
      </c>
      <c r="BW26" s="411"/>
      <c r="BX26" s="411"/>
      <c r="BY26" s="411"/>
      <c r="BZ26" s="411"/>
      <c r="CA26" s="411"/>
      <c r="CB26" s="411"/>
      <c r="CC26" s="412"/>
      <c r="CD26" s="191"/>
      <c r="CE26" s="524"/>
      <c r="CF26" s="524"/>
      <c r="CG26" s="524"/>
      <c r="CH26" s="524"/>
      <c r="CI26" s="524"/>
      <c r="CJ26" s="524"/>
      <c r="CK26" s="524"/>
      <c r="CL26" s="524"/>
      <c r="CM26" s="524"/>
      <c r="CN26" s="524"/>
      <c r="CO26" s="524"/>
      <c r="CP26" s="524"/>
      <c r="CQ26" s="524"/>
      <c r="CR26" s="524"/>
      <c r="CS26" s="525"/>
      <c r="CT26" s="407"/>
      <c r="CU26" s="408"/>
      <c r="CV26" s="408"/>
      <c r="CW26" s="408"/>
      <c r="CX26" s="408"/>
      <c r="CY26" s="408"/>
      <c r="CZ26" s="408"/>
      <c r="DA26" s="409"/>
      <c r="DB26" s="407"/>
      <c r="DC26" s="408"/>
      <c r="DD26" s="408"/>
      <c r="DE26" s="408"/>
      <c r="DF26" s="408"/>
      <c r="DG26" s="408"/>
      <c r="DH26" s="408"/>
      <c r="DI26" s="409"/>
    </row>
    <row r="27" spans="1:113" ht="18.75" customHeight="1" thickBot="1" x14ac:dyDescent="0.2">
      <c r="A27" s="178"/>
      <c r="B27" s="581"/>
      <c r="C27" s="557"/>
      <c r="D27" s="558"/>
      <c r="E27" s="460" t="s">
        <v>175</v>
      </c>
      <c r="F27" s="440"/>
      <c r="G27" s="440"/>
      <c r="H27" s="440"/>
      <c r="I27" s="440"/>
      <c r="J27" s="440"/>
      <c r="K27" s="441"/>
      <c r="L27" s="461">
        <v>1</v>
      </c>
      <c r="M27" s="462"/>
      <c r="N27" s="462"/>
      <c r="O27" s="462"/>
      <c r="P27" s="504"/>
      <c r="Q27" s="461">
        <v>3080</v>
      </c>
      <c r="R27" s="462"/>
      <c r="S27" s="462"/>
      <c r="T27" s="462"/>
      <c r="U27" s="462"/>
      <c r="V27" s="504"/>
      <c r="W27" s="556"/>
      <c r="X27" s="557"/>
      <c r="Y27" s="558"/>
      <c r="Z27" s="460" t="s">
        <v>176</v>
      </c>
      <c r="AA27" s="440"/>
      <c r="AB27" s="440"/>
      <c r="AC27" s="440"/>
      <c r="AD27" s="440"/>
      <c r="AE27" s="440"/>
      <c r="AF27" s="440"/>
      <c r="AG27" s="441"/>
      <c r="AH27" s="461">
        <v>1</v>
      </c>
      <c r="AI27" s="462"/>
      <c r="AJ27" s="462"/>
      <c r="AK27" s="462"/>
      <c r="AL27" s="504"/>
      <c r="AM27" s="461" t="s">
        <v>177</v>
      </c>
      <c r="AN27" s="462"/>
      <c r="AO27" s="462"/>
      <c r="AP27" s="462"/>
      <c r="AQ27" s="462"/>
      <c r="AR27" s="504"/>
      <c r="AS27" s="461" t="s">
        <v>177</v>
      </c>
      <c r="AT27" s="462"/>
      <c r="AU27" s="462"/>
      <c r="AV27" s="462"/>
      <c r="AW27" s="462"/>
      <c r="AX27" s="463"/>
      <c r="AY27" s="505" t="s">
        <v>178</v>
      </c>
      <c r="AZ27" s="506"/>
      <c r="BA27" s="506"/>
      <c r="BB27" s="506"/>
      <c r="BC27" s="506"/>
      <c r="BD27" s="506"/>
      <c r="BE27" s="506"/>
      <c r="BF27" s="506"/>
      <c r="BG27" s="506"/>
      <c r="BH27" s="506"/>
      <c r="BI27" s="506"/>
      <c r="BJ27" s="506"/>
      <c r="BK27" s="506"/>
      <c r="BL27" s="506"/>
      <c r="BM27" s="507"/>
      <c r="BN27" s="529">
        <v>133000</v>
      </c>
      <c r="BO27" s="530"/>
      <c r="BP27" s="530"/>
      <c r="BQ27" s="530"/>
      <c r="BR27" s="530"/>
      <c r="BS27" s="530"/>
      <c r="BT27" s="530"/>
      <c r="BU27" s="531"/>
      <c r="BV27" s="529">
        <v>133000</v>
      </c>
      <c r="BW27" s="530"/>
      <c r="BX27" s="530"/>
      <c r="BY27" s="530"/>
      <c r="BZ27" s="530"/>
      <c r="CA27" s="530"/>
      <c r="CB27" s="530"/>
      <c r="CC27" s="531"/>
      <c r="CD27" s="193"/>
      <c r="CE27" s="524"/>
      <c r="CF27" s="524"/>
      <c r="CG27" s="524"/>
      <c r="CH27" s="524"/>
      <c r="CI27" s="524"/>
      <c r="CJ27" s="524"/>
      <c r="CK27" s="524"/>
      <c r="CL27" s="524"/>
      <c r="CM27" s="524"/>
      <c r="CN27" s="524"/>
      <c r="CO27" s="524"/>
      <c r="CP27" s="524"/>
      <c r="CQ27" s="524"/>
      <c r="CR27" s="524"/>
      <c r="CS27" s="525"/>
      <c r="CT27" s="407"/>
      <c r="CU27" s="408"/>
      <c r="CV27" s="408"/>
      <c r="CW27" s="408"/>
      <c r="CX27" s="408"/>
      <c r="CY27" s="408"/>
      <c r="CZ27" s="408"/>
      <c r="DA27" s="409"/>
      <c r="DB27" s="407"/>
      <c r="DC27" s="408"/>
      <c r="DD27" s="408"/>
      <c r="DE27" s="408"/>
      <c r="DF27" s="408"/>
      <c r="DG27" s="408"/>
      <c r="DH27" s="408"/>
      <c r="DI27" s="409"/>
    </row>
    <row r="28" spans="1:113" ht="18.75" customHeight="1" x14ac:dyDescent="0.15">
      <c r="A28" s="178"/>
      <c r="B28" s="581"/>
      <c r="C28" s="557"/>
      <c r="D28" s="558"/>
      <c r="E28" s="460" t="s">
        <v>179</v>
      </c>
      <c r="F28" s="440"/>
      <c r="G28" s="440"/>
      <c r="H28" s="440"/>
      <c r="I28" s="440"/>
      <c r="J28" s="440"/>
      <c r="K28" s="441"/>
      <c r="L28" s="461">
        <v>1</v>
      </c>
      <c r="M28" s="462"/>
      <c r="N28" s="462"/>
      <c r="O28" s="462"/>
      <c r="P28" s="504"/>
      <c r="Q28" s="461">
        <v>2530</v>
      </c>
      <c r="R28" s="462"/>
      <c r="S28" s="462"/>
      <c r="T28" s="462"/>
      <c r="U28" s="462"/>
      <c r="V28" s="504"/>
      <c r="W28" s="556"/>
      <c r="X28" s="557"/>
      <c r="Y28" s="558"/>
      <c r="Z28" s="460" t="s">
        <v>180</v>
      </c>
      <c r="AA28" s="440"/>
      <c r="AB28" s="440"/>
      <c r="AC28" s="440"/>
      <c r="AD28" s="440"/>
      <c r="AE28" s="440"/>
      <c r="AF28" s="440"/>
      <c r="AG28" s="441"/>
      <c r="AH28" s="461" t="s">
        <v>127</v>
      </c>
      <c r="AI28" s="462"/>
      <c r="AJ28" s="462"/>
      <c r="AK28" s="462"/>
      <c r="AL28" s="504"/>
      <c r="AM28" s="461" t="s">
        <v>127</v>
      </c>
      <c r="AN28" s="462"/>
      <c r="AO28" s="462"/>
      <c r="AP28" s="462"/>
      <c r="AQ28" s="462"/>
      <c r="AR28" s="504"/>
      <c r="AS28" s="461" t="s">
        <v>181</v>
      </c>
      <c r="AT28" s="462"/>
      <c r="AU28" s="462"/>
      <c r="AV28" s="462"/>
      <c r="AW28" s="462"/>
      <c r="AX28" s="463"/>
      <c r="AY28" s="564" t="s">
        <v>182</v>
      </c>
      <c r="AZ28" s="565"/>
      <c r="BA28" s="565"/>
      <c r="BB28" s="566"/>
      <c r="BC28" s="370" t="s">
        <v>48</v>
      </c>
      <c r="BD28" s="371"/>
      <c r="BE28" s="371"/>
      <c r="BF28" s="371"/>
      <c r="BG28" s="371"/>
      <c r="BH28" s="371"/>
      <c r="BI28" s="371"/>
      <c r="BJ28" s="371"/>
      <c r="BK28" s="371"/>
      <c r="BL28" s="371"/>
      <c r="BM28" s="372"/>
      <c r="BN28" s="373">
        <v>1225965</v>
      </c>
      <c r="BO28" s="374"/>
      <c r="BP28" s="374"/>
      <c r="BQ28" s="374"/>
      <c r="BR28" s="374"/>
      <c r="BS28" s="374"/>
      <c r="BT28" s="374"/>
      <c r="BU28" s="375"/>
      <c r="BV28" s="373">
        <v>1236286</v>
      </c>
      <c r="BW28" s="374"/>
      <c r="BX28" s="374"/>
      <c r="BY28" s="374"/>
      <c r="BZ28" s="374"/>
      <c r="CA28" s="374"/>
      <c r="CB28" s="374"/>
      <c r="CC28" s="375"/>
      <c r="CD28" s="191"/>
      <c r="CE28" s="524"/>
      <c r="CF28" s="524"/>
      <c r="CG28" s="524"/>
      <c r="CH28" s="524"/>
      <c r="CI28" s="524"/>
      <c r="CJ28" s="524"/>
      <c r="CK28" s="524"/>
      <c r="CL28" s="524"/>
      <c r="CM28" s="524"/>
      <c r="CN28" s="524"/>
      <c r="CO28" s="524"/>
      <c r="CP28" s="524"/>
      <c r="CQ28" s="524"/>
      <c r="CR28" s="524"/>
      <c r="CS28" s="525"/>
      <c r="CT28" s="407"/>
      <c r="CU28" s="408"/>
      <c r="CV28" s="408"/>
      <c r="CW28" s="408"/>
      <c r="CX28" s="408"/>
      <c r="CY28" s="408"/>
      <c r="CZ28" s="408"/>
      <c r="DA28" s="409"/>
      <c r="DB28" s="407"/>
      <c r="DC28" s="408"/>
      <c r="DD28" s="408"/>
      <c r="DE28" s="408"/>
      <c r="DF28" s="408"/>
      <c r="DG28" s="408"/>
      <c r="DH28" s="408"/>
      <c r="DI28" s="409"/>
    </row>
    <row r="29" spans="1:113" ht="18.75" customHeight="1" x14ac:dyDescent="0.15">
      <c r="A29" s="178"/>
      <c r="B29" s="581"/>
      <c r="C29" s="557"/>
      <c r="D29" s="558"/>
      <c r="E29" s="460" t="s">
        <v>183</v>
      </c>
      <c r="F29" s="440"/>
      <c r="G29" s="440"/>
      <c r="H29" s="440"/>
      <c r="I29" s="440"/>
      <c r="J29" s="440"/>
      <c r="K29" s="441"/>
      <c r="L29" s="461">
        <v>10</v>
      </c>
      <c r="M29" s="462"/>
      <c r="N29" s="462"/>
      <c r="O29" s="462"/>
      <c r="P29" s="504"/>
      <c r="Q29" s="461">
        <v>2300</v>
      </c>
      <c r="R29" s="462"/>
      <c r="S29" s="462"/>
      <c r="T29" s="462"/>
      <c r="U29" s="462"/>
      <c r="V29" s="504"/>
      <c r="W29" s="559"/>
      <c r="X29" s="560"/>
      <c r="Y29" s="561"/>
      <c r="Z29" s="460" t="s">
        <v>184</v>
      </c>
      <c r="AA29" s="440"/>
      <c r="AB29" s="440"/>
      <c r="AC29" s="440"/>
      <c r="AD29" s="440"/>
      <c r="AE29" s="440"/>
      <c r="AF29" s="440"/>
      <c r="AG29" s="441"/>
      <c r="AH29" s="461">
        <v>128</v>
      </c>
      <c r="AI29" s="462"/>
      <c r="AJ29" s="462"/>
      <c r="AK29" s="462"/>
      <c r="AL29" s="504"/>
      <c r="AM29" s="461">
        <v>394031</v>
      </c>
      <c r="AN29" s="462"/>
      <c r="AO29" s="462"/>
      <c r="AP29" s="462"/>
      <c r="AQ29" s="462"/>
      <c r="AR29" s="504"/>
      <c r="AS29" s="461">
        <v>3078</v>
      </c>
      <c r="AT29" s="462"/>
      <c r="AU29" s="462"/>
      <c r="AV29" s="462"/>
      <c r="AW29" s="462"/>
      <c r="AX29" s="463"/>
      <c r="AY29" s="567"/>
      <c r="AZ29" s="568"/>
      <c r="BA29" s="568"/>
      <c r="BB29" s="569"/>
      <c r="BC29" s="444" t="s">
        <v>185</v>
      </c>
      <c r="BD29" s="445"/>
      <c r="BE29" s="445"/>
      <c r="BF29" s="445"/>
      <c r="BG29" s="445"/>
      <c r="BH29" s="445"/>
      <c r="BI29" s="445"/>
      <c r="BJ29" s="445"/>
      <c r="BK29" s="445"/>
      <c r="BL29" s="445"/>
      <c r="BM29" s="446"/>
      <c r="BN29" s="410">
        <v>205310</v>
      </c>
      <c r="BO29" s="411"/>
      <c r="BP29" s="411"/>
      <c r="BQ29" s="411"/>
      <c r="BR29" s="411"/>
      <c r="BS29" s="411"/>
      <c r="BT29" s="411"/>
      <c r="BU29" s="412"/>
      <c r="BV29" s="410">
        <v>255288</v>
      </c>
      <c r="BW29" s="411"/>
      <c r="BX29" s="411"/>
      <c r="BY29" s="411"/>
      <c r="BZ29" s="411"/>
      <c r="CA29" s="411"/>
      <c r="CB29" s="411"/>
      <c r="CC29" s="412"/>
      <c r="CD29" s="193"/>
      <c r="CE29" s="524"/>
      <c r="CF29" s="524"/>
      <c r="CG29" s="524"/>
      <c r="CH29" s="524"/>
      <c r="CI29" s="524"/>
      <c r="CJ29" s="524"/>
      <c r="CK29" s="524"/>
      <c r="CL29" s="524"/>
      <c r="CM29" s="524"/>
      <c r="CN29" s="524"/>
      <c r="CO29" s="524"/>
      <c r="CP29" s="524"/>
      <c r="CQ29" s="524"/>
      <c r="CR29" s="524"/>
      <c r="CS29" s="525"/>
      <c r="CT29" s="407"/>
      <c r="CU29" s="408"/>
      <c r="CV29" s="408"/>
      <c r="CW29" s="408"/>
      <c r="CX29" s="408"/>
      <c r="CY29" s="408"/>
      <c r="CZ29" s="408"/>
      <c r="DA29" s="409"/>
      <c r="DB29" s="407"/>
      <c r="DC29" s="408"/>
      <c r="DD29" s="408"/>
      <c r="DE29" s="408"/>
      <c r="DF29" s="408"/>
      <c r="DG29" s="408"/>
      <c r="DH29" s="408"/>
      <c r="DI29" s="409"/>
    </row>
    <row r="30" spans="1:113" ht="18.75" customHeight="1" thickBot="1" x14ac:dyDescent="0.2">
      <c r="A30" s="178"/>
      <c r="B30" s="582"/>
      <c r="C30" s="583"/>
      <c r="D30" s="584"/>
      <c r="E30" s="464"/>
      <c r="F30" s="465"/>
      <c r="G30" s="465"/>
      <c r="H30" s="465"/>
      <c r="I30" s="465"/>
      <c r="J30" s="465"/>
      <c r="K30" s="466"/>
      <c r="L30" s="574"/>
      <c r="M30" s="575"/>
      <c r="N30" s="575"/>
      <c r="O30" s="575"/>
      <c r="P30" s="576"/>
      <c r="Q30" s="574"/>
      <c r="R30" s="575"/>
      <c r="S30" s="575"/>
      <c r="T30" s="575"/>
      <c r="U30" s="575"/>
      <c r="V30" s="576"/>
      <c r="W30" s="577" t="s">
        <v>186</v>
      </c>
      <c r="X30" s="578"/>
      <c r="Y30" s="578"/>
      <c r="Z30" s="578"/>
      <c r="AA30" s="578"/>
      <c r="AB30" s="578"/>
      <c r="AC30" s="578"/>
      <c r="AD30" s="578"/>
      <c r="AE30" s="578"/>
      <c r="AF30" s="578"/>
      <c r="AG30" s="579"/>
      <c r="AH30" s="537">
        <v>97.5</v>
      </c>
      <c r="AI30" s="538"/>
      <c r="AJ30" s="538"/>
      <c r="AK30" s="538"/>
      <c r="AL30" s="538"/>
      <c r="AM30" s="538"/>
      <c r="AN30" s="538"/>
      <c r="AO30" s="538"/>
      <c r="AP30" s="538"/>
      <c r="AQ30" s="538"/>
      <c r="AR30" s="538"/>
      <c r="AS30" s="538"/>
      <c r="AT30" s="538"/>
      <c r="AU30" s="538"/>
      <c r="AV30" s="538"/>
      <c r="AW30" s="538"/>
      <c r="AX30" s="540"/>
      <c r="AY30" s="570"/>
      <c r="AZ30" s="571"/>
      <c r="BA30" s="571"/>
      <c r="BB30" s="572"/>
      <c r="BC30" s="526" t="s">
        <v>50</v>
      </c>
      <c r="BD30" s="527"/>
      <c r="BE30" s="527"/>
      <c r="BF30" s="527"/>
      <c r="BG30" s="527"/>
      <c r="BH30" s="527"/>
      <c r="BI30" s="527"/>
      <c r="BJ30" s="527"/>
      <c r="BK30" s="527"/>
      <c r="BL30" s="527"/>
      <c r="BM30" s="528"/>
      <c r="BN30" s="529">
        <v>1757063</v>
      </c>
      <c r="BO30" s="530"/>
      <c r="BP30" s="530"/>
      <c r="BQ30" s="530"/>
      <c r="BR30" s="530"/>
      <c r="BS30" s="530"/>
      <c r="BT30" s="530"/>
      <c r="BU30" s="531"/>
      <c r="BV30" s="529">
        <v>1497091</v>
      </c>
      <c r="BW30" s="530"/>
      <c r="BX30" s="530"/>
      <c r="BY30" s="530"/>
      <c r="BZ30" s="530"/>
      <c r="CA30" s="530"/>
      <c r="CB30" s="530"/>
      <c r="CC30" s="531"/>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573" t="s">
        <v>187</v>
      </c>
      <c r="D32" s="573"/>
      <c r="E32" s="573"/>
      <c r="F32" s="573"/>
      <c r="G32" s="573"/>
      <c r="H32" s="573"/>
      <c r="I32" s="573"/>
      <c r="J32" s="573"/>
      <c r="K32" s="573"/>
      <c r="L32" s="573"/>
      <c r="M32" s="573"/>
      <c r="N32" s="573"/>
      <c r="O32" s="573"/>
      <c r="P32" s="573"/>
      <c r="Q32" s="573"/>
      <c r="R32" s="573"/>
      <c r="S32" s="573"/>
      <c r="U32" s="414" t="s">
        <v>188</v>
      </c>
      <c r="V32" s="414"/>
      <c r="W32" s="414"/>
      <c r="X32" s="414"/>
      <c r="Y32" s="414"/>
      <c r="Z32" s="414"/>
      <c r="AA32" s="414"/>
      <c r="AB32" s="414"/>
      <c r="AC32" s="414"/>
      <c r="AD32" s="414"/>
      <c r="AE32" s="414"/>
      <c r="AF32" s="414"/>
      <c r="AG32" s="414"/>
      <c r="AH32" s="414"/>
      <c r="AI32" s="414"/>
      <c r="AJ32" s="414"/>
      <c r="AK32" s="414"/>
      <c r="AM32" s="414" t="s">
        <v>189</v>
      </c>
      <c r="AN32" s="414"/>
      <c r="AO32" s="414"/>
      <c r="AP32" s="414"/>
      <c r="AQ32" s="414"/>
      <c r="AR32" s="414"/>
      <c r="AS32" s="414"/>
      <c r="AT32" s="414"/>
      <c r="AU32" s="414"/>
      <c r="AV32" s="414"/>
      <c r="AW32" s="414"/>
      <c r="AX32" s="414"/>
      <c r="AY32" s="414"/>
      <c r="AZ32" s="414"/>
      <c r="BA32" s="414"/>
      <c r="BB32" s="414"/>
      <c r="BC32" s="414"/>
      <c r="BE32" s="414" t="s">
        <v>190</v>
      </c>
      <c r="BF32" s="414"/>
      <c r="BG32" s="414"/>
      <c r="BH32" s="414"/>
      <c r="BI32" s="414"/>
      <c r="BJ32" s="414"/>
      <c r="BK32" s="414"/>
      <c r="BL32" s="414"/>
      <c r="BM32" s="414"/>
      <c r="BN32" s="414"/>
      <c r="BO32" s="414"/>
      <c r="BP32" s="414"/>
      <c r="BQ32" s="414"/>
      <c r="BR32" s="414"/>
      <c r="BS32" s="414"/>
      <c r="BT32" s="414"/>
      <c r="BU32" s="414"/>
      <c r="BW32" s="414" t="s">
        <v>191</v>
      </c>
      <c r="BX32" s="414"/>
      <c r="BY32" s="414"/>
      <c r="BZ32" s="414"/>
      <c r="CA32" s="414"/>
      <c r="CB32" s="414"/>
      <c r="CC32" s="414"/>
      <c r="CD32" s="414"/>
      <c r="CE32" s="414"/>
      <c r="CF32" s="414"/>
      <c r="CG32" s="414"/>
      <c r="CH32" s="414"/>
      <c r="CI32" s="414"/>
      <c r="CJ32" s="414"/>
      <c r="CK32" s="414"/>
      <c r="CL32" s="414"/>
      <c r="CM32" s="414"/>
      <c r="CO32" s="414" t="s">
        <v>192</v>
      </c>
      <c r="CP32" s="414"/>
      <c r="CQ32" s="414"/>
      <c r="CR32" s="414"/>
      <c r="CS32" s="414"/>
      <c r="CT32" s="414"/>
      <c r="CU32" s="414"/>
      <c r="CV32" s="414"/>
      <c r="CW32" s="414"/>
      <c r="CX32" s="414"/>
      <c r="CY32" s="414"/>
      <c r="CZ32" s="414"/>
      <c r="DA32" s="414"/>
      <c r="DB32" s="414"/>
      <c r="DC32" s="414"/>
      <c r="DD32" s="414"/>
      <c r="DE32" s="414"/>
      <c r="DI32" s="201"/>
    </row>
    <row r="33" spans="1:113" ht="13.5" customHeight="1" x14ac:dyDescent="0.15">
      <c r="A33" s="178"/>
      <c r="B33" s="202"/>
      <c r="C33" s="434" t="s">
        <v>193</v>
      </c>
      <c r="D33" s="434"/>
      <c r="E33" s="399" t="s">
        <v>194</v>
      </c>
      <c r="F33" s="399"/>
      <c r="G33" s="399"/>
      <c r="H33" s="399"/>
      <c r="I33" s="399"/>
      <c r="J33" s="399"/>
      <c r="K33" s="399"/>
      <c r="L33" s="399"/>
      <c r="M33" s="399"/>
      <c r="N33" s="399"/>
      <c r="O33" s="399"/>
      <c r="P33" s="399"/>
      <c r="Q33" s="399"/>
      <c r="R33" s="399"/>
      <c r="S33" s="399"/>
      <c r="T33" s="203"/>
      <c r="U33" s="434" t="s">
        <v>193</v>
      </c>
      <c r="V33" s="434"/>
      <c r="W33" s="399" t="s">
        <v>194</v>
      </c>
      <c r="X33" s="399"/>
      <c r="Y33" s="399"/>
      <c r="Z33" s="399"/>
      <c r="AA33" s="399"/>
      <c r="AB33" s="399"/>
      <c r="AC33" s="399"/>
      <c r="AD33" s="399"/>
      <c r="AE33" s="399"/>
      <c r="AF33" s="399"/>
      <c r="AG33" s="399"/>
      <c r="AH33" s="399"/>
      <c r="AI33" s="399"/>
      <c r="AJ33" s="399"/>
      <c r="AK33" s="399"/>
      <c r="AL33" s="203"/>
      <c r="AM33" s="434" t="s">
        <v>195</v>
      </c>
      <c r="AN33" s="434"/>
      <c r="AO33" s="399" t="s">
        <v>194</v>
      </c>
      <c r="AP33" s="399"/>
      <c r="AQ33" s="399"/>
      <c r="AR33" s="399"/>
      <c r="AS33" s="399"/>
      <c r="AT33" s="399"/>
      <c r="AU33" s="399"/>
      <c r="AV33" s="399"/>
      <c r="AW33" s="399"/>
      <c r="AX33" s="399"/>
      <c r="AY33" s="399"/>
      <c r="AZ33" s="399"/>
      <c r="BA33" s="399"/>
      <c r="BB33" s="399"/>
      <c r="BC33" s="399"/>
      <c r="BD33" s="204"/>
      <c r="BE33" s="399" t="s">
        <v>196</v>
      </c>
      <c r="BF33" s="399"/>
      <c r="BG33" s="399" t="s">
        <v>197</v>
      </c>
      <c r="BH33" s="399"/>
      <c r="BI33" s="399"/>
      <c r="BJ33" s="399"/>
      <c r="BK33" s="399"/>
      <c r="BL33" s="399"/>
      <c r="BM33" s="399"/>
      <c r="BN33" s="399"/>
      <c r="BO33" s="399"/>
      <c r="BP33" s="399"/>
      <c r="BQ33" s="399"/>
      <c r="BR33" s="399"/>
      <c r="BS33" s="399"/>
      <c r="BT33" s="399"/>
      <c r="BU33" s="399"/>
      <c r="BV33" s="204"/>
      <c r="BW33" s="434" t="s">
        <v>196</v>
      </c>
      <c r="BX33" s="434"/>
      <c r="BY33" s="399" t="s">
        <v>198</v>
      </c>
      <c r="BZ33" s="399"/>
      <c r="CA33" s="399"/>
      <c r="CB33" s="399"/>
      <c r="CC33" s="399"/>
      <c r="CD33" s="399"/>
      <c r="CE33" s="399"/>
      <c r="CF33" s="399"/>
      <c r="CG33" s="399"/>
      <c r="CH33" s="399"/>
      <c r="CI33" s="399"/>
      <c r="CJ33" s="399"/>
      <c r="CK33" s="399"/>
      <c r="CL33" s="399"/>
      <c r="CM33" s="399"/>
      <c r="CN33" s="203"/>
      <c r="CO33" s="434" t="s">
        <v>193</v>
      </c>
      <c r="CP33" s="434"/>
      <c r="CQ33" s="399" t="s">
        <v>199</v>
      </c>
      <c r="CR33" s="399"/>
      <c r="CS33" s="399"/>
      <c r="CT33" s="399"/>
      <c r="CU33" s="399"/>
      <c r="CV33" s="399"/>
      <c r="CW33" s="399"/>
      <c r="CX33" s="399"/>
      <c r="CY33" s="399"/>
      <c r="CZ33" s="399"/>
      <c r="DA33" s="399"/>
      <c r="DB33" s="399"/>
      <c r="DC33" s="399"/>
      <c r="DD33" s="399"/>
      <c r="DE33" s="399"/>
      <c r="DF33" s="203"/>
      <c r="DG33" s="599" t="s">
        <v>200</v>
      </c>
      <c r="DH33" s="599"/>
      <c r="DI33" s="205"/>
    </row>
    <row r="34" spans="1:113" ht="32.25" customHeight="1" x14ac:dyDescent="0.15">
      <c r="A34" s="178"/>
      <c r="B34" s="202"/>
      <c r="C34" s="600">
        <f>IF(E34="","",1)</f>
        <v>1</v>
      </c>
      <c r="D34" s="600"/>
      <c r="E34" s="601" t="str">
        <f>IF('各会計、関係団体の財政状況及び健全化判断比率'!B7="","",'各会計、関係団体の財政状況及び健全化判断比率'!B7)</f>
        <v>一般会計</v>
      </c>
      <c r="F34" s="601"/>
      <c r="G34" s="601"/>
      <c r="H34" s="601"/>
      <c r="I34" s="601"/>
      <c r="J34" s="601"/>
      <c r="K34" s="601"/>
      <c r="L34" s="601"/>
      <c r="M34" s="601"/>
      <c r="N34" s="601"/>
      <c r="O34" s="601"/>
      <c r="P34" s="601"/>
      <c r="Q34" s="601"/>
      <c r="R34" s="601"/>
      <c r="S34" s="601"/>
      <c r="T34" s="178"/>
      <c r="U34" s="600">
        <f>IF(W34="","",MAX(C34:D43)+1)</f>
        <v>2</v>
      </c>
      <c r="V34" s="600"/>
      <c r="W34" s="601" t="str">
        <f>IF('各会計、関係団体の財政状況及び健全化判断比率'!B28="","",'各会計、関係団体の財政状況及び健全化判断比率'!B28)</f>
        <v>国民健康保険特別会計</v>
      </c>
      <c r="X34" s="601"/>
      <c r="Y34" s="601"/>
      <c r="Z34" s="601"/>
      <c r="AA34" s="601"/>
      <c r="AB34" s="601"/>
      <c r="AC34" s="601"/>
      <c r="AD34" s="601"/>
      <c r="AE34" s="601"/>
      <c r="AF34" s="601"/>
      <c r="AG34" s="601"/>
      <c r="AH34" s="601"/>
      <c r="AI34" s="601"/>
      <c r="AJ34" s="601"/>
      <c r="AK34" s="601"/>
      <c r="AL34" s="178"/>
      <c r="AM34" s="600">
        <f>IF(AO34="","",MAX(C34:D43,U34:V43)+1)</f>
        <v>5</v>
      </c>
      <c r="AN34" s="600"/>
      <c r="AO34" s="601" t="str">
        <f>IF('各会計、関係団体の財政状況及び健全化判断比率'!B31="","",'各会計、関係団体の財政状況及び健全化判断比率'!B31)</f>
        <v>水道事業会計</v>
      </c>
      <c r="AP34" s="601"/>
      <c r="AQ34" s="601"/>
      <c r="AR34" s="601"/>
      <c r="AS34" s="601"/>
      <c r="AT34" s="601"/>
      <c r="AU34" s="601"/>
      <c r="AV34" s="601"/>
      <c r="AW34" s="601"/>
      <c r="AX34" s="601"/>
      <c r="AY34" s="601"/>
      <c r="AZ34" s="601"/>
      <c r="BA34" s="601"/>
      <c r="BB34" s="601"/>
      <c r="BC34" s="601"/>
      <c r="BD34" s="178"/>
      <c r="BE34" s="600">
        <f>IF(BG34="","",MAX(C34:D43,U34:V43,AM34:AN43)+1)</f>
        <v>6</v>
      </c>
      <c r="BF34" s="600"/>
      <c r="BG34" s="601" t="str">
        <f>IF('各会計、関係団体の財政状況及び健全化判断比率'!B32="","",'各会計、関係団体の財政状況及び健全化判断比率'!B32)</f>
        <v>公共下水道事業特別会計</v>
      </c>
      <c r="BH34" s="601"/>
      <c r="BI34" s="601"/>
      <c r="BJ34" s="601"/>
      <c r="BK34" s="601"/>
      <c r="BL34" s="601"/>
      <c r="BM34" s="601"/>
      <c r="BN34" s="601"/>
      <c r="BO34" s="601"/>
      <c r="BP34" s="601"/>
      <c r="BQ34" s="601"/>
      <c r="BR34" s="601"/>
      <c r="BS34" s="601"/>
      <c r="BT34" s="601"/>
      <c r="BU34" s="601"/>
      <c r="BV34" s="178"/>
      <c r="BW34" s="600">
        <f>IF(BY34="","",MAX(C34:D43,U34:V43,AM34:AN43,BE34:BF43)+1)</f>
        <v>8</v>
      </c>
      <c r="BX34" s="600"/>
      <c r="BY34" s="601" t="str">
        <f>IF('各会計、関係団体の財政状況及び健全化判断比率'!B68="","",'各会計、関係団体の財政状況及び健全化判断比率'!B68)</f>
        <v>酒田地区広域行政組合</v>
      </c>
      <c r="BZ34" s="601"/>
      <c r="CA34" s="601"/>
      <c r="CB34" s="601"/>
      <c r="CC34" s="601"/>
      <c r="CD34" s="601"/>
      <c r="CE34" s="601"/>
      <c r="CF34" s="601"/>
      <c r="CG34" s="601"/>
      <c r="CH34" s="601"/>
      <c r="CI34" s="601"/>
      <c r="CJ34" s="601"/>
      <c r="CK34" s="601"/>
      <c r="CL34" s="601"/>
      <c r="CM34" s="601"/>
      <c r="CN34" s="178"/>
      <c r="CO34" s="600">
        <f>IF(CQ34="","",MAX(C34:D43,U34:V43,AM34:AN43,BE34:BF43,BW34:BX43)+1)</f>
        <v>18</v>
      </c>
      <c r="CP34" s="600"/>
      <c r="CQ34" s="601" t="str">
        <f>IF('各会計、関係団体の財政状況及び健全化判断比率'!BS7="","",'各会計、関係団体の財政状況及び健全化判断比率'!BS7)</f>
        <v>遊佐町総合交流促進施設株式会社</v>
      </c>
      <c r="CR34" s="601"/>
      <c r="CS34" s="601"/>
      <c r="CT34" s="601"/>
      <c r="CU34" s="601"/>
      <c r="CV34" s="601"/>
      <c r="CW34" s="601"/>
      <c r="CX34" s="601"/>
      <c r="CY34" s="601"/>
      <c r="CZ34" s="601"/>
      <c r="DA34" s="601"/>
      <c r="DB34" s="601"/>
      <c r="DC34" s="601"/>
      <c r="DD34" s="601"/>
      <c r="DE34" s="601"/>
      <c r="DG34" s="602" t="str">
        <f>IF('各会計、関係団体の財政状況及び健全化判断比率'!BR7="","",'各会計、関係団体の財政状況及び健全化判断比率'!BR7)</f>
        <v/>
      </c>
      <c r="DH34" s="602"/>
      <c r="DI34" s="205"/>
    </row>
    <row r="35" spans="1:113" ht="32.25" customHeight="1" x14ac:dyDescent="0.15">
      <c r="A35" s="178"/>
      <c r="B35" s="202"/>
      <c r="C35" s="600" t="str">
        <f>IF(E35="","",C34+1)</f>
        <v/>
      </c>
      <c r="D35" s="600"/>
      <c r="E35" s="601" t="str">
        <f>IF('各会計、関係団体の財政状況及び健全化判断比率'!B8="","",'各会計、関係団体の財政状況及び健全化判断比率'!B8)</f>
        <v/>
      </c>
      <c r="F35" s="601"/>
      <c r="G35" s="601"/>
      <c r="H35" s="601"/>
      <c r="I35" s="601"/>
      <c r="J35" s="601"/>
      <c r="K35" s="601"/>
      <c r="L35" s="601"/>
      <c r="M35" s="601"/>
      <c r="N35" s="601"/>
      <c r="O35" s="601"/>
      <c r="P35" s="601"/>
      <c r="Q35" s="601"/>
      <c r="R35" s="601"/>
      <c r="S35" s="601"/>
      <c r="T35" s="178"/>
      <c r="U35" s="600">
        <f>IF(W35="","",U34+1)</f>
        <v>3</v>
      </c>
      <c r="V35" s="600"/>
      <c r="W35" s="601" t="str">
        <f>IF('各会計、関係団体の財政状況及び健全化判断比率'!B29="","",'各会計、関係団体の財政状況及び健全化判断比率'!B29)</f>
        <v>介護保険特別会計</v>
      </c>
      <c r="X35" s="601"/>
      <c r="Y35" s="601"/>
      <c r="Z35" s="601"/>
      <c r="AA35" s="601"/>
      <c r="AB35" s="601"/>
      <c r="AC35" s="601"/>
      <c r="AD35" s="601"/>
      <c r="AE35" s="601"/>
      <c r="AF35" s="601"/>
      <c r="AG35" s="601"/>
      <c r="AH35" s="601"/>
      <c r="AI35" s="601"/>
      <c r="AJ35" s="601"/>
      <c r="AK35" s="601"/>
      <c r="AL35" s="178"/>
      <c r="AM35" s="600" t="str">
        <f t="shared" ref="AM35:AM43" si="0">IF(AO35="","",AM34+1)</f>
        <v/>
      </c>
      <c r="AN35" s="600"/>
      <c r="AO35" s="601"/>
      <c r="AP35" s="601"/>
      <c r="AQ35" s="601"/>
      <c r="AR35" s="601"/>
      <c r="AS35" s="601"/>
      <c r="AT35" s="601"/>
      <c r="AU35" s="601"/>
      <c r="AV35" s="601"/>
      <c r="AW35" s="601"/>
      <c r="AX35" s="601"/>
      <c r="AY35" s="601"/>
      <c r="AZ35" s="601"/>
      <c r="BA35" s="601"/>
      <c r="BB35" s="601"/>
      <c r="BC35" s="601"/>
      <c r="BD35" s="178"/>
      <c r="BE35" s="600">
        <f t="shared" ref="BE35:BE43" si="1">IF(BG35="","",BE34+1)</f>
        <v>7</v>
      </c>
      <c r="BF35" s="600"/>
      <c r="BG35" s="601" t="str">
        <f>IF('各会計、関係団体の財政状況及び健全化判断比率'!B33="","",'各会計、関係団体の財政状況及び健全化判断比率'!B33)</f>
        <v>地域集落排水事業特別会計</v>
      </c>
      <c r="BH35" s="601"/>
      <c r="BI35" s="601"/>
      <c r="BJ35" s="601"/>
      <c r="BK35" s="601"/>
      <c r="BL35" s="601"/>
      <c r="BM35" s="601"/>
      <c r="BN35" s="601"/>
      <c r="BO35" s="601"/>
      <c r="BP35" s="601"/>
      <c r="BQ35" s="601"/>
      <c r="BR35" s="601"/>
      <c r="BS35" s="601"/>
      <c r="BT35" s="601"/>
      <c r="BU35" s="601"/>
      <c r="BV35" s="178"/>
      <c r="BW35" s="600">
        <f t="shared" ref="BW35:BW43" si="2">IF(BY35="","",BW34+1)</f>
        <v>9</v>
      </c>
      <c r="BX35" s="600"/>
      <c r="BY35" s="601" t="str">
        <f>IF('各会計、関係団体の財政状況及び健全化判断比率'!B69="","",'各会計、関係団体の財政状況及び健全化判断比率'!B69)</f>
        <v>庄内広域行政組合（普通会計分）</v>
      </c>
      <c r="BZ35" s="601"/>
      <c r="CA35" s="601"/>
      <c r="CB35" s="601"/>
      <c r="CC35" s="601"/>
      <c r="CD35" s="601"/>
      <c r="CE35" s="601"/>
      <c r="CF35" s="601"/>
      <c r="CG35" s="601"/>
      <c r="CH35" s="601"/>
      <c r="CI35" s="601"/>
      <c r="CJ35" s="601"/>
      <c r="CK35" s="601"/>
      <c r="CL35" s="601"/>
      <c r="CM35" s="601"/>
      <c r="CN35" s="178"/>
      <c r="CO35" s="600" t="str">
        <f t="shared" ref="CO35:CO43" si="3">IF(CQ35="","",CO34+1)</f>
        <v/>
      </c>
      <c r="CP35" s="600"/>
      <c r="CQ35" s="601" t="str">
        <f>IF('各会計、関係団体の財政状況及び健全化判断比率'!BS8="","",'各会計、関係団体の財政状況及び健全化判断比率'!BS8)</f>
        <v/>
      </c>
      <c r="CR35" s="601"/>
      <c r="CS35" s="601"/>
      <c r="CT35" s="601"/>
      <c r="CU35" s="601"/>
      <c r="CV35" s="601"/>
      <c r="CW35" s="601"/>
      <c r="CX35" s="601"/>
      <c r="CY35" s="601"/>
      <c r="CZ35" s="601"/>
      <c r="DA35" s="601"/>
      <c r="DB35" s="601"/>
      <c r="DC35" s="601"/>
      <c r="DD35" s="601"/>
      <c r="DE35" s="601"/>
      <c r="DG35" s="602" t="str">
        <f>IF('各会計、関係団体の財政状況及び健全化判断比率'!BR8="","",'各会計、関係団体の財政状況及び健全化判断比率'!BR8)</f>
        <v/>
      </c>
      <c r="DH35" s="602"/>
      <c r="DI35" s="205"/>
    </row>
    <row r="36" spans="1:113" ht="32.25" customHeight="1" x14ac:dyDescent="0.15">
      <c r="A36" s="178"/>
      <c r="B36" s="202"/>
      <c r="C36" s="600" t="str">
        <f>IF(E36="","",C35+1)</f>
        <v/>
      </c>
      <c r="D36" s="600"/>
      <c r="E36" s="601" t="str">
        <f>IF('各会計、関係団体の財政状況及び健全化判断比率'!B9="","",'各会計、関係団体の財政状況及び健全化判断比率'!B9)</f>
        <v/>
      </c>
      <c r="F36" s="601"/>
      <c r="G36" s="601"/>
      <c r="H36" s="601"/>
      <c r="I36" s="601"/>
      <c r="J36" s="601"/>
      <c r="K36" s="601"/>
      <c r="L36" s="601"/>
      <c r="M36" s="601"/>
      <c r="N36" s="601"/>
      <c r="O36" s="601"/>
      <c r="P36" s="601"/>
      <c r="Q36" s="601"/>
      <c r="R36" s="601"/>
      <c r="S36" s="601"/>
      <c r="T36" s="178"/>
      <c r="U36" s="600">
        <f t="shared" ref="U36:U43" si="4">IF(W36="","",U35+1)</f>
        <v>4</v>
      </c>
      <c r="V36" s="600"/>
      <c r="W36" s="601" t="str">
        <f>IF('各会計、関係団体の財政状況及び健全化判断比率'!B30="","",'各会計、関係団体の財政状況及び健全化判断比率'!B30)</f>
        <v>後期高齢者医療特別会計</v>
      </c>
      <c r="X36" s="601"/>
      <c r="Y36" s="601"/>
      <c r="Z36" s="601"/>
      <c r="AA36" s="601"/>
      <c r="AB36" s="601"/>
      <c r="AC36" s="601"/>
      <c r="AD36" s="601"/>
      <c r="AE36" s="601"/>
      <c r="AF36" s="601"/>
      <c r="AG36" s="601"/>
      <c r="AH36" s="601"/>
      <c r="AI36" s="601"/>
      <c r="AJ36" s="601"/>
      <c r="AK36" s="601"/>
      <c r="AL36" s="178"/>
      <c r="AM36" s="600" t="str">
        <f t="shared" si="0"/>
        <v/>
      </c>
      <c r="AN36" s="600"/>
      <c r="AO36" s="601"/>
      <c r="AP36" s="601"/>
      <c r="AQ36" s="601"/>
      <c r="AR36" s="601"/>
      <c r="AS36" s="601"/>
      <c r="AT36" s="601"/>
      <c r="AU36" s="601"/>
      <c r="AV36" s="601"/>
      <c r="AW36" s="601"/>
      <c r="AX36" s="601"/>
      <c r="AY36" s="601"/>
      <c r="AZ36" s="601"/>
      <c r="BA36" s="601"/>
      <c r="BB36" s="601"/>
      <c r="BC36" s="601"/>
      <c r="BD36" s="178"/>
      <c r="BE36" s="600" t="str">
        <f t="shared" si="1"/>
        <v/>
      </c>
      <c r="BF36" s="600"/>
      <c r="BG36" s="601"/>
      <c r="BH36" s="601"/>
      <c r="BI36" s="601"/>
      <c r="BJ36" s="601"/>
      <c r="BK36" s="601"/>
      <c r="BL36" s="601"/>
      <c r="BM36" s="601"/>
      <c r="BN36" s="601"/>
      <c r="BO36" s="601"/>
      <c r="BP36" s="601"/>
      <c r="BQ36" s="601"/>
      <c r="BR36" s="601"/>
      <c r="BS36" s="601"/>
      <c r="BT36" s="601"/>
      <c r="BU36" s="601"/>
      <c r="BV36" s="178"/>
      <c r="BW36" s="600">
        <f t="shared" si="2"/>
        <v>10</v>
      </c>
      <c r="BX36" s="600"/>
      <c r="BY36" s="601" t="str">
        <f>IF('各会計、関係団体の財政状況及び健全化判断比率'!B70="","",'各会計、関係団体の財政状況及び健全化判断比率'!B70)</f>
        <v>庄内広域行政組合（青果市場事業特別会計分）</v>
      </c>
      <c r="BZ36" s="601"/>
      <c r="CA36" s="601"/>
      <c r="CB36" s="601"/>
      <c r="CC36" s="601"/>
      <c r="CD36" s="601"/>
      <c r="CE36" s="601"/>
      <c r="CF36" s="601"/>
      <c r="CG36" s="601"/>
      <c r="CH36" s="601"/>
      <c r="CI36" s="601"/>
      <c r="CJ36" s="601"/>
      <c r="CK36" s="601"/>
      <c r="CL36" s="601"/>
      <c r="CM36" s="601"/>
      <c r="CN36" s="178"/>
      <c r="CO36" s="600" t="str">
        <f t="shared" si="3"/>
        <v/>
      </c>
      <c r="CP36" s="600"/>
      <c r="CQ36" s="601" t="str">
        <f>IF('各会計、関係団体の財政状況及び健全化判断比率'!BS9="","",'各会計、関係団体の財政状況及び健全化判断比率'!BS9)</f>
        <v/>
      </c>
      <c r="CR36" s="601"/>
      <c r="CS36" s="601"/>
      <c r="CT36" s="601"/>
      <c r="CU36" s="601"/>
      <c r="CV36" s="601"/>
      <c r="CW36" s="601"/>
      <c r="CX36" s="601"/>
      <c r="CY36" s="601"/>
      <c r="CZ36" s="601"/>
      <c r="DA36" s="601"/>
      <c r="DB36" s="601"/>
      <c r="DC36" s="601"/>
      <c r="DD36" s="601"/>
      <c r="DE36" s="601"/>
      <c r="DG36" s="602" t="str">
        <f>IF('各会計、関係団体の財政状況及び健全化判断比率'!BR9="","",'各会計、関係団体の財政状況及び健全化判断比率'!BR9)</f>
        <v/>
      </c>
      <c r="DH36" s="602"/>
      <c r="DI36" s="205"/>
    </row>
    <row r="37" spans="1:113" ht="32.25" customHeight="1" x14ac:dyDescent="0.15">
      <c r="A37" s="178"/>
      <c r="B37" s="202"/>
      <c r="C37" s="600" t="str">
        <f>IF(E37="","",C36+1)</f>
        <v/>
      </c>
      <c r="D37" s="600"/>
      <c r="E37" s="601" t="str">
        <f>IF('各会計、関係団体の財政状況及び健全化判断比率'!B10="","",'各会計、関係団体の財政状況及び健全化判断比率'!B10)</f>
        <v/>
      </c>
      <c r="F37" s="601"/>
      <c r="G37" s="601"/>
      <c r="H37" s="601"/>
      <c r="I37" s="601"/>
      <c r="J37" s="601"/>
      <c r="K37" s="601"/>
      <c r="L37" s="601"/>
      <c r="M37" s="601"/>
      <c r="N37" s="601"/>
      <c r="O37" s="601"/>
      <c r="P37" s="601"/>
      <c r="Q37" s="601"/>
      <c r="R37" s="601"/>
      <c r="S37" s="601"/>
      <c r="T37" s="178"/>
      <c r="U37" s="600" t="str">
        <f t="shared" si="4"/>
        <v/>
      </c>
      <c r="V37" s="600"/>
      <c r="W37" s="601"/>
      <c r="X37" s="601"/>
      <c r="Y37" s="601"/>
      <c r="Z37" s="601"/>
      <c r="AA37" s="601"/>
      <c r="AB37" s="601"/>
      <c r="AC37" s="601"/>
      <c r="AD37" s="601"/>
      <c r="AE37" s="601"/>
      <c r="AF37" s="601"/>
      <c r="AG37" s="601"/>
      <c r="AH37" s="601"/>
      <c r="AI37" s="601"/>
      <c r="AJ37" s="601"/>
      <c r="AK37" s="601"/>
      <c r="AL37" s="178"/>
      <c r="AM37" s="600" t="str">
        <f t="shared" si="0"/>
        <v/>
      </c>
      <c r="AN37" s="600"/>
      <c r="AO37" s="601"/>
      <c r="AP37" s="601"/>
      <c r="AQ37" s="601"/>
      <c r="AR37" s="601"/>
      <c r="AS37" s="601"/>
      <c r="AT37" s="601"/>
      <c r="AU37" s="601"/>
      <c r="AV37" s="601"/>
      <c r="AW37" s="601"/>
      <c r="AX37" s="601"/>
      <c r="AY37" s="601"/>
      <c r="AZ37" s="601"/>
      <c r="BA37" s="601"/>
      <c r="BB37" s="601"/>
      <c r="BC37" s="601"/>
      <c r="BD37" s="178"/>
      <c r="BE37" s="600" t="str">
        <f t="shared" si="1"/>
        <v/>
      </c>
      <c r="BF37" s="600"/>
      <c r="BG37" s="601"/>
      <c r="BH37" s="601"/>
      <c r="BI37" s="601"/>
      <c r="BJ37" s="601"/>
      <c r="BK37" s="601"/>
      <c r="BL37" s="601"/>
      <c r="BM37" s="601"/>
      <c r="BN37" s="601"/>
      <c r="BO37" s="601"/>
      <c r="BP37" s="601"/>
      <c r="BQ37" s="601"/>
      <c r="BR37" s="601"/>
      <c r="BS37" s="601"/>
      <c r="BT37" s="601"/>
      <c r="BU37" s="601"/>
      <c r="BV37" s="178"/>
      <c r="BW37" s="600">
        <f t="shared" si="2"/>
        <v>11</v>
      </c>
      <c r="BX37" s="600"/>
      <c r="BY37" s="601" t="str">
        <f>IF('各会計、関係団体の財政状況及び健全化判断比率'!B71="","",'各会計、関係団体の財政状況及び健全化判断比率'!B71)</f>
        <v>庄内広域行政組合（庄内食肉流通センター事業特別会計分）</v>
      </c>
      <c r="BZ37" s="601"/>
      <c r="CA37" s="601"/>
      <c r="CB37" s="601"/>
      <c r="CC37" s="601"/>
      <c r="CD37" s="601"/>
      <c r="CE37" s="601"/>
      <c r="CF37" s="601"/>
      <c r="CG37" s="601"/>
      <c r="CH37" s="601"/>
      <c r="CI37" s="601"/>
      <c r="CJ37" s="601"/>
      <c r="CK37" s="601"/>
      <c r="CL37" s="601"/>
      <c r="CM37" s="601"/>
      <c r="CN37" s="178"/>
      <c r="CO37" s="600" t="str">
        <f t="shared" si="3"/>
        <v/>
      </c>
      <c r="CP37" s="600"/>
      <c r="CQ37" s="601" t="str">
        <f>IF('各会計、関係団体の財政状況及び健全化判断比率'!BS10="","",'各会計、関係団体の財政状況及び健全化判断比率'!BS10)</f>
        <v/>
      </c>
      <c r="CR37" s="601"/>
      <c r="CS37" s="601"/>
      <c r="CT37" s="601"/>
      <c r="CU37" s="601"/>
      <c r="CV37" s="601"/>
      <c r="CW37" s="601"/>
      <c r="CX37" s="601"/>
      <c r="CY37" s="601"/>
      <c r="CZ37" s="601"/>
      <c r="DA37" s="601"/>
      <c r="DB37" s="601"/>
      <c r="DC37" s="601"/>
      <c r="DD37" s="601"/>
      <c r="DE37" s="601"/>
      <c r="DG37" s="602" t="str">
        <f>IF('各会計、関係団体の財政状況及び健全化判断比率'!BR10="","",'各会計、関係団体の財政状況及び健全化判断比率'!BR10)</f>
        <v/>
      </c>
      <c r="DH37" s="602"/>
      <c r="DI37" s="205"/>
    </row>
    <row r="38" spans="1:113" ht="32.25" customHeight="1" x14ac:dyDescent="0.15">
      <c r="A38" s="178"/>
      <c r="B38" s="202"/>
      <c r="C38" s="600" t="str">
        <f t="shared" ref="C38:C43" si="5">IF(E38="","",C37+1)</f>
        <v/>
      </c>
      <c r="D38" s="600"/>
      <c r="E38" s="601" t="str">
        <f>IF('各会計、関係団体の財政状況及び健全化判断比率'!B11="","",'各会計、関係団体の財政状況及び健全化判断比率'!B11)</f>
        <v/>
      </c>
      <c r="F38" s="601"/>
      <c r="G38" s="601"/>
      <c r="H38" s="601"/>
      <c r="I38" s="601"/>
      <c r="J38" s="601"/>
      <c r="K38" s="601"/>
      <c r="L38" s="601"/>
      <c r="M38" s="601"/>
      <c r="N38" s="601"/>
      <c r="O38" s="601"/>
      <c r="P38" s="601"/>
      <c r="Q38" s="601"/>
      <c r="R38" s="601"/>
      <c r="S38" s="601"/>
      <c r="T38" s="178"/>
      <c r="U38" s="600" t="str">
        <f t="shared" si="4"/>
        <v/>
      </c>
      <c r="V38" s="600"/>
      <c r="W38" s="601"/>
      <c r="X38" s="601"/>
      <c r="Y38" s="601"/>
      <c r="Z38" s="601"/>
      <c r="AA38" s="601"/>
      <c r="AB38" s="601"/>
      <c r="AC38" s="601"/>
      <c r="AD38" s="601"/>
      <c r="AE38" s="601"/>
      <c r="AF38" s="601"/>
      <c r="AG38" s="601"/>
      <c r="AH38" s="601"/>
      <c r="AI38" s="601"/>
      <c r="AJ38" s="601"/>
      <c r="AK38" s="601"/>
      <c r="AL38" s="178"/>
      <c r="AM38" s="600" t="str">
        <f t="shared" si="0"/>
        <v/>
      </c>
      <c r="AN38" s="600"/>
      <c r="AO38" s="601"/>
      <c r="AP38" s="601"/>
      <c r="AQ38" s="601"/>
      <c r="AR38" s="601"/>
      <c r="AS38" s="601"/>
      <c r="AT38" s="601"/>
      <c r="AU38" s="601"/>
      <c r="AV38" s="601"/>
      <c r="AW38" s="601"/>
      <c r="AX38" s="601"/>
      <c r="AY38" s="601"/>
      <c r="AZ38" s="601"/>
      <c r="BA38" s="601"/>
      <c r="BB38" s="601"/>
      <c r="BC38" s="601"/>
      <c r="BD38" s="178"/>
      <c r="BE38" s="600" t="str">
        <f t="shared" si="1"/>
        <v/>
      </c>
      <c r="BF38" s="600"/>
      <c r="BG38" s="601"/>
      <c r="BH38" s="601"/>
      <c r="BI38" s="601"/>
      <c r="BJ38" s="601"/>
      <c r="BK38" s="601"/>
      <c r="BL38" s="601"/>
      <c r="BM38" s="601"/>
      <c r="BN38" s="601"/>
      <c r="BO38" s="601"/>
      <c r="BP38" s="601"/>
      <c r="BQ38" s="601"/>
      <c r="BR38" s="601"/>
      <c r="BS38" s="601"/>
      <c r="BT38" s="601"/>
      <c r="BU38" s="601"/>
      <c r="BV38" s="178"/>
      <c r="BW38" s="600">
        <f t="shared" si="2"/>
        <v>12</v>
      </c>
      <c r="BX38" s="600"/>
      <c r="BY38" s="601" t="str">
        <f>IF('各会計、関係団体の財政状況及び健全化判断比率'!B72="","",'各会計、関係団体の財政状況及び健全化判断比率'!B72)</f>
        <v>山形県消防補償等組合</v>
      </c>
      <c r="BZ38" s="601"/>
      <c r="CA38" s="601"/>
      <c r="CB38" s="601"/>
      <c r="CC38" s="601"/>
      <c r="CD38" s="601"/>
      <c r="CE38" s="601"/>
      <c r="CF38" s="601"/>
      <c r="CG38" s="601"/>
      <c r="CH38" s="601"/>
      <c r="CI38" s="601"/>
      <c r="CJ38" s="601"/>
      <c r="CK38" s="601"/>
      <c r="CL38" s="601"/>
      <c r="CM38" s="601"/>
      <c r="CN38" s="178"/>
      <c r="CO38" s="600" t="str">
        <f t="shared" si="3"/>
        <v/>
      </c>
      <c r="CP38" s="600"/>
      <c r="CQ38" s="601" t="str">
        <f>IF('各会計、関係団体の財政状況及び健全化判断比率'!BS11="","",'各会計、関係団体の財政状況及び健全化判断比率'!BS11)</f>
        <v/>
      </c>
      <c r="CR38" s="601"/>
      <c r="CS38" s="601"/>
      <c r="CT38" s="601"/>
      <c r="CU38" s="601"/>
      <c r="CV38" s="601"/>
      <c r="CW38" s="601"/>
      <c r="CX38" s="601"/>
      <c r="CY38" s="601"/>
      <c r="CZ38" s="601"/>
      <c r="DA38" s="601"/>
      <c r="DB38" s="601"/>
      <c r="DC38" s="601"/>
      <c r="DD38" s="601"/>
      <c r="DE38" s="601"/>
      <c r="DG38" s="602" t="str">
        <f>IF('各会計、関係団体の財政状況及び健全化判断比率'!BR11="","",'各会計、関係団体の財政状況及び健全化判断比率'!BR11)</f>
        <v/>
      </c>
      <c r="DH38" s="602"/>
      <c r="DI38" s="205"/>
    </row>
    <row r="39" spans="1:113" ht="32.25" customHeight="1" x14ac:dyDescent="0.15">
      <c r="A39" s="178"/>
      <c r="B39" s="202"/>
      <c r="C39" s="600" t="str">
        <f t="shared" si="5"/>
        <v/>
      </c>
      <c r="D39" s="600"/>
      <c r="E39" s="601" t="str">
        <f>IF('各会計、関係団体の財政状況及び健全化判断比率'!B12="","",'各会計、関係団体の財政状況及び健全化判断比率'!B12)</f>
        <v/>
      </c>
      <c r="F39" s="601"/>
      <c r="G39" s="601"/>
      <c r="H39" s="601"/>
      <c r="I39" s="601"/>
      <c r="J39" s="601"/>
      <c r="K39" s="601"/>
      <c r="L39" s="601"/>
      <c r="M39" s="601"/>
      <c r="N39" s="601"/>
      <c r="O39" s="601"/>
      <c r="P39" s="601"/>
      <c r="Q39" s="601"/>
      <c r="R39" s="601"/>
      <c r="S39" s="601"/>
      <c r="T39" s="178"/>
      <c r="U39" s="600" t="str">
        <f t="shared" si="4"/>
        <v/>
      </c>
      <c r="V39" s="600"/>
      <c r="W39" s="601"/>
      <c r="X39" s="601"/>
      <c r="Y39" s="601"/>
      <c r="Z39" s="601"/>
      <c r="AA39" s="601"/>
      <c r="AB39" s="601"/>
      <c r="AC39" s="601"/>
      <c r="AD39" s="601"/>
      <c r="AE39" s="601"/>
      <c r="AF39" s="601"/>
      <c r="AG39" s="601"/>
      <c r="AH39" s="601"/>
      <c r="AI39" s="601"/>
      <c r="AJ39" s="601"/>
      <c r="AK39" s="601"/>
      <c r="AL39" s="178"/>
      <c r="AM39" s="600" t="str">
        <f t="shared" si="0"/>
        <v/>
      </c>
      <c r="AN39" s="600"/>
      <c r="AO39" s="601"/>
      <c r="AP39" s="601"/>
      <c r="AQ39" s="601"/>
      <c r="AR39" s="601"/>
      <c r="AS39" s="601"/>
      <c r="AT39" s="601"/>
      <c r="AU39" s="601"/>
      <c r="AV39" s="601"/>
      <c r="AW39" s="601"/>
      <c r="AX39" s="601"/>
      <c r="AY39" s="601"/>
      <c r="AZ39" s="601"/>
      <c r="BA39" s="601"/>
      <c r="BB39" s="601"/>
      <c r="BC39" s="601"/>
      <c r="BD39" s="178"/>
      <c r="BE39" s="600" t="str">
        <f t="shared" si="1"/>
        <v/>
      </c>
      <c r="BF39" s="600"/>
      <c r="BG39" s="601"/>
      <c r="BH39" s="601"/>
      <c r="BI39" s="601"/>
      <c r="BJ39" s="601"/>
      <c r="BK39" s="601"/>
      <c r="BL39" s="601"/>
      <c r="BM39" s="601"/>
      <c r="BN39" s="601"/>
      <c r="BO39" s="601"/>
      <c r="BP39" s="601"/>
      <c r="BQ39" s="601"/>
      <c r="BR39" s="601"/>
      <c r="BS39" s="601"/>
      <c r="BT39" s="601"/>
      <c r="BU39" s="601"/>
      <c r="BV39" s="178"/>
      <c r="BW39" s="600">
        <f t="shared" si="2"/>
        <v>13</v>
      </c>
      <c r="BX39" s="600"/>
      <c r="BY39" s="601" t="str">
        <f>IF('各会計、関係団体の財政状況及び健全化判断比率'!B73="","",'各会計、関係団体の財政状況及び健全化判断比率'!B73)</f>
        <v>山形県自治会館管理組合</v>
      </c>
      <c r="BZ39" s="601"/>
      <c r="CA39" s="601"/>
      <c r="CB39" s="601"/>
      <c r="CC39" s="601"/>
      <c r="CD39" s="601"/>
      <c r="CE39" s="601"/>
      <c r="CF39" s="601"/>
      <c r="CG39" s="601"/>
      <c r="CH39" s="601"/>
      <c r="CI39" s="601"/>
      <c r="CJ39" s="601"/>
      <c r="CK39" s="601"/>
      <c r="CL39" s="601"/>
      <c r="CM39" s="601"/>
      <c r="CN39" s="178"/>
      <c r="CO39" s="600" t="str">
        <f t="shared" si="3"/>
        <v/>
      </c>
      <c r="CP39" s="600"/>
      <c r="CQ39" s="601" t="str">
        <f>IF('各会計、関係団体の財政状況及び健全化判断比率'!BS12="","",'各会計、関係団体の財政状況及び健全化判断比率'!BS12)</f>
        <v/>
      </c>
      <c r="CR39" s="601"/>
      <c r="CS39" s="601"/>
      <c r="CT39" s="601"/>
      <c r="CU39" s="601"/>
      <c r="CV39" s="601"/>
      <c r="CW39" s="601"/>
      <c r="CX39" s="601"/>
      <c r="CY39" s="601"/>
      <c r="CZ39" s="601"/>
      <c r="DA39" s="601"/>
      <c r="DB39" s="601"/>
      <c r="DC39" s="601"/>
      <c r="DD39" s="601"/>
      <c r="DE39" s="601"/>
      <c r="DG39" s="602" t="str">
        <f>IF('各会計、関係団体の財政状況及び健全化判断比率'!BR12="","",'各会計、関係団体の財政状況及び健全化判断比率'!BR12)</f>
        <v/>
      </c>
      <c r="DH39" s="602"/>
      <c r="DI39" s="205"/>
    </row>
    <row r="40" spans="1:113" ht="32.25" customHeight="1" x14ac:dyDescent="0.15">
      <c r="A40" s="178"/>
      <c r="B40" s="202"/>
      <c r="C40" s="600" t="str">
        <f t="shared" si="5"/>
        <v/>
      </c>
      <c r="D40" s="600"/>
      <c r="E40" s="601" t="str">
        <f>IF('各会計、関係団体の財政状況及び健全化判断比率'!B13="","",'各会計、関係団体の財政状況及び健全化判断比率'!B13)</f>
        <v/>
      </c>
      <c r="F40" s="601"/>
      <c r="G40" s="601"/>
      <c r="H40" s="601"/>
      <c r="I40" s="601"/>
      <c r="J40" s="601"/>
      <c r="K40" s="601"/>
      <c r="L40" s="601"/>
      <c r="M40" s="601"/>
      <c r="N40" s="601"/>
      <c r="O40" s="601"/>
      <c r="P40" s="601"/>
      <c r="Q40" s="601"/>
      <c r="R40" s="601"/>
      <c r="S40" s="601"/>
      <c r="T40" s="178"/>
      <c r="U40" s="600" t="str">
        <f t="shared" si="4"/>
        <v/>
      </c>
      <c r="V40" s="600"/>
      <c r="W40" s="601"/>
      <c r="X40" s="601"/>
      <c r="Y40" s="601"/>
      <c r="Z40" s="601"/>
      <c r="AA40" s="601"/>
      <c r="AB40" s="601"/>
      <c r="AC40" s="601"/>
      <c r="AD40" s="601"/>
      <c r="AE40" s="601"/>
      <c r="AF40" s="601"/>
      <c r="AG40" s="601"/>
      <c r="AH40" s="601"/>
      <c r="AI40" s="601"/>
      <c r="AJ40" s="601"/>
      <c r="AK40" s="601"/>
      <c r="AL40" s="178"/>
      <c r="AM40" s="600" t="str">
        <f t="shared" si="0"/>
        <v/>
      </c>
      <c r="AN40" s="600"/>
      <c r="AO40" s="601"/>
      <c r="AP40" s="601"/>
      <c r="AQ40" s="601"/>
      <c r="AR40" s="601"/>
      <c r="AS40" s="601"/>
      <c r="AT40" s="601"/>
      <c r="AU40" s="601"/>
      <c r="AV40" s="601"/>
      <c r="AW40" s="601"/>
      <c r="AX40" s="601"/>
      <c r="AY40" s="601"/>
      <c r="AZ40" s="601"/>
      <c r="BA40" s="601"/>
      <c r="BB40" s="601"/>
      <c r="BC40" s="601"/>
      <c r="BD40" s="178"/>
      <c r="BE40" s="600" t="str">
        <f t="shared" si="1"/>
        <v/>
      </c>
      <c r="BF40" s="600"/>
      <c r="BG40" s="601"/>
      <c r="BH40" s="601"/>
      <c r="BI40" s="601"/>
      <c r="BJ40" s="601"/>
      <c r="BK40" s="601"/>
      <c r="BL40" s="601"/>
      <c r="BM40" s="601"/>
      <c r="BN40" s="601"/>
      <c r="BO40" s="601"/>
      <c r="BP40" s="601"/>
      <c r="BQ40" s="601"/>
      <c r="BR40" s="601"/>
      <c r="BS40" s="601"/>
      <c r="BT40" s="601"/>
      <c r="BU40" s="601"/>
      <c r="BV40" s="178"/>
      <c r="BW40" s="600">
        <f t="shared" si="2"/>
        <v>14</v>
      </c>
      <c r="BX40" s="600"/>
      <c r="BY40" s="601" t="str">
        <f>IF('各会計、関係団体の財政状況及び健全化判断比率'!B74="","",'各会計、関係団体の財政状況及び健全化判断比率'!B74)</f>
        <v>山形県市町村職員退職手当組合</v>
      </c>
      <c r="BZ40" s="601"/>
      <c r="CA40" s="601"/>
      <c r="CB40" s="601"/>
      <c r="CC40" s="601"/>
      <c r="CD40" s="601"/>
      <c r="CE40" s="601"/>
      <c r="CF40" s="601"/>
      <c r="CG40" s="601"/>
      <c r="CH40" s="601"/>
      <c r="CI40" s="601"/>
      <c r="CJ40" s="601"/>
      <c r="CK40" s="601"/>
      <c r="CL40" s="601"/>
      <c r="CM40" s="601"/>
      <c r="CN40" s="178"/>
      <c r="CO40" s="600" t="str">
        <f t="shared" si="3"/>
        <v/>
      </c>
      <c r="CP40" s="600"/>
      <c r="CQ40" s="601" t="str">
        <f>IF('各会計、関係団体の財政状況及び健全化判断比率'!BS13="","",'各会計、関係団体の財政状況及び健全化判断比率'!BS13)</f>
        <v/>
      </c>
      <c r="CR40" s="601"/>
      <c r="CS40" s="601"/>
      <c r="CT40" s="601"/>
      <c r="CU40" s="601"/>
      <c r="CV40" s="601"/>
      <c r="CW40" s="601"/>
      <c r="CX40" s="601"/>
      <c r="CY40" s="601"/>
      <c r="CZ40" s="601"/>
      <c r="DA40" s="601"/>
      <c r="DB40" s="601"/>
      <c r="DC40" s="601"/>
      <c r="DD40" s="601"/>
      <c r="DE40" s="601"/>
      <c r="DG40" s="602" t="str">
        <f>IF('各会計、関係団体の財政状況及び健全化判断比率'!BR13="","",'各会計、関係団体の財政状況及び健全化判断比率'!BR13)</f>
        <v/>
      </c>
      <c r="DH40" s="602"/>
      <c r="DI40" s="205"/>
    </row>
    <row r="41" spans="1:113" ht="32.25" customHeight="1" x14ac:dyDescent="0.15">
      <c r="A41" s="178"/>
      <c r="B41" s="202"/>
      <c r="C41" s="600" t="str">
        <f t="shared" si="5"/>
        <v/>
      </c>
      <c r="D41" s="600"/>
      <c r="E41" s="601" t="str">
        <f>IF('各会計、関係団体の財政状況及び健全化判断比率'!B14="","",'各会計、関係団体の財政状況及び健全化判断比率'!B14)</f>
        <v/>
      </c>
      <c r="F41" s="601"/>
      <c r="G41" s="601"/>
      <c r="H41" s="601"/>
      <c r="I41" s="601"/>
      <c r="J41" s="601"/>
      <c r="K41" s="601"/>
      <c r="L41" s="601"/>
      <c r="M41" s="601"/>
      <c r="N41" s="601"/>
      <c r="O41" s="601"/>
      <c r="P41" s="601"/>
      <c r="Q41" s="601"/>
      <c r="R41" s="601"/>
      <c r="S41" s="601"/>
      <c r="T41" s="178"/>
      <c r="U41" s="600" t="str">
        <f t="shared" si="4"/>
        <v/>
      </c>
      <c r="V41" s="600"/>
      <c r="W41" s="601"/>
      <c r="X41" s="601"/>
      <c r="Y41" s="601"/>
      <c r="Z41" s="601"/>
      <c r="AA41" s="601"/>
      <c r="AB41" s="601"/>
      <c r="AC41" s="601"/>
      <c r="AD41" s="601"/>
      <c r="AE41" s="601"/>
      <c r="AF41" s="601"/>
      <c r="AG41" s="601"/>
      <c r="AH41" s="601"/>
      <c r="AI41" s="601"/>
      <c r="AJ41" s="601"/>
      <c r="AK41" s="601"/>
      <c r="AL41" s="178"/>
      <c r="AM41" s="600" t="str">
        <f t="shared" si="0"/>
        <v/>
      </c>
      <c r="AN41" s="600"/>
      <c r="AO41" s="601"/>
      <c r="AP41" s="601"/>
      <c r="AQ41" s="601"/>
      <c r="AR41" s="601"/>
      <c r="AS41" s="601"/>
      <c r="AT41" s="601"/>
      <c r="AU41" s="601"/>
      <c r="AV41" s="601"/>
      <c r="AW41" s="601"/>
      <c r="AX41" s="601"/>
      <c r="AY41" s="601"/>
      <c r="AZ41" s="601"/>
      <c r="BA41" s="601"/>
      <c r="BB41" s="601"/>
      <c r="BC41" s="601"/>
      <c r="BD41" s="178"/>
      <c r="BE41" s="600" t="str">
        <f t="shared" si="1"/>
        <v/>
      </c>
      <c r="BF41" s="600"/>
      <c r="BG41" s="601"/>
      <c r="BH41" s="601"/>
      <c r="BI41" s="601"/>
      <c r="BJ41" s="601"/>
      <c r="BK41" s="601"/>
      <c r="BL41" s="601"/>
      <c r="BM41" s="601"/>
      <c r="BN41" s="601"/>
      <c r="BO41" s="601"/>
      <c r="BP41" s="601"/>
      <c r="BQ41" s="601"/>
      <c r="BR41" s="601"/>
      <c r="BS41" s="601"/>
      <c r="BT41" s="601"/>
      <c r="BU41" s="601"/>
      <c r="BV41" s="178"/>
      <c r="BW41" s="600">
        <f t="shared" si="2"/>
        <v>15</v>
      </c>
      <c r="BX41" s="600"/>
      <c r="BY41" s="601" t="str">
        <f>IF('各会計、関係団体の財政状況及び健全化判断比率'!B75="","",'各会計、関係団体の財政状況及び健全化判断比率'!B75)</f>
        <v>山形県市町村交通災害共済組合</v>
      </c>
      <c r="BZ41" s="601"/>
      <c r="CA41" s="601"/>
      <c r="CB41" s="601"/>
      <c r="CC41" s="601"/>
      <c r="CD41" s="601"/>
      <c r="CE41" s="601"/>
      <c r="CF41" s="601"/>
      <c r="CG41" s="601"/>
      <c r="CH41" s="601"/>
      <c r="CI41" s="601"/>
      <c r="CJ41" s="601"/>
      <c r="CK41" s="601"/>
      <c r="CL41" s="601"/>
      <c r="CM41" s="601"/>
      <c r="CN41" s="178"/>
      <c r="CO41" s="600" t="str">
        <f t="shared" si="3"/>
        <v/>
      </c>
      <c r="CP41" s="600"/>
      <c r="CQ41" s="601" t="str">
        <f>IF('各会計、関係団体の財政状況及び健全化判断比率'!BS14="","",'各会計、関係団体の財政状況及び健全化判断比率'!BS14)</f>
        <v/>
      </c>
      <c r="CR41" s="601"/>
      <c r="CS41" s="601"/>
      <c r="CT41" s="601"/>
      <c r="CU41" s="601"/>
      <c r="CV41" s="601"/>
      <c r="CW41" s="601"/>
      <c r="CX41" s="601"/>
      <c r="CY41" s="601"/>
      <c r="CZ41" s="601"/>
      <c r="DA41" s="601"/>
      <c r="DB41" s="601"/>
      <c r="DC41" s="601"/>
      <c r="DD41" s="601"/>
      <c r="DE41" s="601"/>
      <c r="DG41" s="602" t="str">
        <f>IF('各会計、関係団体の財政状況及び健全化判断比率'!BR14="","",'各会計、関係団体の財政状況及び健全化判断比率'!BR14)</f>
        <v/>
      </c>
      <c r="DH41" s="602"/>
      <c r="DI41" s="205"/>
    </row>
    <row r="42" spans="1:113" ht="32.25" customHeight="1" x14ac:dyDescent="0.15">
      <c r="B42" s="202"/>
      <c r="C42" s="600" t="str">
        <f t="shared" si="5"/>
        <v/>
      </c>
      <c r="D42" s="600"/>
      <c r="E42" s="601" t="str">
        <f>IF('各会計、関係団体の財政状況及び健全化判断比率'!B15="","",'各会計、関係団体の財政状況及び健全化判断比率'!B15)</f>
        <v/>
      </c>
      <c r="F42" s="601"/>
      <c r="G42" s="601"/>
      <c r="H42" s="601"/>
      <c r="I42" s="601"/>
      <c r="J42" s="601"/>
      <c r="K42" s="601"/>
      <c r="L42" s="601"/>
      <c r="M42" s="601"/>
      <c r="N42" s="601"/>
      <c r="O42" s="601"/>
      <c r="P42" s="601"/>
      <c r="Q42" s="601"/>
      <c r="R42" s="601"/>
      <c r="S42" s="601"/>
      <c r="T42" s="178"/>
      <c r="U42" s="600" t="str">
        <f t="shared" si="4"/>
        <v/>
      </c>
      <c r="V42" s="600"/>
      <c r="W42" s="601"/>
      <c r="X42" s="601"/>
      <c r="Y42" s="601"/>
      <c r="Z42" s="601"/>
      <c r="AA42" s="601"/>
      <c r="AB42" s="601"/>
      <c r="AC42" s="601"/>
      <c r="AD42" s="601"/>
      <c r="AE42" s="601"/>
      <c r="AF42" s="601"/>
      <c r="AG42" s="601"/>
      <c r="AH42" s="601"/>
      <c r="AI42" s="601"/>
      <c r="AJ42" s="601"/>
      <c r="AK42" s="601"/>
      <c r="AL42" s="178"/>
      <c r="AM42" s="600" t="str">
        <f t="shared" si="0"/>
        <v/>
      </c>
      <c r="AN42" s="600"/>
      <c r="AO42" s="601"/>
      <c r="AP42" s="601"/>
      <c r="AQ42" s="601"/>
      <c r="AR42" s="601"/>
      <c r="AS42" s="601"/>
      <c r="AT42" s="601"/>
      <c r="AU42" s="601"/>
      <c r="AV42" s="601"/>
      <c r="AW42" s="601"/>
      <c r="AX42" s="601"/>
      <c r="AY42" s="601"/>
      <c r="AZ42" s="601"/>
      <c r="BA42" s="601"/>
      <c r="BB42" s="601"/>
      <c r="BC42" s="601"/>
      <c r="BD42" s="178"/>
      <c r="BE42" s="600" t="str">
        <f t="shared" si="1"/>
        <v/>
      </c>
      <c r="BF42" s="600"/>
      <c r="BG42" s="601"/>
      <c r="BH42" s="601"/>
      <c r="BI42" s="601"/>
      <c r="BJ42" s="601"/>
      <c r="BK42" s="601"/>
      <c r="BL42" s="601"/>
      <c r="BM42" s="601"/>
      <c r="BN42" s="601"/>
      <c r="BO42" s="601"/>
      <c r="BP42" s="601"/>
      <c r="BQ42" s="601"/>
      <c r="BR42" s="601"/>
      <c r="BS42" s="601"/>
      <c r="BT42" s="601"/>
      <c r="BU42" s="601"/>
      <c r="BV42" s="178"/>
      <c r="BW42" s="600">
        <f t="shared" si="2"/>
        <v>16</v>
      </c>
      <c r="BX42" s="600"/>
      <c r="BY42" s="601" t="str">
        <f>IF('各会計、関係団体の財政状況及び健全化判断比率'!B76="","",'各会計、関係団体の財政状況及び健全化判断比率'!B76)</f>
        <v>山形県後期高齢者医療広域連合（普通会計分）</v>
      </c>
      <c r="BZ42" s="601"/>
      <c r="CA42" s="601"/>
      <c r="CB42" s="601"/>
      <c r="CC42" s="601"/>
      <c r="CD42" s="601"/>
      <c r="CE42" s="601"/>
      <c r="CF42" s="601"/>
      <c r="CG42" s="601"/>
      <c r="CH42" s="601"/>
      <c r="CI42" s="601"/>
      <c r="CJ42" s="601"/>
      <c r="CK42" s="601"/>
      <c r="CL42" s="601"/>
      <c r="CM42" s="601"/>
      <c r="CN42" s="178"/>
      <c r="CO42" s="600" t="str">
        <f t="shared" si="3"/>
        <v/>
      </c>
      <c r="CP42" s="600"/>
      <c r="CQ42" s="601" t="str">
        <f>IF('各会計、関係団体の財政状況及び健全化判断比率'!BS15="","",'各会計、関係団体の財政状況及び健全化判断比率'!BS15)</f>
        <v/>
      </c>
      <c r="CR42" s="601"/>
      <c r="CS42" s="601"/>
      <c r="CT42" s="601"/>
      <c r="CU42" s="601"/>
      <c r="CV42" s="601"/>
      <c r="CW42" s="601"/>
      <c r="CX42" s="601"/>
      <c r="CY42" s="601"/>
      <c r="CZ42" s="601"/>
      <c r="DA42" s="601"/>
      <c r="DB42" s="601"/>
      <c r="DC42" s="601"/>
      <c r="DD42" s="601"/>
      <c r="DE42" s="601"/>
      <c r="DG42" s="602" t="str">
        <f>IF('各会計、関係団体の財政状況及び健全化判断比率'!BR15="","",'各会計、関係団体の財政状況及び健全化判断比率'!BR15)</f>
        <v/>
      </c>
      <c r="DH42" s="602"/>
      <c r="DI42" s="205"/>
    </row>
    <row r="43" spans="1:113" ht="32.25" customHeight="1" x14ac:dyDescent="0.15">
      <c r="B43" s="202"/>
      <c r="C43" s="600" t="str">
        <f t="shared" si="5"/>
        <v/>
      </c>
      <c r="D43" s="600"/>
      <c r="E43" s="601" t="str">
        <f>IF('各会計、関係団体の財政状況及び健全化判断比率'!B16="","",'各会計、関係団体の財政状況及び健全化判断比率'!B16)</f>
        <v/>
      </c>
      <c r="F43" s="601"/>
      <c r="G43" s="601"/>
      <c r="H43" s="601"/>
      <c r="I43" s="601"/>
      <c r="J43" s="601"/>
      <c r="K43" s="601"/>
      <c r="L43" s="601"/>
      <c r="M43" s="601"/>
      <c r="N43" s="601"/>
      <c r="O43" s="601"/>
      <c r="P43" s="601"/>
      <c r="Q43" s="601"/>
      <c r="R43" s="601"/>
      <c r="S43" s="601"/>
      <c r="T43" s="178"/>
      <c r="U43" s="600" t="str">
        <f t="shared" si="4"/>
        <v/>
      </c>
      <c r="V43" s="600"/>
      <c r="W43" s="601"/>
      <c r="X43" s="601"/>
      <c r="Y43" s="601"/>
      <c r="Z43" s="601"/>
      <c r="AA43" s="601"/>
      <c r="AB43" s="601"/>
      <c r="AC43" s="601"/>
      <c r="AD43" s="601"/>
      <c r="AE43" s="601"/>
      <c r="AF43" s="601"/>
      <c r="AG43" s="601"/>
      <c r="AH43" s="601"/>
      <c r="AI43" s="601"/>
      <c r="AJ43" s="601"/>
      <c r="AK43" s="601"/>
      <c r="AL43" s="178"/>
      <c r="AM43" s="600" t="str">
        <f t="shared" si="0"/>
        <v/>
      </c>
      <c r="AN43" s="600"/>
      <c r="AO43" s="601"/>
      <c r="AP43" s="601"/>
      <c r="AQ43" s="601"/>
      <c r="AR43" s="601"/>
      <c r="AS43" s="601"/>
      <c r="AT43" s="601"/>
      <c r="AU43" s="601"/>
      <c r="AV43" s="601"/>
      <c r="AW43" s="601"/>
      <c r="AX43" s="601"/>
      <c r="AY43" s="601"/>
      <c r="AZ43" s="601"/>
      <c r="BA43" s="601"/>
      <c r="BB43" s="601"/>
      <c r="BC43" s="601"/>
      <c r="BD43" s="178"/>
      <c r="BE43" s="600" t="str">
        <f t="shared" si="1"/>
        <v/>
      </c>
      <c r="BF43" s="600"/>
      <c r="BG43" s="601"/>
      <c r="BH43" s="601"/>
      <c r="BI43" s="601"/>
      <c r="BJ43" s="601"/>
      <c r="BK43" s="601"/>
      <c r="BL43" s="601"/>
      <c r="BM43" s="601"/>
      <c r="BN43" s="601"/>
      <c r="BO43" s="601"/>
      <c r="BP43" s="601"/>
      <c r="BQ43" s="601"/>
      <c r="BR43" s="601"/>
      <c r="BS43" s="601"/>
      <c r="BT43" s="601"/>
      <c r="BU43" s="601"/>
      <c r="BV43" s="178"/>
      <c r="BW43" s="600">
        <f t="shared" si="2"/>
        <v>17</v>
      </c>
      <c r="BX43" s="600"/>
      <c r="BY43" s="601" t="str">
        <f>IF('各会計、関係団体の財政状況及び健全化判断比率'!B77="","",'各会計、関係団体の財政状況及び健全化判断比率'!B77)</f>
        <v>山形県後期高齢者医療広域連合（事業会計分）</v>
      </c>
      <c r="BZ43" s="601"/>
      <c r="CA43" s="601"/>
      <c r="CB43" s="601"/>
      <c r="CC43" s="601"/>
      <c r="CD43" s="601"/>
      <c r="CE43" s="601"/>
      <c r="CF43" s="601"/>
      <c r="CG43" s="601"/>
      <c r="CH43" s="601"/>
      <c r="CI43" s="601"/>
      <c r="CJ43" s="601"/>
      <c r="CK43" s="601"/>
      <c r="CL43" s="601"/>
      <c r="CM43" s="601"/>
      <c r="CN43" s="178"/>
      <c r="CO43" s="600" t="str">
        <f t="shared" si="3"/>
        <v/>
      </c>
      <c r="CP43" s="600"/>
      <c r="CQ43" s="601" t="str">
        <f>IF('各会計、関係団体の財政状況及び健全化判断比率'!BS16="","",'各会計、関係団体の財政状況及び健全化判断比率'!BS16)</f>
        <v/>
      </c>
      <c r="CR43" s="601"/>
      <c r="CS43" s="601"/>
      <c r="CT43" s="601"/>
      <c r="CU43" s="601"/>
      <c r="CV43" s="601"/>
      <c r="CW43" s="601"/>
      <c r="CX43" s="601"/>
      <c r="CY43" s="601"/>
      <c r="CZ43" s="601"/>
      <c r="DA43" s="601"/>
      <c r="DB43" s="601"/>
      <c r="DC43" s="601"/>
      <c r="DD43" s="601"/>
      <c r="DE43" s="601"/>
      <c r="DG43" s="602" t="str">
        <f>IF('各会計、関係団体の財政状況及び健全化判断比率'!BR16="","",'各会計、関係団体の財政状況及び健全化判断比率'!BR16)</f>
        <v/>
      </c>
      <c r="DH43" s="602"/>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201</v>
      </c>
      <c r="E46" s="603" t="s">
        <v>202</v>
      </c>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3"/>
      <c r="AQ46" s="603"/>
      <c r="AR46" s="603"/>
      <c r="AS46" s="603"/>
      <c r="AT46" s="603"/>
      <c r="AU46" s="603"/>
      <c r="AV46" s="603"/>
      <c r="AW46" s="603"/>
      <c r="AX46" s="603"/>
      <c r="AY46" s="603"/>
      <c r="AZ46" s="603"/>
      <c r="BA46" s="603"/>
      <c r="BB46" s="603"/>
      <c r="BC46" s="603"/>
      <c r="BD46" s="603"/>
      <c r="BE46" s="603"/>
      <c r="BF46" s="603"/>
      <c r="BG46" s="603"/>
      <c r="BH46" s="603"/>
      <c r="BI46" s="603"/>
      <c r="BJ46" s="603"/>
      <c r="BK46" s="603"/>
      <c r="BL46" s="603"/>
      <c r="BM46" s="603"/>
      <c r="BN46" s="603"/>
      <c r="BO46" s="603"/>
      <c r="BP46" s="603"/>
      <c r="BQ46" s="603"/>
      <c r="BR46" s="603"/>
      <c r="BS46" s="603"/>
      <c r="BT46" s="603"/>
      <c r="BU46" s="603"/>
      <c r="BV46" s="603"/>
      <c r="BW46" s="603"/>
      <c r="BX46" s="603"/>
      <c r="BY46" s="603"/>
      <c r="BZ46" s="603"/>
      <c r="CA46" s="603"/>
      <c r="CB46" s="603"/>
      <c r="CC46" s="603"/>
      <c r="CD46" s="603"/>
      <c r="CE46" s="603"/>
      <c r="CF46" s="603"/>
      <c r="CG46" s="603"/>
      <c r="CH46" s="603"/>
      <c r="CI46" s="603"/>
      <c r="CJ46" s="603"/>
      <c r="CK46" s="603"/>
      <c r="CL46" s="603"/>
      <c r="CM46" s="603"/>
      <c r="CN46" s="603"/>
      <c r="CO46" s="603"/>
      <c r="CP46" s="603"/>
      <c r="CQ46" s="603"/>
      <c r="CR46" s="603"/>
      <c r="CS46" s="603"/>
      <c r="CT46" s="603"/>
      <c r="CU46" s="603"/>
      <c r="CV46" s="603"/>
      <c r="CW46" s="603"/>
      <c r="CX46" s="603"/>
      <c r="CY46" s="603"/>
      <c r="CZ46" s="603"/>
      <c r="DA46" s="603"/>
      <c r="DB46" s="603"/>
      <c r="DC46" s="603"/>
      <c r="DD46" s="603"/>
      <c r="DE46" s="603"/>
      <c r="DF46" s="603"/>
      <c r="DG46" s="603"/>
      <c r="DH46" s="603"/>
      <c r="DI46" s="603"/>
    </row>
    <row r="47" spans="1:113" x14ac:dyDescent="0.15">
      <c r="E47" s="603" t="s">
        <v>203</v>
      </c>
      <c r="F47" s="603"/>
      <c r="G47" s="603"/>
      <c r="H47" s="603"/>
      <c r="I47" s="603"/>
      <c r="J47" s="603"/>
      <c r="K47" s="603"/>
      <c r="L47" s="603"/>
      <c r="M47" s="603"/>
      <c r="N47" s="603"/>
      <c r="O47" s="603"/>
      <c r="P47" s="603"/>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c r="AO47" s="603"/>
      <c r="AP47" s="603"/>
      <c r="AQ47" s="603"/>
      <c r="AR47" s="603"/>
      <c r="AS47" s="603"/>
      <c r="AT47" s="603"/>
      <c r="AU47" s="603"/>
      <c r="AV47" s="603"/>
      <c r="AW47" s="603"/>
      <c r="AX47" s="603"/>
      <c r="AY47" s="603"/>
      <c r="AZ47" s="603"/>
      <c r="BA47" s="603"/>
      <c r="BB47" s="603"/>
      <c r="BC47" s="603"/>
      <c r="BD47" s="603"/>
      <c r="BE47" s="603"/>
      <c r="BF47" s="603"/>
      <c r="BG47" s="603"/>
      <c r="BH47" s="603"/>
      <c r="BI47" s="603"/>
      <c r="BJ47" s="603"/>
      <c r="BK47" s="603"/>
      <c r="BL47" s="603"/>
      <c r="BM47" s="603"/>
      <c r="BN47" s="603"/>
      <c r="BO47" s="603"/>
      <c r="BP47" s="603"/>
      <c r="BQ47" s="603"/>
      <c r="BR47" s="603"/>
      <c r="BS47" s="603"/>
      <c r="BT47" s="603"/>
      <c r="BU47" s="603"/>
      <c r="BV47" s="603"/>
      <c r="BW47" s="603"/>
      <c r="BX47" s="603"/>
      <c r="BY47" s="603"/>
      <c r="BZ47" s="603"/>
      <c r="CA47" s="603"/>
      <c r="CB47" s="603"/>
      <c r="CC47" s="603"/>
      <c r="CD47" s="603"/>
      <c r="CE47" s="603"/>
      <c r="CF47" s="603"/>
      <c r="CG47" s="603"/>
      <c r="CH47" s="603"/>
      <c r="CI47" s="603"/>
      <c r="CJ47" s="603"/>
      <c r="CK47" s="603"/>
      <c r="CL47" s="603"/>
      <c r="CM47" s="603"/>
      <c r="CN47" s="603"/>
      <c r="CO47" s="603"/>
      <c r="CP47" s="603"/>
      <c r="CQ47" s="603"/>
      <c r="CR47" s="603"/>
      <c r="CS47" s="603"/>
      <c r="CT47" s="603"/>
      <c r="CU47" s="603"/>
      <c r="CV47" s="603"/>
      <c r="CW47" s="603"/>
      <c r="CX47" s="603"/>
      <c r="CY47" s="603"/>
      <c r="CZ47" s="603"/>
      <c r="DA47" s="603"/>
      <c r="DB47" s="603"/>
      <c r="DC47" s="603"/>
      <c r="DD47" s="603"/>
      <c r="DE47" s="603"/>
      <c r="DF47" s="603"/>
      <c r="DG47" s="603"/>
      <c r="DH47" s="603"/>
      <c r="DI47" s="603"/>
    </row>
    <row r="48" spans="1:113" x14ac:dyDescent="0.15">
      <c r="E48" s="603" t="s">
        <v>204</v>
      </c>
      <c r="F48" s="603"/>
      <c r="G48" s="603"/>
      <c r="H48" s="603"/>
      <c r="I48" s="603"/>
      <c r="J48" s="603"/>
      <c r="K48" s="603"/>
      <c r="L48" s="603"/>
      <c r="M48" s="603"/>
      <c r="N48" s="603"/>
      <c r="O48" s="603"/>
      <c r="P48" s="603"/>
      <c r="Q48" s="603"/>
      <c r="R48" s="603"/>
      <c r="S48" s="603"/>
      <c r="T48" s="603"/>
      <c r="U48" s="603"/>
      <c r="V48" s="603"/>
      <c r="W48" s="603"/>
      <c r="X48" s="603"/>
      <c r="Y48" s="603"/>
      <c r="Z48" s="603"/>
      <c r="AA48" s="603"/>
      <c r="AB48" s="603"/>
      <c r="AC48" s="603"/>
      <c r="AD48" s="603"/>
      <c r="AE48" s="603"/>
      <c r="AF48" s="603"/>
      <c r="AG48" s="603"/>
      <c r="AH48" s="603"/>
      <c r="AI48" s="603"/>
      <c r="AJ48" s="603"/>
      <c r="AK48" s="603"/>
      <c r="AL48" s="603"/>
      <c r="AM48" s="603"/>
      <c r="AN48" s="603"/>
      <c r="AO48" s="603"/>
      <c r="AP48" s="603"/>
      <c r="AQ48" s="603"/>
      <c r="AR48" s="603"/>
      <c r="AS48" s="603"/>
      <c r="AT48" s="603"/>
      <c r="AU48" s="603"/>
      <c r="AV48" s="603"/>
      <c r="AW48" s="603"/>
      <c r="AX48" s="603"/>
      <c r="AY48" s="603"/>
      <c r="AZ48" s="603"/>
      <c r="BA48" s="603"/>
      <c r="BB48" s="603"/>
      <c r="BC48" s="603"/>
      <c r="BD48" s="603"/>
      <c r="BE48" s="603"/>
      <c r="BF48" s="603"/>
      <c r="BG48" s="603"/>
      <c r="BH48" s="603"/>
      <c r="BI48" s="603"/>
      <c r="BJ48" s="603"/>
      <c r="BK48" s="603"/>
      <c r="BL48" s="603"/>
      <c r="BM48" s="603"/>
      <c r="BN48" s="603"/>
      <c r="BO48" s="603"/>
      <c r="BP48" s="603"/>
      <c r="BQ48" s="603"/>
      <c r="BR48" s="603"/>
      <c r="BS48" s="603"/>
      <c r="BT48" s="603"/>
      <c r="BU48" s="603"/>
      <c r="BV48" s="603"/>
      <c r="BW48" s="603"/>
      <c r="BX48" s="603"/>
      <c r="BY48" s="603"/>
      <c r="BZ48" s="603"/>
      <c r="CA48" s="603"/>
      <c r="CB48" s="603"/>
      <c r="CC48" s="603"/>
      <c r="CD48" s="603"/>
      <c r="CE48" s="603"/>
      <c r="CF48" s="603"/>
      <c r="CG48" s="603"/>
      <c r="CH48" s="603"/>
      <c r="CI48" s="603"/>
      <c r="CJ48" s="603"/>
      <c r="CK48" s="603"/>
      <c r="CL48" s="603"/>
      <c r="CM48" s="603"/>
      <c r="CN48" s="603"/>
      <c r="CO48" s="603"/>
      <c r="CP48" s="603"/>
      <c r="CQ48" s="603"/>
      <c r="CR48" s="603"/>
      <c r="CS48" s="603"/>
      <c r="CT48" s="603"/>
      <c r="CU48" s="603"/>
      <c r="CV48" s="603"/>
      <c r="CW48" s="603"/>
      <c r="CX48" s="603"/>
      <c r="CY48" s="603"/>
      <c r="CZ48" s="603"/>
      <c r="DA48" s="603"/>
      <c r="DB48" s="603"/>
      <c r="DC48" s="603"/>
      <c r="DD48" s="603"/>
      <c r="DE48" s="603"/>
      <c r="DF48" s="603"/>
      <c r="DG48" s="603"/>
      <c r="DH48" s="603"/>
      <c r="DI48" s="603"/>
    </row>
    <row r="49" spans="5:113" x14ac:dyDescent="0.15">
      <c r="E49" s="604" t="s">
        <v>205</v>
      </c>
      <c r="F49" s="604"/>
      <c r="G49" s="604"/>
      <c r="H49" s="604"/>
      <c r="I49" s="604"/>
      <c r="J49" s="604"/>
      <c r="K49" s="604"/>
      <c r="L49" s="604"/>
      <c r="M49" s="604"/>
      <c r="N49" s="604"/>
      <c r="O49" s="604"/>
      <c r="P49" s="604"/>
      <c r="Q49" s="604"/>
      <c r="R49" s="604"/>
      <c r="S49" s="604"/>
      <c r="T49" s="604"/>
      <c r="U49" s="604"/>
      <c r="V49" s="604"/>
      <c r="W49" s="604"/>
      <c r="X49" s="604"/>
      <c r="Y49" s="604"/>
      <c r="Z49" s="604"/>
      <c r="AA49" s="604"/>
      <c r="AB49" s="604"/>
      <c r="AC49" s="604"/>
      <c r="AD49" s="604"/>
      <c r="AE49" s="604"/>
      <c r="AF49" s="604"/>
      <c r="AG49" s="604"/>
      <c r="AH49" s="604"/>
      <c r="AI49" s="604"/>
      <c r="AJ49" s="604"/>
      <c r="AK49" s="604"/>
      <c r="AL49" s="604"/>
      <c r="AM49" s="604"/>
      <c r="AN49" s="604"/>
      <c r="AO49" s="604"/>
      <c r="AP49" s="604"/>
      <c r="AQ49" s="604"/>
      <c r="AR49" s="604"/>
      <c r="AS49" s="604"/>
      <c r="AT49" s="604"/>
      <c r="AU49" s="604"/>
      <c r="AV49" s="604"/>
      <c r="AW49" s="604"/>
      <c r="AX49" s="604"/>
      <c r="AY49" s="604"/>
      <c r="AZ49" s="604"/>
      <c r="BA49" s="604"/>
      <c r="BB49" s="604"/>
      <c r="BC49" s="604"/>
      <c r="BD49" s="604"/>
      <c r="BE49" s="604"/>
      <c r="BF49" s="604"/>
      <c r="BG49" s="604"/>
      <c r="BH49" s="604"/>
      <c r="BI49" s="604"/>
      <c r="BJ49" s="604"/>
      <c r="BK49" s="604"/>
      <c r="BL49" s="604"/>
      <c r="BM49" s="604"/>
      <c r="BN49" s="604"/>
      <c r="BO49" s="604"/>
      <c r="BP49" s="604"/>
      <c r="BQ49" s="604"/>
      <c r="BR49" s="604"/>
      <c r="BS49" s="604"/>
      <c r="BT49" s="604"/>
      <c r="BU49" s="604"/>
      <c r="BV49" s="604"/>
      <c r="BW49" s="604"/>
      <c r="BX49" s="604"/>
      <c r="BY49" s="604"/>
      <c r="BZ49" s="604"/>
      <c r="CA49" s="604"/>
      <c r="CB49" s="604"/>
      <c r="CC49" s="604"/>
      <c r="CD49" s="604"/>
      <c r="CE49" s="604"/>
      <c r="CF49" s="604"/>
      <c r="CG49" s="604"/>
      <c r="CH49" s="604"/>
      <c r="CI49" s="604"/>
      <c r="CJ49" s="604"/>
      <c r="CK49" s="604"/>
      <c r="CL49" s="604"/>
      <c r="CM49" s="604"/>
      <c r="CN49" s="604"/>
      <c r="CO49" s="604"/>
      <c r="CP49" s="604"/>
      <c r="CQ49" s="604"/>
      <c r="CR49" s="604"/>
      <c r="CS49" s="604"/>
      <c r="CT49" s="604"/>
      <c r="CU49" s="604"/>
      <c r="CV49" s="604"/>
      <c r="CW49" s="604"/>
      <c r="CX49" s="604"/>
      <c r="CY49" s="604"/>
      <c r="CZ49" s="604"/>
      <c r="DA49" s="604"/>
      <c r="DB49" s="604"/>
      <c r="DC49" s="604"/>
      <c r="DD49" s="604"/>
      <c r="DE49" s="604"/>
      <c r="DF49" s="604"/>
      <c r="DG49" s="604"/>
      <c r="DH49" s="604"/>
      <c r="DI49" s="604"/>
    </row>
    <row r="50" spans="5:113" x14ac:dyDescent="0.15">
      <c r="E50" s="603" t="s">
        <v>206</v>
      </c>
      <c r="F50" s="603"/>
      <c r="G50" s="603"/>
      <c r="H50" s="603"/>
      <c r="I50" s="603"/>
      <c r="J50" s="603"/>
      <c r="K50" s="603"/>
      <c r="L50" s="603"/>
      <c r="M50" s="603"/>
      <c r="N50" s="603"/>
      <c r="O50" s="603"/>
      <c r="P50" s="603"/>
      <c r="Q50" s="603"/>
      <c r="R50" s="603"/>
      <c r="S50" s="603"/>
      <c r="T50" s="603"/>
      <c r="U50" s="603"/>
      <c r="V50" s="603"/>
      <c r="W50" s="603"/>
      <c r="X50" s="603"/>
      <c r="Y50" s="603"/>
      <c r="Z50" s="603"/>
      <c r="AA50" s="603"/>
      <c r="AB50" s="603"/>
      <c r="AC50" s="603"/>
      <c r="AD50" s="603"/>
      <c r="AE50" s="603"/>
      <c r="AF50" s="603"/>
      <c r="AG50" s="603"/>
      <c r="AH50" s="603"/>
      <c r="AI50" s="603"/>
      <c r="AJ50" s="603"/>
      <c r="AK50" s="603"/>
      <c r="AL50" s="603"/>
      <c r="AM50" s="603"/>
      <c r="AN50" s="603"/>
      <c r="AO50" s="603"/>
      <c r="AP50" s="603"/>
      <c r="AQ50" s="603"/>
      <c r="AR50" s="603"/>
      <c r="AS50" s="603"/>
      <c r="AT50" s="603"/>
      <c r="AU50" s="603"/>
      <c r="AV50" s="603"/>
      <c r="AW50" s="603"/>
      <c r="AX50" s="603"/>
      <c r="AY50" s="603"/>
      <c r="AZ50" s="603"/>
      <c r="BA50" s="603"/>
      <c r="BB50" s="603"/>
      <c r="BC50" s="603"/>
      <c r="BD50" s="603"/>
      <c r="BE50" s="603"/>
      <c r="BF50" s="603"/>
      <c r="BG50" s="603"/>
      <c r="BH50" s="603"/>
      <c r="BI50" s="603"/>
      <c r="BJ50" s="603"/>
      <c r="BK50" s="603"/>
      <c r="BL50" s="603"/>
      <c r="BM50" s="603"/>
      <c r="BN50" s="603"/>
      <c r="BO50" s="603"/>
      <c r="BP50" s="603"/>
      <c r="BQ50" s="603"/>
      <c r="BR50" s="603"/>
      <c r="BS50" s="603"/>
      <c r="BT50" s="603"/>
      <c r="BU50" s="603"/>
      <c r="BV50" s="603"/>
      <c r="BW50" s="603"/>
      <c r="BX50" s="603"/>
      <c r="BY50" s="603"/>
      <c r="BZ50" s="603"/>
      <c r="CA50" s="603"/>
      <c r="CB50" s="603"/>
      <c r="CC50" s="603"/>
      <c r="CD50" s="603"/>
      <c r="CE50" s="603"/>
      <c r="CF50" s="603"/>
      <c r="CG50" s="603"/>
      <c r="CH50" s="603"/>
      <c r="CI50" s="603"/>
      <c r="CJ50" s="603"/>
      <c r="CK50" s="603"/>
      <c r="CL50" s="603"/>
      <c r="CM50" s="603"/>
      <c r="CN50" s="603"/>
      <c r="CO50" s="603"/>
      <c r="CP50" s="603"/>
      <c r="CQ50" s="603"/>
      <c r="CR50" s="603"/>
      <c r="CS50" s="603"/>
      <c r="CT50" s="603"/>
      <c r="CU50" s="603"/>
      <c r="CV50" s="603"/>
      <c r="CW50" s="603"/>
      <c r="CX50" s="603"/>
      <c r="CY50" s="603"/>
      <c r="CZ50" s="603"/>
      <c r="DA50" s="603"/>
      <c r="DB50" s="603"/>
      <c r="DC50" s="603"/>
      <c r="DD50" s="603"/>
      <c r="DE50" s="603"/>
      <c r="DF50" s="603"/>
      <c r="DG50" s="603"/>
      <c r="DH50" s="603"/>
      <c r="DI50" s="603"/>
    </row>
    <row r="51" spans="5:113" x14ac:dyDescent="0.15">
      <c r="E51" s="603" t="s">
        <v>207</v>
      </c>
      <c r="F51" s="603"/>
      <c r="G51" s="603"/>
      <c r="H51" s="603"/>
      <c r="I51" s="603"/>
      <c r="J51" s="603"/>
      <c r="K51" s="603"/>
      <c r="L51" s="603"/>
      <c r="M51" s="603"/>
      <c r="N51" s="603"/>
      <c r="O51" s="603"/>
      <c r="P51" s="603"/>
      <c r="Q51" s="603"/>
      <c r="R51" s="603"/>
      <c r="S51" s="603"/>
      <c r="T51" s="603"/>
      <c r="U51" s="603"/>
      <c r="V51" s="603"/>
      <c r="W51" s="603"/>
      <c r="X51" s="603"/>
      <c r="Y51" s="603"/>
      <c r="Z51" s="603"/>
      <c r="AA51" s="603"/>
      <c r="AB51" s="603"/>
      <c r="AC51" s="603"/>
      <c r="AD51" s="603"/>
      <c r="AE51" s="603"/>
      <c r="AF51" s="603"/>
      <c r="AG51" s="603"/>
      <c r="AH51" s="603"/>
      <c r="AI51" s="603"/>
      <c r="AJ51" s="603"/>
      <c r="AK51" s="603"/>
      <c r="AL51" s="603"/>
      <c r="AM51" s="603"/>
      <c r="AN51" s="603"/>
      <c r="AO51" s="603"/>
      <c r="AP51" s="603"/>
      <c r="AQ51" s="603"/>
      <c r="AR51" s="603"/>
      <c r="AS51" s="603"/>
      <c r="AT51" s="603"/>
      <c r="AU51" s="603"/>
      <c r="AV51" s="603"/>
      <c r="AW51" s="603"/>
      <c r="AX51" s="603"/>
      <c r="AY51" s="603"/>
      <c r="AZ51" s="603"/>
      <c r="BA51" s="603"/>
      <c r="BB51" s="603"/>
      <c r="BC51" s="603"/>
      <c r="BD51" s="603"/>
      <c r="BE51" s="603"/>
      <c r="BF51" s="603"/>
      <c r="BG51" s="603"/>
      <c r="BH51" s="603"/>
      <c r="BI51" s="603"/>
      <c r="BJ51" s="603"/>
      <c r="BK51" s="603"/>
      <c r="BL51" s="603"/>
      <c r="BM51" s="603"/>
      <c r="BN51" s="603"/>
      <c r="BO51" s="603"/>
      <c r="BP51" s="603"/>
      <c r="BQ51" s="603"/>
      <c r="BR51" s="603"/>
      <c r="BS51" s="603"/>
      <c r="BT51" s="603"/>
      <c r="BU51" s="603"/>
      <c r="BV51" s="603"/>
      <c r="BW51" s="603"/>
      <c r="BX51" s="603"/>
      <c r="BY51" s="603"/>
      <c r="BZ51" s="603"/>
      <c r="CA51" s="603"/>
      <c r="CB51" s="603"/>
      <c r="CC51" s="603"/>
      <c r="CD51" s="603"/>
      <c r="CE51" s="603"/>
      <c r="CF51" s="603"/>
      <c r="CG51" s="603"/>
      <c r="CH51" s="603"/>
      <c r="CI51" s="603"/>
      <c r="CJ51" s="603"/>
      <c r="CK51" s="603"/>
      <c r="CL51" s="603"/>
      <c r="CM51" s="603"/>
      <c r="CN51" s="603"/>
      <c r="CO51" s="603"/>
      <c r="CP51" s="603"/>
      <c r="CQ51" s="603"/>
      <c r="CR51" s="603"/>
      <c r="CS51" s="603"/>
      <c r="CT51" s="603"/>
      <c r="CU51" s="603"/>
      <c r="CV51" s="603"/>
      <c r="CW51" s="603"/>
      <c r="CX51" s="603"/>
      <c r="CY51" s="603"/>
      <c r="CZ51" s="603"/>
      <c r="DA51" s="603"/>
      <c r="DB51" s="603"/>
      <c r="DC51" s="603"/>
      <c r="DD51" s="603"/>
      <c r="DE51" s="603"/>
      <c r="DF51" s="603"/>
      <c r="DG51" s="603"/>
      <c r="DH51" s="603"/>
      <c r="DI51" s="603"/>
    </row>
    <row r="52" spans="5:113" x14ac:dyDescent="0.15">
      <c r="E52" s="603" t="s">
        <v>208</v>
      </c>
      <c r="F52" s="603"/>
      <c r="G52" s="603"/>
      <c r="H52" s="603"/>
      <c r="I52" s="603"/>
      <c r="J52" s="603"/>
      <c r="K52" s="603"/>
      <c r="L52" s="603"/>
      <c r="M52" s="603"/>
      <c r="N52" s="603"/>
      <c r="O52" s="603"/>
      <c r="P52" s="603"/>
      <c r="Q52" s="603"/>
      <c r="R52" s="603"/>
      <c r="S52" s="603"/>
      <c r="T52" s="603"/>
      <c r="U52" s="603"/>
      <c r="V52" s="603"/>
      <c r="W52" s="603"/>
      <c r="X52" s="603"/>
      <c r="Y52" s="603"/>
      <c r="Z52" s="603"/>
      <c r="AA52" s="603"/>
      <c r="AB52" s="603"/>
      <c r="AC52" s="603"/>
      <c r="AD52" s="603"/>
      <c r="AE52" s="603"/>
      <c r="AF52" s="603"/>
      <c r="AG52" s="603"/>
      <c r="AH52" s="603"/>
      <c r="AI52" s="603"/>
      <c r="AJ52" s="603"/>
      <c r="AK52" s="603"/>
      <c r="AL52" s="603"/>
      <c r="AM52" s="603"/>
      <c r="AN52" s="603"/>
      <c r="AO52" s="603"/>
      <c r="AP52" s="603"/>
      <c r="AQ52" s="603"/>
      <c r="AR52" s="603"/>
      <c r="AS52" s="603"/>
      <c r="AT52" s="603"/>
      <c r="AU52" s="603"/>
      <c r="AV52" s="603"/>
      <c r="AW52" s="603"/>
      <c r="AX52" s="603"/>
      <c r="AY52" s="603"/>
      <c r="AZ52" s="603"/>
      <c r="BA52" s="603"/>
      <c r="BB52" s="603"/>
      <c r="BC52" s="603"/>
      <c r="BD52" s="603"/>
      <c r="BE52" s="603"/>
      <c r="BF52" s="603"/>
      <c r="BG52" s="603"/>
      <c r="BH52" s="603"/>
      <c r="BI52" s="603"/>
      <c r="BJ52" s="603"/>
      <c r="BK52" s="603"/>
      <c r="BL52" s="603"/>
      <c r="BM52" s="603"/>
      <c r="BN52" s="603"/>
      <c r="BO52" s="603"/>
      <c r="BP52" s="603"/>
      <c r="BQ52" s="603"/>
      <c r="BR52" s="603"/>
      <c r="BS52" s="603"/>
      <c r="BT52" s="603"/>
      <c r="BU52" s="603"/>
      <c r="BV52" s="603"/>
      <c r="BW52" s="603"/>
      <c r="BX52" s="603"/>
      <c r="BY52" s="603"/>
      <c r="BZ52" s="603"/>
      <c r="CA52" s="603"/>
      <c r="CB52" s="603"/>
      <c r="CC52" s="603"/>
      <c r="CD52" s="603"/>
      <c r="CE52" s="603"/>
      <c r="CF52" s="603"/>
      <c r="CG52" s="603"/>
      <c r="CH52" s="603"/>
      <c r="CI52" s="603"/>
      <c r="CJ52" s="603"/>
      <c r="CK52" s="603"/>
      <c r="CL52" s="603"/>
      <c r="CM52" s="603"/>
      <c r="CN52" s="603"/>
      <c r="CO52" s="603"/>
      <c r="CP52" s="603"/>
      <c r="CQ52" s="603"/>
      <c r="CR52" s="603"/>
      <c r="CS52" s="603"/>
      <c r="CT52" s="603"/>
      <c r="CU52" s="603"/>
      <c r="CV52" s="603"/>
      <c r="CW52" s="603"/>
      <c r="CX52" s="603"/>
      <c r="CY52" s="603"/>
      <c r="CZ52" s="603"/>
      <c r="DA52" s="603"/>
      <c r="DB52" s="603"/>
      <c r="DC52" s="603"/>
      <c r="DD52" s="603"/>
      <c r="DE52" s="603"/>
      <c r="DF52" s="603"/>
      <c r="DG52" s="603"/>
      <c r="DH52" s="603"/>
      <c r="DI52" s="603"/>
    </row>
    <row r="53" spans="5:113" x14ac:dyDescent="0.15"/>
    <row r="54" spans="5:113" x14ac:dyDescent="0.15"/>
    <row r="55" spans="5:113" x14ac:dyDescent="0.15"/>
    <row r="56" spans="5:113" x14ac:dyDescent="0.15"/>
  </sheetData>
  <sheetProtection algorithmName="SHA-512" hashValue="GxFePzspYcBy1qpDBjqIGBr/Ed9dY1c4wh1Z44gbZwN1L95qjd6s2sb69OU06jV4uzr38bLhDzTFjwr6ivGhbQ==" saltValue="0F9Fjs9QeYoHXh3N3Y6eN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zoomScale="85" zoomScaleNormal="85" workbookViewId="0"/>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9"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05" t="s">
        <v>209</v>
      </c>
      <c r="DI1" s="606"/>
      <c r="DJ1" s="606"/>
      <c r="DK1" s="606"/>
      <c r="DL1" s="606"/>
      <c r="DM1" s="606"/>
      <c r="DN1" s="607"/>
      <c r="DO1" s="212"/>
      <c r="DP1" s="605" t="s">
        <v>210</v>
      </c>
      <c r="DQ1" s="606"/>
      <c r="DR1" s="606"/>
      <c r="DS1" s="606"/>
      <c r="DT1" s="606"/>
      <c r="DU1" s="606"/>
      <c r="DV1" s="606"/>
      <c r="DW1" s="606"/>
      <c r="DX1" s="606"/>
      <c r="DY1" s="606"/>
      <c r="DZ1" s="606"/>
      <c r="EA1" s="606"/>
      <c r="EB1" s="606"/>
      <c r="EC1" s="607"/>
      <c r="ED1" s="210"/>
      <c r="EE1" s="210"/>
      <c r="EF1" s="210"/>
      <c r="EG1" s="210"/>
      <c r="EH1" s="210"/>
      <c r="EI1" s="210"/>
      <c r="EJ1" s="210"/>
      <c r="EK1" s="210"/>
      <c r="EL1" s="210"/>
      <c r="EM1" s="210"/>
    </row>
    <row r="2" spans="2:143" ht="22.5" customHeight="1" x14ac:dyDescent="0.15">
      <c r="B2" s="213" t="s">
        <v>211</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08" t="s">
        <v>212</v>
      </c>
      <c r="C3" s="609"/>
      <c r="D3" s="609"/>
      <c r="E3" s="609"/>
      <c r="F3" s="609"/>
      <c r="G3" s="609"/>
      <c r="H3" s="609"/>
      <c r="I3" s="609"/>
      <c r="J3" s="609"/>
      <c r="K3" s="609"/>
      <c r="L3" s="609"/>
      <c r="M3" s="609"/>
      <c r="N3" s="609"/>
      <c r="O3" s="609"/>
      <c r="P3" s="609"/>
      <c r="Q3" s="609"/>
      <c r="R3" s="609"/>
      <c r="S3" s="609"/>
      <c r="T3" s="609"/>
      <c r="U3" s="609"/>
      <c r="V3" s="609"/>
      <c r="W3" s="609"/>
      <c r="X3" s="609"/>
      <c r="Y3" s="609"/>
      <c r="Z3" s="609"/>
      <c r="AA3" s="609"/>
      <c r="AB3" s="609"/>
      <c r="AC3" s="609"/>
      <c r="AD3" s="609"/>
      <c r="AE3" s="609"/>
      <c r="AF3" s="609"/>
      <c r="AG3" s="609"/>
      <c r="AH3" s="609"/>
      <c r="AI3" s="609"/>
      <c r="AJ3" s="609"/>
      <c r="AK3" s="609"/>
      <c r="AL3" s="609"/>
      <c r="AM3" s="609"/>
      <c r="AN3" s="609"/>
      <c r="AO3" s="609"/>
      <c r="AP3" s="608" t="s">
        <v>213</v>
      </c>
      <c r="AQ3" s="609"/>
      <c r="AR3" s="609"/>
      <c r="AS3" s="609"/>
      <c r="AT3" s="609"/>
      <c r="AU3" s="609"/>
      <c r="AV3" s="609"/>
      <c r="AW3" s="609"/>
      <c r="AX3" s="609"/>
      <c r="AY3" s="609"/>
      <c r="AZ3" s="609"/>
      <c r="BA3" s="609"/>
      <c r="BB3" s="609"/>
      <c r="BC3" s="609"/>
      <c r="BD3" s="609"/>
      <c r="BE3" s="609"/>
      <c r="BF3" s="609"/>
      <c r="BG3" s="609"/>
      <c r="BH3" s="609"/>
      <c r="BI3" s="609"/>
      <c r="BJ3" s="609"/>
      <c r="BK3" s="609"/>
      <c r="BL3" s="609"/>
      <c r="BM3" s="609"/>
      <c r="BN3" s="609"/>
      <c r="BO3" s="609"/>
      <c r="BP3" s="609"/>
      <c r="BQ3" s="609"/>
      <c r="BR3" s="609"/>
      <c r="BS3" s="609"/>
      <c r="BT3" s="609"/>
      <c r="BU3" s="609"/>
      <c r="BV3" s="609"/>
      <c r="BW3" s="609"/>
      <c r="BX3" s="609"/>
      <c r="BY3" s="609"/>
      <c r="BZ3" s="609"/>
      <c r="CA3" s="609"/>
      <c r="CB3" s="610"/>
      <c r="CD3" s="611" t="s">
        <v>214</v>
      </c>
      <c r="CE3" s="612"/>
      <c r="CF3" s="612"/>
      <c r="CG3" s="612"/>
      <c r="CH3" s="612"/>
      <c r="CI3" s="612"/>
      <c r="CJ3" s="612"/>
      <c r="CK3" s="612"/>
      <c r="CL3" s="612"/>
      <c r="CM3" s="612"/>
      <c r="CN3" s="612"/>
      <c r="CO3" s="612"/>
      <c r="CP3" s="612"/>
      <c r="CQ3" s="612"/>
      <c r="CR3" s="612"/>
      <c r="CS3" s="612"/>
      <c r="CT3" s="612"/>
      <c r="CU3" s="612"/>
      <c r="CV3" s="612"/>
      <c r="CW3" s="612"/>
      <c r="CX3" s="612"/>
      <c r="CY3" s="612"/>
      <c r="CZ3" s="612"/>
      <c r="DA3" s="612"/>
      <c r="DB3" s="612"/>
      <c r="DC3" s="612"/>
      <c r="DD3" s="612"/>
      <c r="DE3" s="612"/>
      <c r="DF3" s="612"/>
      <c r="DG3" s="612"/>
      <c r="DH3" s="612"/>
      <c r="DI3" s="612"/>
      <c r="DJ3" s="612"/>
      <c r="DK3" s="612"/>
      <c r="DL3" s="612"/>
      <c r="DM3" s="612"/>
      <c r="DN3" s="612"/>
      <c r="DO3" s="612"/>
      <c r="DP3" s="612"/>
      <c r="DQ3" s="612"/>
      <c r="DR3" s="612"/>
      <c r="DS3" s="612"/>
      <c r="DT3" s="612"/>
      <c r="DU3" s="612"/>
      <c r="DV3" s="612"/>
      <c r="DW3" s="612"/>
      <c r="DX3" s="612"/>
      <c r="DY3" s="612"/>
      <c r="DZ3" s="612"/>
      <c r="EA3" s="612"/>
      <c r="EB3" s="612"/>
      <c r="EC3" s="613"/>
    </row>
    <row r="4" spans="2:143" ht="11.25" customHeight="1" x14ac:dyDescent="0.15">
      <c r="B4" s="608" t="s">
        <v>1</v>
      </c>
      <c r="C4" s="609"/>
      <c r="D4" s="609"/>
      <c r="E4" s="609"/>
      <c r="F4" s="609"/>
      <c r="G4" s="609"/>
      <c r="H4" s="609"/>
      <c r="I4" s="609"/>
      <c r="J4" s="609"/>
      <c r="K4" s="609"/>
      <c r="L4" s="609"/>
      <c r="M4" s="609"/>
      <c r="N4" s="609"/>
      <c r="O4" s="609"/>
      <c r="P4" s="609"/>
      <c r="Q4" s="610"/>
      <c r="R4" s="608" t="s">
        <v>215</v>
      </c>
      <c r="S4" s="609"/>
      <c r="T4" s="609"/>
      <c r="U4" s="609"/>
      <c r="V4" s="609"/>
      <c r="W4" s="609"/>
      <c r="X4" s="609"/>
      <c r="Y4" s="610"/>
      <c r="Z4" s="608" t="s">
        <v>216</v>
      </c>
      <c r="AA4" s="609"/>
      <c r="AB4" s="609"/>
      <c r="AC4" s="610"/>
      <c r="AD4" s="608" t="s">
        <v>217</v>
      </c>
      <c r="AE4" s="609"/>
      <c r="AF4" s="609"/>
      <c r="AG4" s="609"/>
      <c r="AH4" s="609"/>
      <c r="AI4" s="609"/>
      <c r="AJ4" s="609"/>
      <c r="AK4" s="610"/>
      <c r="AL4" s="608" t="s">
        <v>216</v>
      </c>
      <c r="AM4" s="609"/>
      <c r="AN4" s="609"/>
      <c r="AO4" s="610"/>
      <c r="AP4" s="614" t="s">
        <v>218</v>
      </c>
      <c r="AQ4" s="614"/>
      <c r="AR4" s="614"/>
      <c r="AS4" s="614"/>
      <c r="AT4" s="614"/>
      <c r="AU4" s="614"/>
      <c r="AV4" s="614"/>
      <c r="AW4" s="614"/>
      <c r="AX4" s="614"/>
      <c r="AY4" s="614"/>
      <c r="AZ4" s="614"/>
      <c r="BA4" s="614"/>
      <c r="BB4" s="614"/>
      <c r="BC4" s="614"/>
      <c r="BD4" s="614"/>
      <c r="BE4" s="614"/>
      <c r="BF4" s="614"/>
      <c r="BG4" s="614" t="s">
        <v>219</v>
      </c>
      <c r="BH4" s="614"/>
      <c r="BI4" s="614"/>
      <c r="BJ4" s="614"/>
      <c r="BK4" s="614"/>
      <c r="BL4" s="614"/>
      <c r="BM4" s="614"/>
      <c r="BN4" s="614"/>
      <c r="BO4" s="614" t="s">
        <v>216</v>
      </c>
      <c r="BP4" s="614"/>
      <c r="BQ4" s="614"/>
      <c r="BR4" s="614"/>
      <c r="BS4" s="614" t="s">
        <v>220</v>
      </c>
      <c r="BT4" s="614"/>
      <c r="BU4" s="614"/>
      <c r="BV4" s="614"/>
      <c r="BW4" s="614"/>
      <c r="BX4" s="614"/>
      <c r="BY4" s="614"/>
      <c r="BZ4" s="614"/>
      <c r="CA4" s="614"/>
      <c r="CB4" s="614"/>
      <c r="CD4" s="611" t="s">
        <v>221</v>
      </c>
      <c r="CE4" s="612"/>
      <c r="CF4" s="612"/>
      <c r="CG4" s="612"/>
      <c r="CH4" s="612"/>
      <c r="CI4" s="612"/>
      <c r="CJ4" s="612"/>
      <c r="CK4" s="612"/>
      <c r="CL4" s="612"/>
      <c r="CM4" s="612"/>
      <c r="CN4" s="612"/>
      <c r="CO4" s="612"/>
      <c r="CP4" s="612"/>
      <c r="CQ4" s="612"/>
      <c r="CR4" s="612"/>
      <c r="CS4" s="612"/>
      <c r="CT4" s="612"/>
      <c r="CU4" s="612"/>
      <c r="CV4" s="612"/>
      <c r="CW4" s="612"/>
      <c r="CX4" s="612"/>
      <c r="CY4" s="612"/>
      <c r="CZ4" s="612"/>
      <c r="DA4" s="612"/>
      <c r="DB4" s="612"/>
      <c r="DC4" s="612"/>
      <c r="DD4" s="612"/>
      <c r="DE4" s="612"/>
      <c r="DF4" s="612"/>
      <c r="DG4" s="612"/>
      <c r="DH4" s="612"/>
      <c r="DI4" s="612"/>
      <c r="DJ4" s="612"/>
      <c r="DK4" s="612"/>
      <c r="DL4" s="612"/>
      <c r="DM4" s="612"/>
      <c r="DN4" s="612"/>
      <c r="DO4" s="612"/>
      <c r="DP4" s="612"/>
      <c r="DQ4" s="612"/>
      <c r="DR4" s="612"/>
      <c r="DS4" s="612"/>
      <c r="DT4" s="612"/>
      <c r="DU4" s="612"/>
      <c r="DV4" s="612"/>
      <c r="DW4" s="612"/>
      <c r="DX4" s="612"/>
      <c r="DY4" s="612"/>
      <c r="DZ4" s="612"/>
      <c r="EA4" s="612"/>
      <c r="EB4" s="612"/>
      <c r="EC4" s="613"/>
    </row>
    <row r="5" spans="2:143" s="216" customFormat="1" ht="11.25" customHeight="1" x14ac:dyDescent="0.15">
      <c r="B5" s="615" t="s">
        <v>222</v>
      </c>
      <c r="C5" s="616"/>
      <c r="D5" s="616"/>
      <c r="E5" s="616"/>
      <c r="F5" s="616"/>
      <c r="G5" s="616"/>
      <c r="H5" s="616"/>
      <c r="I5" s="616"/>
      <c r="J5" s="616"/>
      <c r="K5" s="616"/>
      <c r="L5" s="616"/>
      <c r="M5" s="616"/>
      <c r="N5" s="616"/>
      <c r="O5" s="616"/>
      <c r="P5" s="616"/>
      <c r="Q5" s="617"/>
      <c r="R5" s="618">
        <v>1366302</v>
      </c>
      <c r="S5" s="619"/>
      <c r="T5" s="619"/>
      <c r="U5" s="619"/>
      <c r="V5" s="619"/>
      <c r="W5" s="619"/>
      <c r="X5" s="619"/>
      <c r="Y5" s="620"/>
      <c r="Z5" s="621">
        <v>11.9</v>
      </c>
      <c r="AA5" s="621"/>
      <c r="AB5" s="621"/>
      <c r="AC5" s="621"/>
      <c r="AD5" s="622">
        <v>1366302</v>
      </c>
      <c r="AE5" s="622"/>
      <c r="AF5" s="622"/>
      <c r="AG5" s="622"/>
      <c r="AH5" s="622"/>
      <c r="AI5" s="622"/>
      <c r="AJ5" s="622"/>
      <c r="AK5" s="622"/>
      <c r="AL5" s="623">
        <v>25.8</v>
      </c>
      <c r="AM5" s="624"/>
      <c r="AN5" s="624"/>
      <c r="AO5" s="625"/>
      <c r="AP5" s="615" t="s">
        <v>223</v>
      </c>
      <c r="AQ5" s="616"/>
      <c r="AR5" s="616"/>
      <c r="AS5" s="616"/>
      <c r="AT5" s="616"/>
      <c r="AU5" s="616"/>
      <c r="AV5" s="616"/>
      <c r="AW5" s="616"/>
      <c r="AX5" s="616"/>
      <c r="AY5" s="616"/>
      <c r="AZ5" s="616"/>
      <c r="BA5" s="616"/>
      <c r="BB5" s="616"/>
      <c r="BC5" s="616"/>
      <c r="BD5" s="616"/>
      <c r="BE5" s="616"/>
      <c r="BF5" s="617"/>
      <c r="BG5" s="629">
        <v>1355972</v>
      </c>
      <c r="BH5" s="630"/>
      <c r="BI5" s="630"/>
      <c r="BJ5" s="630"/>
      <c r="BK5" s="630"/>
      <c r="BL5" s="630"/>
      <c r="BM5" s="630"/>
      <c r="BN5" s="631"/>
      <c r="BO5" s="632">
        <v>99.2</v>
      </c>
      <c r="BP5" s="632"/>
      <c r="BQ5" s="632"/>
      <c r="BR5" s="632"/>
      <c r="BS5" s="633">
        <v>9202</v>
      </c>
      <c r="BT5" s="633"/>
      <c r="BU5" s="633"/>
      <c r="BV5" s="633"/>
      <c r="BW5" s="633"/>
      <c r="BX5" s="633"/>
      <c r="BY5" s="633"/>
      <c r="BZ5" s="633"/>
      <c r="CA5" s="633"/>
      <c r="CB5" s="637"/>
      <c r="CD5" s="611" t="s">
        <v>218</v>
      </c>
      <c r="CE5" s="612"/>
      <c r="CF5" s="612"/>
      <c r="CG5" s="612"/>
      <c r="CH5" s="612"/>
      <c r="CI5" s="612"/>
      <c r="CJ5" s="612"/>
      <c r="CK5" s="612"/>
      <c r="CL5" s="612"/>
      <c r="CM5" s="612"/>
      <c r="CN5" s="612"/>
      <c r="CO5" s="612"/>
      <c r="CP5" s="612"/>
      <c r="CQ5" s="613"/>
      <c r="CR5" s="611" t="s">
        <v>224</v>
      </c>
      <c r="CS5" s="612"/>
      <c r="CT5" s="612"/>
      <c r="CU5" s="612"/>
      <c r="CV5" s="612"/>
      <c r="CW5" s="612"/>
      <c r="CX5" s="612"/>
      <c r="CY5" s="613"/>
      <c r="CZ5" s="611" t="s">
        <v>216</v>
      </c>
      <c r="DA5" s="612"/>
      <c r="DB5" s="612"/>
      <c r="DC5" s="613"/>
      <c r="DD5" s="611" t="s">
        <v>225</v>
      </c>
      <c r="DE5" s="612"/>
      <c r="DF5" s="612"/>
      <c r="DG5" s="612"/>
      <c r="DH5" s="612"/>
      <c r="DI5" s="612"/>
      <c r="DJ5" s="612"/>
      <c r="DK5" s="612"/>
      <c r="DL5" s="612"/>
      <c r="DM5" s="612"/>
      <c r="DN5" s="612"/>
      <c r="DO5" s="612"/>
      <c r="DP5" s="613"/>
      <c r="DQ5" s="611" t="s">
        <v>226</v>
      </c>
      <c r="DR5" s="612"/>
      <c r="DS5" s="612"/>
      <c r="DT5" s="612"/>
      <c r="DU5" s="612"/>
      <c r="DV5" s="612"/>
      <c r="DW5" s="612"/>
      <c r="DX5" s="612"/>
      <c r="DY5" s="612"/>
      <c r="DZ5" s="612"/>
      <c r="EA5" s="612"/>
      <c r="EB5" s="612"/>
      <c r="EC5" s="613"/>
    </row>
    <row r="6" spans="2:143" ht="11.25" customHeight="1" x14ac:dyDescent="0.15">
      <c r="B6" s="626" t="s">
        <v>227</v>
      </c>
      <c r="C6" s="627"/>
      <c r="D6" s="627"/>
      <c r="E6" s="627"/>
      <c r="F6" s="627"/>
      <c r="G6" s="627"/>
      <c r="H6" s="627"/>
      <c r="I6" s="627"/>
      <c r="J6" s="627"/>
      <c r="K6" s="627"/>
      <c r="L6" s="627"/>
      <c r="M6" s="627"/>
      <c r="N6" s="627"/>
      <c r="O6" s="627"/>
      <c r="P6" s="627"/>
      <c r="Q6" s="628"/>
      <c r="R6" s="629">
        <v>91119</v>
      </c>
      <c r="S6" s="630"/>
      <c r="T6" s="630"/>
      <c r="U6" s="630"/>
      <c r="V6" s="630"/>
      <c r="W6" s="630"/>
      <c r="X6" s="630"/>
      <c r="Y6" s="631"/>
      <c r="Z6" s="632">
        <v>0.8</v>
      </c>
      <c r="AA6" s="632"/>
      <c r="AB6" s="632"/>
      <c r="AC6" s="632"/>
      <c r="AD6" s="633">
        <v>91119</v>
      </c>
      <c r="AE6" s="633"/>
      <c r="AF6" s="633"/>
      <c r="AG6" s="633"/>
      <c r="AH6" s="633"/>
      <c r="AI6" s="633"/>
      <c r="AJ6" s="633"/>
      <c r="AK6" s="633"/>
      <c r="AL6" s="634">
        <v>1.7</v>
      </c>
      <c r="AM6" s="635"/>
      <c r="AN6" s="635"/>
      <c r="AO6" s="636"/>
      <c r="AP6" s="626" t="s">
        <v>228</v>
      </c>
      <c r="AQ6" s="627"/>
      <c r="AR6" s="627"/>
      <c r="AS6" s="627"/>
      <c r="AT6" s="627"/>
      <c r="AU6" s="627"/>
      <c r="AV6" s="627"/>
      <c r="AW6" s="627"/>
      <c r="AX6" s="627"/>
      <c r="AY6" s="627"/>
      <c r="AZ6" s="627"/>
      <c r="BA6" s="627"/>
      <c r="BB6" s="627"/>
      <c r="BC6" s="627"/>
      <c r="BD6" s="627"/>
      <c r="BE6" s="627"/>
      <c r="BF6" s="628"/>
      <c r="BG6" s="629">
        <v>1355972</v>
      </c>
      <c r="BH6" s="630"/>
      <c r="BI6" s="630"/>
      <c r="BJ6" s="630"/>
      <c r="BK6" s="630"/>
      <c r="BL6" s="630"/>
      <c r="BM6" s="630"/>
      <c r="BN6" s="631"/>
      <c r="BO6" s="632">
        <v>99.2</v>
      </c>
      <c r="BP6" s="632"/>
      <c r="BQ6" s="632"/>
      <c r="BR6" s="632"/>
      <c r="BS6" s="633">
        <v>9202</v>
      </c>
      <c r="BT6" s="633"/>
      <c r="BU6" s="633"/>
      <c r="BV6" s="633"/>
      <c r="BW6" s="633"/>
      <c r="BX6" s="633"/>
      <c r="BY6" s="633"/>
      <c r="BZ6" s="633"/>
      <c r="CA6" s="633"/>
      <c r="CB6" s="637"/>
      <c r="CD6" s="640" t="s">
        <v>229</v>
      </c>
      <c r="CE6" s="641"/>
      <c r="CF6" s="641"/>
      <c r="CG6" s="641"/>
      <c r="CH6" s="641"/>
      <c r="CI6" s="641"/>
      <c r="CJ6" s="641"/>
      <c r="CK6" s="641"/>
      <c r="CL6" s="641"/>
      <c r="CM6" s="641"/>
      <c r="CN6" s="641"/>
      <c r="CO6" s="641"/>
      <c r="CP6" s="641"/>
      <c r="CQ6" s="642"/>
      <c r="CR6" s="629">
        <v>89335</v>
      </c>
      <c r="CS6" s="630"/>
      <c r="CT6" s="630"/>
      <c r="CU6" s="630"/>
      <c r="CV6" s="630"/>
      <c r="CW6" s="630"/>
      <c r="CX6" s="630"/>
      <c r="CY6" s="631"/>
      <c r="CZ6" s="623">
        <v>0.8</v>
      </c>
      <c r="DA6" s="624"/>
      <c r="DB6" s="624"/>
      <c r="DC6" s="643"/>
      <c r="DD6" s="638" t="s">
        <v>230</v>
      </c>
      <c r="DE6" s="630"/>
      <c r="DF6" s="630"/>
      <c r="DG6" s="630"/>
      <c r="DH6" s="630"/>
      <c r="DI6" s="630"/>
      <c r="DJ6" s="630"/>
      <c r="DK6" s="630"/>
      <c r="DL6" s="630"/>
      <c r="DM6" s="630"/>
      <c r="DN6" s="630"/>
      <c r="DO6" s="630"/>
      <c r="DP6" s="631"/>
      <c r="DQ6" s="638">
        <v>89335</v>
      </c>
      <c r="DR6" s="630"/>
      <c r="DS6" s="630"/>
      <c r="DT6" s="630"/>
      <c r="DU6" s="630"/>
      <c r="DV6" s="630"/>
      <c r="DW6" s="630"/>
      <c r="DX6" s="630"/>
      <c r="DY6" s="630"/>
      <c r="DZ6" s="630"/>
      <c r="EA6" s="630"/>
      <c r="EB6" s="630"/>
      <c r="EC6" s="639"/>
    </row>
    <row r="7" spans="2:143" ht="11.25" customHeight="1" x14ac:dyDescent="0.15">
      <c r="B7" s="626" t="s">
        <v>231</v>
      </c>
      <c r="C7" s="627"/>
      <c r="D7" s="627"/>
      <c r="E7" s="627"/>
      <c r="F7" s="627"/>
      <c r="G7" s="627"/>
      <c r="H7" s="627"/>
      <c r="I7" s="627"/>
      <c r="J7" s="627"/>
      <c r="K7" s="627"/>
      <c r="L7" s="627"/>
      <c r="M7" s="627"/>
      <c r="N7" s="627"/>
      <c r="O7" s="627"/>
      <c r="P7" s="627"/>
      <c r="Q7" s="628"/>
      <c r="R7" s="629">
        <v>817</v>
      </c>
      <c r="S7" s="630"/>
      <c r="T7" s="630"/>
      <c r="U7" s="630"/>
      <c r="V7" s="630"/>
      <c r="W7" s="630"/>
      <c r="X7" s="630"/>
      <c r="Y7" s="631"/>
      <c r="Z7" s="632">
        <v>0</v>
      </c>
      <c r="AA7" s="632"/>
      <c r="AB7" s="632"/>
      <c r="AC7" s="632"/>
      <c r="AD7" s="633">
        <v>817</v>
      </c>
      <c r="AE7" s="633"/>
      <c r="AF7" s="633"/>
      <c r="AG7" s="633"/>
      <c r="AH7" s="633"/>
      <c r="AI7" s="633"/>
      <c r="AJ7" s="633"/>
      <c r="AK7" s="633"/>
      <c r="AL7" s="634">
        <v>0</v>
      </c>
      <c r="AM7" s="635"/>
      <c r="AN7" s="635"/>
      <c r="AO7" s="636"/>
      <c r="AP7" s="626" t="s">
        <v>232</v>
      </c>
      <c r="AQ7" s="627"/>
      <c r="AR7" s="627"/>
      <c r="AS7" s="627"/>
      <c r="AT7" s="627"/>
      <c r="AU7" s="627"/>
      <c r="AV7" s="627"/>
      <c r="AW7" s="627"/>
      <c r="AX7" s="627"/>
      <c r="AY7" s="627"/>
      <c r="AZ7" s="627"/>
      <c r="BA7" s="627"/>
      <c r="BB7" s="627"/>
      <c r="BC7" s="627"/>
      <c r="BD7" s="627"/>
      <c r="BE7" s="627"/>
      <c r="BF7" s="628"/>
      <c r="BG7" s="629">
        <v>509270</v>
      </c>
      <c r="BH7" s="630"/>
      <c r="BI7" s="630"/>
      <c r="BJ7" s="630"/>
      <c r="BK7" s="630"/>
      <c r="BL7" s="630"/>
      <c r="BM7" s="630"/>
      <c r="BN7" s="631"/>
      <c r="BO7" s="632">
        <v>37.299999999999997</v>
      </c>
      <c r="BP7" s="632"/>
      <c r="BQ7" s="632"/>
      <c r="BR7" s="632"/>
      <c r="BS7" s="633">
        <v>9202</v>
      </c>
      <c r="BT7" s="633"/>
      <c r="BU7" s="633"/>
      <c r="BV7" s="633"/>
      <c r="BW7" s="633"/>
      <c r="BX7" s="633"/>
      <c r="BY7" s="633"/>
      <c r="BZ7" s="633"/>
      <c r="CA7" s="633"/>
      <c r="CB7" s="637"/>
      <c r="CD7" s="644" t="s">
        <v>233</v>
      </c>
      <c r="CE7" s="645"/>
      <c r="CF7" s="645"/>
      <c r="CG7" s="645"/>
      <c r="CH7" s="645"/>
      <c r="CI7" s="645"/>
      <c r="CJ7" s="645"/>
      <c r="CK7" s="645"/>
      <c r="CL7" s="645"/>
      <c r="CM7" s="645"/>
      <c r="CN7" s="645"/>
      <c r="CO7" s="645"/>
      <c r="CP7" s="645"/>
      <c r="CQ7" s="646"/>
      <c r="CR7" s="629">
        <v>2869699</v>
      </c>
      <c r="CS7" s="630"/>
      <c r="CT7" s="630"/>
      <c r="CU7" s="630"/>
      <c r="CV7" s="630"/>
      <c r="CW7" s="630"/>
      <c r="CX7" s="630"/>
      <c r="CY7" s="631"/>
      <c r="CZ7" s="632">
        <v>26.3</v>
      </c>
      <c r="DA7" s="632"/>
      <c r="DB7" s="632"/>
      <c r="DC7" s="632"/>
      <c r="DD7" s="638">
        <v>677443</v>
      </c>
      <c r="DE7" s="630"/>
      <c r="DF7" s="630"/>
      <c r="DG7" s="630"/>
      <c r="DH7" s="630"/>
      <c r="DI7" s="630"/>
      <c r="DJ7" s="630"/>
      <c r="DK7" s="630"/>
      <c r="DL7" s="630"/>
      <c r="DM7" s="630"/>
      <c r="DN7" s="630"/>
      <c r="DO7" s="630"/>
      <c r="DP7" s="631"/>
      <c r="DQ7" s="638">
        <v>1032384</v>
      </c>
      <c r="DR7" s="630"/>
      <c r="DS7" s="630"/>
      <c r="DT7" s="630"/>
      <c r="DU7" s="630"/>
      <c r="DV7" s="630"/>
      <c r="DW7" s="630"/>
      <c r="DX7" s="630"/>
      <c r="DY7" s="630"/>
      <c r="DZ7" s="630"/>
      <c r="EA7" s="630"/>
      <c r="EB7" s="630"/>
      <c r="EC7" s="639"/>
    </row>
    <row r="8" spans="2:143" ht="11.25" customHeight="1" x14ac:dyDescent="0.15">
      <c r="B8" s="626" t="s">
        <v>234</v>
      </c>
      <c r="C8" s="627"/>
      <c r="D8" s="627"/>
      <c r="E8" s="627"/>
      <c r="F8" s="627"/>
      <c r="G8" s="627"/>
      <c r="H8" s="627"/>
      <c r="I8" s="627"/>
      <c r="J8" s="627"/>
      <c r="K8" s="627"/>
      <c r="L8" s="627"/>
      <c r="M8" s="627"/>
      <c r="N8" s="627"/>
      <c r="O8" s="627"/>
      <c r="P8" s="627"/>
      <c r="Q8" s="628"/>
      <c r="R8" s="629">
        <v>3957</v>
      </c>
      <c r="S8" s="630"/>
      <c r="T8" s="630"/>
      <c r="U8" s="630"/>
      <c r="V8" s="630"/>
      <c r="W8" s="630"/>
      <c r="X8" s="630"/>
      <c r="Y8" s="631"/>
      <c r="Z8" s="632">
        <v>0</v>
      </c>
      <c r="AA8" s="632"/>
      <c r="AB8" s="632"/>
      <c r="AC8" s="632"/>
      <c r="AD8" s="633">
        <v>3957</v>
      </c>
      <c r="AE8" s="633"/>
      <c r="AF8" s="633"/>
      <c r="AG8" s="633"/>
      <c r="AH8" s="633"/>
      <c r="AI8" s="633"/>
      <c r="AJ8" s="633"/>
      <c r="AK8" s="633"/>
      <c r="AL8" s="634">
        <v>0.1</v>
      </c>
      <c r="AM8" s="635"/>
      <c r="AN8" s="635"/>
      <c r="AO8" s="636"/>
      <c r="AP8" s="626" t="s">
        <v>235</v>
      </c>
      <c r="AQ8" s="627"/>
      <c r="AR8" s="627"/>
      <c r="AS8" s="627"/>
      <c r="AT8" s="627"/>
      <c r="AU8" s="627"/>
      <c r="AV8" s="627"/>
      <c r="AW8" s="627"/>
      <c r="AX8" s="627"/>
      <c r="AY8" s="627"/>
      <c r="AZ8" s="627"/>
      <c r="BA8" s="627"/>
      <c r="BB8" s="627"/>
      <c r="BC8" s="627"/>
      <c r="BD8" s="627"/>
      <c r="BE8" s="627"/>
      <c r="BF8" s="628"/>
      <c r="BG8" s="629">
        <v>23828</v>
      </c>
      <c r="BH8" s="630"/>
      <c r="BI8" s="630"/>
      <c r="BJ8" s="630"/>
      <c r="BK8" s="630"/>
      <c r="BL8" s="630"/>
      <c r="BM8" s="630"/>
      <c r="BN8" s="631"/>
      <c r="BO8" s="632">
        <v>1.7</v>
      </c>
      <c r="BP8" s="632"/>
      <c r="BQ8" s="632"/>
      <c r="BR8" s="632"/>
      <c r="BS8" s="633" t="s">
        <v>127</v>
      </c>
      <c r="BT8" s="633"/>
      <c r="BU8" s="633"/>
      <c r="BV8" s="633"/>
      <c r="BW8" s="633"/>
      <c r="BX8" s="633"/>
      <c r="BY8" s="633"/>
      <c r="BZ8" s="633"/>
      <c r="CA8" s="633"/>
      <c r="CB8" s="637"/>
      <c r="CD8" s="644" t="s">
        <v>236</v>
      </c>
      <c r="CE8" s="645"/>
      <c r="CF8" s="645"/>
      <c r="CG8" s="645"/>
      <c r="CH8" s="645"/>
      <c r="CI8" s="645"/>
      <c r="CJ8" s="645"/>
      <c r="CK8" s="645"/>
      <c r="CL8" s="645"/>
      <c r="CM8" s="645"/>
      <c r="CN8" s="645"/>
      <c r="CO8" s="645"/>
      <c r="CP8" s="645"/>
      <c r="CQ8" s="646"/>
      <c r="CR8" s="629">
        <v>2260741</v>
      </c>
      <c r="CS8" s="630"/>
      <c r="CT8" s="630"/>
      <c r="CU8" s="630"/>
      <c r="CV8" s="630"/>
      <c r="CW8" s="630"/>
      <c r="CX8" s="630"/>
      <c r="CY8" s="631"/>
      <c r="CZ8" s="632">
        <v>20.7</v>
      </c>
      <c r="DA8" s="632"/>
      <c r="DB8" s="632"/>
      <c r="DC8" s="632"/>
      <c r="DD8" s="638">
        <v>5065</v>
      </c>
      <c r="DE8" s="630"/>
      <c r="DF8" s="630"/>
      <c r="DG8" s="630"/>
      <c r="DH8" s="630"/>
      <c r="DI8" s="630"/>
      <c r="DJ8" s="630"/>
      <c r="DK8" s="630"/>
      <c r="DL8" s="630"/>
      <c r="DM8" s="630"/>
      <c r="DN8" s="630"/>
      <c r="DO8" s="630"/>
      <c r="DP8" s="631"/>
      <c r="DQ8" s="638">
        <v>1140912</v>
      </c>
      <c r="DR8" s="630"/>
      <c r="DS8" s="630"/>
      <c r="DT8" s="630"/>
      <c r="DU8" s="630"/>
      <c r="DV8" s="630"/>
      <c r="DW8" s="630"/>
      <c r="DX8" s="630"/>
      <c r="DY8" s="630"/>
      <c r="DZ8" s="630"/>
      <c r="EA8" s="630"/>
      <c r="EB8" s="630"/>
      <c r="EC8" s="639"/>
    </row>
    <row r="9" spans="2:143" ht="11.25" customHeight="1" x14ac:dyDescent="0.15">
      <c r="B9" s="626" t="s">
        <v>237</v>
      </c>
      <c r="C9" s="627"/>
      <c r="D9" s="627"/>
      <c r="E9" s="627"/>
      <c r="F9" s="627"/>
      <c r="G9" s="627"/>
      <c r="H9" s="627"/>
      <c r="I9" s="627"/>
      <c r="J9" s="627"/>
      <c r="K9" s="627"/>
      <c r="L9" s="627"/>
      <c r="M9" s="627"/>
      <c r="N9" s="627"/>
      <c r="O9" s="627"/>
      <c r="P9" s="627"/>
      <c r="Q9" s="628"/>
      <c r="R9" s="629">
        <v>5133</v>
      </c>
      <c r="S9" s="630"/>
      <c r="T9" s="630"/>
      <c r="U9" s="630"/>
      <c r="V9" s="630"/>
      <c r="W9" s="630"/>
      <c r="X9" s="630"/>
      <c r="Y9" s="631"/>
      <c r="Z9" s="632">
        <v>0</v>
      </c>
      <c r="AA9" s="632"/>
      <c r="AB9" s="632"/>
      <c r="AC9" s="632"/>
      <c r="AD9" s="633">
        <v>5133</v>
      </c>
      <c r="AE9" s="633"/>
      <c r="AF9" s="633"/>
      <c r="AG9" s="633"/>
      <c r="AH9" s="633"/>
      <c r="AI9" s="633"/>
      <c r="AJ9" s="633"/>
      <c r="AK9" s="633"/>
      <c r="AL9" s="634">
        <v>0.1</v>
      </c>
      <c r="AM9" s="635"/>
      <c r="AN9" s="635"/>
      <c r="AO9" s="636"/>
      <c r="AP9" s="626" t="s">
        <v>238</v>
      </c>
      <c r="AQ9" s="627"/>
      <c r="AR9" s="627"/>
      <c r="AS9" s="627"/>
      <c r="AT9" s="627"/>
      <c r="AU9" s="627"/>
      <c r="AV9" s="627"/>
      <c r="AW9" s="627"/>
      <c r="AX9" s="627"/>
      <c r="AY9" s="627"/>
      <c r="AZ9" s="627"/>
      <c r="BA9" s="627"/>
      <c r="BB9" s="627"/>
      <c r="BC9" s="627"/>
      <c r="BD9" s="627"/>
      <c r="BE9" s="627"/>
      <c r="BF9" s="628"/>
      <c r="BG9" s="629">
        <v>425569</v>
      </c>
      <c r="BH9" s="630"/>
      <c r="BI9" s="630"/>
      <c r="BJ9" s="630"/>
      <c r="BK9" s="630"/>
      <c r="BL9" s="630"/>
      <c r="BM9" s="630"/>
      <c r="BN9" s="631"/>
      <c r="BO9" s="632">
        <v>31.1</v>
      </c>
      <c r="BP9" s="632"/>
      <c r="BQ9" s="632"/>
      <c r="BR9" s="632"/>
      <c r="BS9" s="633" t="s">
        <v>127</v>
      </c>
      <c r="BT9" s="633"/>
      <c r="BU9" s="633"/>
      <c r="BV9" s="633"/>
      <c r="BW9" s="633"/>
      <c r="BX9" s="633"/>
      <c r="BY9" s="633"/>
      <c r="BZ9" s="633"/>
      <c r="CA9" s="633"/>
      <c r="CB9" s="637"/>
      <c r="CD9" s="644" t="s">
        <v>239</v>
      </c>
      <c r="CE9" s="645"/>
      <c r="CF9" s="645"/>
      <c r="CG9" s="645"/>
      <c r="CH9" s="645"/>
      <c r="CI9" s="645"/>
      <c r="CJ9" s="645"/>
      <c r="CK9" s="645"/>
      <c r="CL9" s="645"/>
      <c r="CM9" s="645"/>
      <c r="CN9" s="645"/>
      <c r="CO9" s="645"/>
      <c r="CP9" s="645"/>
      <c r="CQ9" s="646"/>
      <c r="CR9" s="629">
        <v>501156</v>
      </c>
      <c r="CS9" s="630"/>
      <c r="CT9" s="630"/>
      <c r="CU9" s="630"/>
      <c r="CV9" s="630"/>
      <c r="CW9" s="630"/>
      <c r="CX9" s="630"/>
      <c r="CY9" s="631"/>
      <c r="CZ9" s="632">
        <v>4.5999999999999996</v>
      </c>
      <c r="DA9" s="632"/>
      <c r="DB9" s="632"/>
      <c r="DC9" s="632"/>
      <c r="DD9" s="638">
        <v>6710</v>
      </c>
      <c r="DE9" s="630"/>
      <c r="DF9" s="630"/>
      <c r="DG9" s="630"/>
      <c r="DH9" s="630"/>
      <c r="DI9" s="630"/>
      <c r="DJ9" s="630"/>
      <c r="DK9" s="630"/>
      <c r="DL9" s="630"/>
      <c r="DM9" s="630"/>
      <c r="DN9" s="630"/>
      <c r="DO9" s="630"/>
      <c r="DP9" s="631"/>
      <c r="DQ9" s="638">
        <v>289689</v>
      </c>
      <c r="DR9" s="630"/>
      <c r="DS9" s="630"/>
      <c r="DT9" s="630"/>
      <c r="DU9" s="630"/>
      <c r="DV9" s="630"/>
      <c r="DW9" s="630"/>
      <c r="DX9" s="630"/>
      <c r="DY9" s="630"/>
      <c r="DZ9" s="630"/>
      <c r="EA9" s="630"/>
      <c r="EB9" s="630"/>
      <c r="EC9" s="639"/>
    </row>
    <row r="10" spans="2:143" ht="11.25" customHeight="1" x14ac:dyDescent="0.15">
      <c r="B10" s="626" t="s">
        <v>240</v>
      </c>
      <c r="C10" s="627"/>
      <c r="D10" s="627"/>
      <c r="E10" s="627"/>
      <c r="F10" s="627"/>
      <c r="G10" s="627"/>
      <c r="H10" s="627"/>
      <c r="I10" s="627"/>
      <c r="J10" s="627"/>
      <c r="K10" s="627"/>
      <c r="L10" s="627"/>
      <c r="M10" s="627"/>
      <c r="N10" s="627"/>
      <c r="O10" s="627"/>
      <c r="P10" s="627"/>
      <c r="Q10" s="628"/>
      <c r="R10" s="629" t="s">
        <v>127</v>
      </c>
      <c r="S10" s="630"/>
      <c r="T10" s="630"/>
      <c r="U10" s="630"/>
      <c r="V10" s="630"/>
      <c r="W10" s="630"/>
      <c r="X10" s="630"/>
      <c r="Y10" s="631"/>
      <c r="Z10" s="632" t="s">
        <v>241</v>
      </c>
      <c r="AA10" s="632"/>
      <c r="AB10" s="632"/>
      <c r="AC10" s="632"/>
      <c r="AD10" s="633" t="s">
        <v>127</v>
      </c>
      <c r="AE10" s="633"/>
      <c r="AF10" s="633"/>
      <c r="AG10" s="633"/>
      <c r="AH10" s="633"/>
      <c r="AI10" s="633"/>
      <c r="AJ10" s="633"/>
      <c r="AK10" s="633"/>
      <c r="AL10" s="634" t="s">
        <v>230</v>
      </c>
      <c r="AM10" s="635"/>
      <c r="AN10" s="635"/>
      <c r="AO10" s="636"/>
      <c r="AP10" s="626" t="s">
        <v>242</v>
      </c>
      <c r="AQ10" s="627"/>
      <c r="AR10" s="627"/>
      <c r="AS10" s="627"/>
      <c r="AT10" s="627"/>
      <c r="AU10" s="627"/>
      <c r="AV10" s="627"/>
      <c r="AW10" s="627"/>
      <c r="AX10" s="627"/>
      <c r="AY10" s="627"/>
      <c r="AZ10" s="627"/>
      <c r="BA10" s="627"/>
      <c r="BB10" s="627"/>
      <c r="BC10" s="627"/>
      <c r="BD10" s="627"/>
      <c r="BE10" s="627"/>
      <c r="BF10" s="628"/>
      <c r="BG10" s="629">
        <v>26409</v>
      </c>
      <c r="BH10" s="630"/>
      <c r="BI10" s="630"/>
      <c r="BJ10" s="630"/>
      <c r="BK10" s="630"/>
      <c r="BL10" s="630"/>
      <c r="BM10" s="630"/>
      <c r="BN10" s="631"/>
      <c r="BO10" s="632">
        <v>1.9</v>
      </c>
      <c r="BP10" s="632"/>
      <c r="BQ10" s="632"/>
      <c r="BR10" s="632"/>
      <c r="BS10" s="633" t="s">
        <v>241</v>
      </c>
      <c r="BT10" s="633"/>
      <c r="BU10" s="633"/>
      <c r="BV10" s="633"/>
      <c r="BW10" s="633"/>
      <c r="BX10" s="633"/>
      <c r="BY10" s="633"/>
      <c r="BZ10" s="633"/>
      <c r="CA10" s="633"/>
      <c r="CB10" s="637"/>
      <c r="CD10" s="644" t="s">
        <v>243</v>
      </c>
      <c r="CE10" s="645"/>
      <c r="CF10" s="645"/>
      <c r="CG10" s="645"/>
      <c r="CH10" s="645"/>
      <c r="CI10" s="645"/>
      <c r="CJ10" s="645"/>
      <c r="CK10" s="645"/>
      <c r="CL10" s="645"/>
      <c r="CM10" s="645"/>
      <c r="CN10" s="645"/>
      <c r="CO10" s="645"/>
      <c r="CP10" s="645"/>
      <c r="CQ10" s="646"/>
      <c r="CR10" s="629">
        <v>10072</v>
      </c>
      <c r="CS10" s="630"/>
      <c r="CT10" s="630"/>
      <c r="CU10" s="630"/>
      <c r="CV10" s="630"/>
      <c r="CW10" s="630"/>
      <c r="CX10" s="630"/>
      <c r="CY10" s="631"/>
      <c r="CZ10" s="632">
        <v>0.1</v>
      </c>
      <c r="DA10" s="632"/>
      <c r="DB10" s="632"/>
      <c r="DC10" s="632"/>
      <c r="DD10" s="638" t="s">
        <v>241</v>
      </c>
      <c r="DE10" s="630"/>
      <c r="DF10" s="630"/>
      <c r="DG10" s="630"/>
      <c r="DH10" s="630"/>
      <c r="DI10" s="630"/>
      <c r="DJ10" s="630"/>
      <c r="DK10" s="630"/>
      <c r="DL10" s="630"/>
      <c r="DM10" s="630"/>
      <c r="DN10" s="630"/>
      <c r="DO10" s="630"/>
      <c r="DP10" s="631"/>
      <c r="DQ10" s="638">
        <v>72</v>
      </c>
      <c r="DR10" s="630"/>
      <c r="DS10" s="630"/>
      <c r="DT10" s="630"/>
      <c r="DU10" s="630"/>
      <c r="DV10" s="630"/>
      <c r="DW10" s="630"/>
      <c r="DX10" s="630"/>
      <c r="DY10" s="630"/>
      <c r="DZ10" s="630"/>
      <c r="EA10" s="630"/>
      <c r="EB10" s="630"/>
      <c r="EC10" s="639"/>
    </row>
    <row r="11" spans="2:143" ht="11.25" customHeight="1" x14ac:dyDescent="0.15">
      <c r="B11" s="626" t="s">
        <v>244</v>
      </c>
      <c r="C11" s="627"/>
      <c r="D11" s="627"/>
      <c r="E11" s="627"/>
      <c r="F11" s="627"/>
      <c r="G11" s="627"/>
      <c r="H11" s="627"/>
      <c r="I11" s="627"/>
      <c r="J11" s="627"/>
      <c r="K11" s="627"/>
      <c r="L11" s="627"/>
      <c r="M11" s="627"/>
      <c r="N11" s="627"/>
      <c r="O11" s="627"/>
      <c r="P11" s="627"/>
      <c r="Q11" s="628"/>
      <c r="R11" s="629">
        <v>310054</v>
      </c>
      <c r="S11" s="630"/>
      <c r="T11" s="630"/>
      <c r="U11" s="630"/>
      <c r="V11" s="630"/>
      <c r="W11" s="630"/>
      <c r="X11" s="630"/>
      <c r="Y11" s="631"/>
      <c r="Z11" s="634">
        <v>2.7</v>
      </c>
      <c r="AA11" s="635"/>
      <c r="AB11" s="635"/>
      <c r="AC11" s="647"/>
      <c r="AD11" s="638">
        <v>310054</v>
      </c>
      <c r="AE11" s="630"/>
      <c r="AF11" s="630"/>
      <c r="AG11" s="630"/>
      <c r="AH11" s="630"/>
      <c r="AI11" s="630"/>
      <c r="AJ11" s="630"/>
      <c r="AK11" s="631"/>
      <c r="AL11" s="634">
        <v>5.9</v>
      </c>
      <c r="AM11" s="635"/>
      <c r="AN11" s="635"/>
      <c r="AO11" s="636"/>
      <c r="AP11" s="626" t="s">
        <v>245</v>
      </c>
      <c r="AQ11" s="627"/>
      <c r="AR11" s="627"/>
      <c r="AS11" s="627"/>
      <c r="AT11" s="627"/>
      <c r="AU11" s="627"/>
      <c r="AV11" s="627"/>
      <c r="AW11" s="627"/>
      <c r="AX11" s="627"/>
      <c r="AY11" s="627"/>
      <c r="AZ11" s="627"/>
      <c r="BA11" s="627"/>
      <c r="BB11" s="627"/>
      <c r="BC11" s="627"/>
      <c r="BD11" s="627"/>
      <c r="BE11" s="627"/>
      <c r="BF11" s="628"/>
      <c r="BG11" s="629">
        <v>33464</v>
      </c>
      <c r="BH11" s="630"/>
      <c r="BI11" s="630"/>
      <c r="BJ11" s="630"/>
      <c r="BK11" s="630"/>
      <c r="BL11" s="630"/>
      <c r="BM11" s="630"/>
      <c r="BN11" s="631"/>
      <c r="BO11" s="632">
        <v>2.4</v>
      </c>
      <c r="BP11" s="632"/>
      <c r="BQ11" s="632"/>
      <c r="BR11" s="632"/>
      <c r="BS11" s="633">
        <v>9202</v>
      </c>
      <c r="BT11" s="633"/>
      <c r="BU11" s="633"/>
      <c r="BV11" s="633"/>
      <c r="BW11" s="633"/>
      <c r="BX11" s="633"/>
      <c r="BY11" s="633"/>
      <c r="BZ11" s="633"/>
      <c r="CA11" s="633"/>
      <c r="CB11" s="637"/>
      <c r="CD11" s="644" t="s">
        <v>246</v>
      </c>
      <c r="CE11" s="645"/>
      <c r="CF11" s="645"/>
      <c r="CG11" s="645"/>
      <c r="CH11" s="645"/>
      <c r="CI11" s="645"/>
      <c r="CJ11" s="645"/>
      <c r="CK11" s="645"/>
      <c r="CL11" s="645"/>
      <c r="CM11" s="645"/>
      <c r="CN11" s="645"/>
      <c r="CO11" s="645"/>
      <c r="CP11" s="645"/>
      <c r="CQ11" s="646"/>
      <c r="CR11" s="629">
        <v>722921</v>
      </c>
      <c r="CS11" s="630"/>
      <c r="CT11" s="630"/>
      <c r="CU11" s="630"/>
      <c r="CV11" s="630"/>
      <c r="CW11" s="630"/>
      <c r="CX11" s="630"/>
      <c r="CY11" s="631"/>
      <c r="CZ11" s="632">
        <v>6.6</v>
      </c>
      <c r="DA11" s="632"/>
      <c r="DB11" s="632"/>
      <c r="DC11" s="632"/>
      <c r="DD11" s="638">
        <v>161107</v>
      </c>
      <c r="DE11" s="630"/>
      <c r="DF11" s="630"/>
      <c r="DG11" s="630"/>
      <c r="DH11" s="630"/>
      <c r="DI11" s="630"/>
      <c r="DJ11" s="630"/>
      <c r="DK11" s="630"/>
      <c r="DL11" s="630"/>
      <c r="DM11" s="630"/>
      <c r="DN11" s="630"/>
      <c r="DO11" s="630"/>
      <c r="DP11" s="631"/>
      <c r="DQ11" s="638">
        <v>325117</v>
      </c>
      <c r="DR11" s="630"/>
      <c r="DS11" s="630"/>
      <c r="DT11" s="630"/>
      <c r="DU11" s="630"/>
      <c r="DV11" s="630"/>
      <c r="DW11" s="630"/>
      <c r="DX11" s="630"/>
      <c r="DY11" s="630"/>
      <c r="DZ11" s="630"/>
      <c r="EA11" s="630"/>
      <c r="EB11" s="630"/>
      <c r="EC11" s="639"/>
    </row>
    <row r="12" spans="2:143" ht="11.25" customHeight="1" x14ac:dyDescent="0.15">
      <c r="B12" s="626" t="s">
        <v>247</v>
      </c>
      <c r="C12" s="627"/>
      <c r="D12" s="627"/>
      <c r="E12" s="627"/>
      <c r="F12" s="627"/>
      <c r="G12" s="627"/>
      <c r="H12" s="627"/>
      <c r="I12" s="627"/>
      <c r="J12" s="627"/>
      <c r="K12" s="627"/>
      <c r="L12" s="627"/>
      <c r="M12" s="627"/>
      <c r="N12" s="627"/>
      <c r="O12" s="627"/>
      <c r="P12" s="627"/>
      <c r="Q12" s="628"/>
      <c r="R12" s="629" t="s">
        <v>241</v>
      </c>
      <c r="S12" s="630"/>
      <c r="T12" s="630"/>
      <c r="U12" s="630"/>
      <c r="V12" s="630"/>
      <c r="W12" s="630"/>
      <c r="X12" s="630"/>
      <c r="Y12" s="631"/>
      <c r="Z12" s="632" t="s">
        <v>241</v>
      </c>
      <c r="AA12" s="632"/>
      <c r="AB12" s="632"/>
      <c r="AC12" s="632"/>
      <c r="AD12" s="633" t="s">
        <v>127</v>
      </c>
      <c r="AE12" s="633"/>
      <c r="AF12" s="633"/>
      <c r="AG12" s="633"/>
      <c r="AH12" s="633"/>
      <c r="AI12" s="633"/>
      <c r="AJ12" s="633"/>
      <c r="AK12" s="633"/>
      <c r="AL12" s="634" t="s">
        <v>241</v>
      </c>
      <c r="AM12" s="635"/>
      <c r="AN12" s="635"/>
      <c r="AO12" s="636"/>
      <c r="AP12" s="626" t="s">
        <v>248</v>
      </c>
      <c r="AQ12" s="627"/>
      <c r="AR12" s="627"/>
      <c r="AS12" s="627"/>
      <c r="AT12" s="627"/>
      <c r="AU12" s="627"/>
      <c r="AV12" s="627"/>
      <c r="AW12" s="627"/>
      <c r="AX12" s="627"/>
      <c r="AY12" s="627"/>
      <c r="AZ12" s="627"/>
      <c r="BA12" s="627"/>
      <c r="BB12" s="627"/>
      <c r="BC12" s="627"/>
      <c r="BD12" s="627"/>
      <c r="BE12" s="627"/>
      <c r="BF12" s="628"/>
      <c r="BG12" s="629">
        <v>734423</v>
      </c>
      <c r="BH12" s="630"/>
      <c r="BI12" s="630"/>
      <c r="BJ12" s="630"/>
      <c r="BK12" s="630"/>
      <c r="BL12" s="630"/>
      <c r="BM12" s="630"/>
      <c r="BN12" s="631"/>
      <c r="BO12" s="632">
        <v>53.8</v>
      </c>
      <c r="BP12" s="632"/>
      <c r="BQ12" s="632"/>
      <c r="BR12" s="632"/>
      <c r="BS12" s="633" t="s">
        <v>241</v>
      </c>
      <c r="BT12" s="633"/>
      <c r="BU12" s="633"/>
      <c r="BV12" s="633"/>
      <c r="BW12" s="633"/>
      <c r="BX12" s="633"/>
      <c r="BY12" s="633"/>
      <c r="BZ12" s="633"/>
      <c r="CA12" s="633"/>
      <c r="CB12" s="637"/>
      <c r="CD12" s="644" t="s">
        <v>249</v>
      </c>
      <c r="CE12" s="645"/>
      <c r="CF12" s="645"/>
      <c r="CG12" s="645"/>
      <c r="CH12" s="645"/>
      <c r="CI12" s="645"/>
      <c r="CJ12" s="645"/>
      <c r="CK12" s="645"/>
      <c r="CL12" s="645"/>
      <c r="CM12" s="645"/>
      <c r="CN12" s="645"/>
      <c r="CO12" s="645"/>
      <c r="CP12" s="645"/>
      <c r="CQ12" s="646"/>
      <c r="CR12" s="629">
        <v>631223</v>
      </c>
      <c r="CS12" s="630"/>
      <c r="CT12" s="630"/>
      <c r="CU12" s="630"/>
      <c r="CV12" s="630"/>
      <c r="CW12" s="630"/>
      <c r="CX12" s="630"/>
      <c r="CY12" s="631"/>
      <c r="CZ12" s="632">
        <v>5.8</v>
      </c>
      <c r="DA12" s="632"/>
      <c r="DB12" s="632"/>
      <c r="DC12" s="632"/>
      <c r="DD12" s="638">
        <v>75339</v>
      </c>
      <c r="DE12" s="630"/>
      <c r="DF12" s="630"/>
      <c r="DG12" s="630"/>
      <c r="DH12" s="630"/>
      <c r="DI12" s="630"/>
      <c r="DJ12" s="630"/>
      <c r="DK12" s="630"/>
      <c r="DL12" s="630"/>
      <c r="DM12" s="630"/>
      <c r="DN12" s="630"/>
      <c r="DO12" s="630"/>
      <c r="DP12" s="631"/>
      <c r="DQ12" s="638">
        <v>372276</v>
      </c>
      <c r="DR12" s="630"/>
      <c r="DS12" s="630"/>
      <c r="DT12" s="630"/>
      <c r="DU12" s="630"/>
      <c r="DV12" s="630"/>
      <c r="DW12" s="630"/>
      <c r="DX12" s="630"/>
      <c r="DY12" s="630"/>
      <c r="DZ12" s="630"/>
      <c r="EA12" s="630"/>
      <c r="EB12" s="630"/>
      <c r="EC12" s="639"/>
    </row>
    <row r="13" spans="2:143" ht="11.25" customHeight="1" x14ac:dyDescent="0.15">
      <c r="B13" s="626" t="s">
        <v>250</v>
      </c>
      <c r="C13" s="627"/>
      <c r="D13" s="627"/>
      <c r="E13" s="627"/>
      <c r="F13" s="627"/>
      <c r="G13" s="627"/>
      <c r="H13" s="627"/>
      <c r="I13" s="627"/>
      <c r="J13" s="627"/>
      <c r="K13" s="627"/>
      <c r="L13" s="627"/>
      <c r="M13" s="627"/>
      <c r="N13" s="627"/>
      <c r="O13" s="627"/>
      <c r="P13" s="627"/>
      <c r="Q13" s="628"/>
      <c r="R13" s="629" t="s">
        <v>181</v>
      </c>
      <c r="S13" s="630"/>
      <c r="T13" s="630"/>
      <c r="U13" s="630"/>
      <c r="V13" s="630"/>
      <c r="W13" s="630"/>
      <c r="X13" s="630"/>
      <c r="Y13" s="631"/>
      <c r="Z13" s="632" t="s">
        <v>181</v>
      </c>
      <c r="AA13" s="632"/>
      <c r="AB13" s="632"/>
      <c r="AC13" s="632"/>
      <c r="AD13" s="633" t="s">
        <v>241</v>
      </c>
      <c r="AE13" s="633"/>
      <c r="AF13" s="633"/>
      <c r="AG13" s="633"/>
      <c r="AH13" s="633"/>
      <c r="AI13" s="633"/>
      <c r="AJ13" s="633"/>
      <c r="AK13" s="633"/>
      <c r="AL13" s="634" t="s">
        <v>241</v>
      </c>
      <c r="AM13" s="635"/>
      <c r="AN13" s="635"/>
      <c r="AO13" s="636"/>
      <c r="AP13" s="626" t="s">
        <v>251</v>
      </c>
      <c r="AQ13" s="627"/>
      <c r="AR13" s="627"/>
      <c r="AS13" s="627"/>
      <c r="AT13" s="627"/>
      <c r="AU13" s="627"/>
      <c r="AV13" s="627"/>
      <c r="AW13" s="627"/>
      <c r="AX13" s="627"/>
      <c r="AY13" s="627"/>
      <c r="AZ13" s="627"/>
      <c r="BA13" s="627"/>
      <c r="BB13" s="627"/>
      <c r="BC13" s="627"/>
      <c r="BD13" s="627"/>
      <c r="BE13" s="627"/>
      <c r="BF13" s="628"/>
      <c r="BG13" s="629">
        <v>727469</v>
      </c>
      <c r="BH13" s="630"/>
      <c r="BI13" s="630"/>
      <c r="BJ13" s="630"/>
      <c r="BK13" s="630"/>
      <c r="BL13" s="630"/>
      <c r="BM13" s="630"/>
      <c r="BN13" s="631"/>
      <c r="BO13" s="632">
        <v>53.2</v>
      </c>
      <c r="BP13" s="632"/>
      <c r="BQ13" s="632"/>
      <c r="BR13" s="632"/>
      <c r="BS13" s="633" t="s">
        <v>241</v>
      </c>
      <c r="BT13" s="633"/>
      <c r="BU13" s="633"/>
      <c r="BV13" s="633"/>
      <c r="BW13" s="633"/>
      <c r="BX13" s="633"/>
      <c r="BY13" s="633"/>
      <c r="BZ13" s="633"/>
      <c r="CA13" s="633"/>
      <c r="CB13" s="637"/>
      <c r="CD13" s="644" t="s">
        <v>252</v>
      </c>
      <c r="CE13" s="645"/>
      <c r="CF13" s="645"/>
      <c r="CG13" s="645"/>
      <c r="CH13" s="645"/>
      <c r="CI13" s="645"/>
      <c r="CJ13" s="645"/>
      <c r="CK13" s="645"/>
      <c r="CL13" s="645"/>
      <c r="CM13" s="645"/>
      <c r="CN13" s="645"/>
      <c r="CO13" s="645"/>
      <c r="CP13" s="645"/>
      <c r="CQ13" s="646"/>
      <c r="CR13" s="629">
        <v>1264641</v>
      </c>
      <c r="CS13" s="630"/>
      <c r="CT13" s="630"/>
      <c r="CU13" s="630"/>
      <c r="CV13" s="630"/>
      <c r="CW13" s="630"/>
      <c r="CX13" s="630"/>
      <c r="CY13" s="631"/>
      <c r="CZ13" s="632">
        <v>11.6</v>
      </c>
      <c r="DA13" s="632"/>
      <c r="DB13" s="632"/>
      <c r="DC13" s="632"/>
      <c r="DD13" s="638">
        <v>493617</v>
      </c>
      <c r="DE13" s="630"/>
      <c r="DF13" s="630"/>
      <c r="DG13" s="630"/>
      <c r="DH13" s="630"/>
      <c r="DI13" s="630"/>
      <c r="DJ13" s="630"/>
      <c r="DK13" s="630"/>
      <c r="DL13" s="630"/>
      <c r="DM13" s="630"/>
      <c r="DN13" s="630"/>
      <c r="DO13" s="630"/>
      <c r="DP13" s="631"/>
      <c r="DQ13" s="638">
        <v>791600</v>
      </c>
      <c r="DR13" s="630"/>
      <c r="DS13" s="630"/>
      <c r="DT13" s="630"/>
      <c r="DU13" s="630"/>
      <c r="DV13" s="630"/>
      <c r="DW13" s="630"/>
      <c r="DX13" s="630"/>
      <c r="DY13" s="630"/>
      <c r="DZ13" s="630"/>
      <c r="EA13" s="630"/>
      <c r="EB13" s="630"/>
      <c r="EC13" s="639"/>
    </row>
    <row r="14" spans="2:143" ht="11.25" customHeight="1" x14ac:dyDescent="0.15">
      <c r="B14" s="626" t="s">
        <v>253</v>
      </c>
      <c r="C14" s="627"/>
      <c r="D14" s="627"/>
      <c r="E14" s="627"/>
      <c r="F14" s="627"/>
      <c r="G14" s="627"/>
      <c r="H14" s="627"/>
      <c r="I14" s="627"/>
      <c r="J14" s="627"/>
      <c r="K14" s="627"/>
      <c r="L14" s="627"/>
      <c r="M14" s="627"/>
      <c r="N14" s="627"/>
      <c r="O14" s="627"/>
      <c r="P14" s="627"/>
      <c r="Q14" s="628"/>
      <c r="R14" s="629" t="s">
        <v>127</v>
      </c>
      <c r="S14" s="630"/>
      <c r="T14" s="630"/>
      <c r="U14" s="630"/>
      <c r="V14" s="630"/>
      <c r="W14" s="630"/>
      <c r="X14" s="630"/>
      <c r="Y14" s="631"/>
      <c r="Z14" s="632" t="s">
        <v>181</v>
      </c>
      <c r="AA14" s="632"/>
      <c r="AB14" s="632"/>
      <c r="AC14" s="632"/>
      <c r="AD14" s="633" t="s">
        <v>181</v>
      </c>
      <c r="AE14" s="633"/>
      <c r="AF14" s="633"/>
      <c r="AG14" s="633"/>
      <c r="AH14" s="633"/>
      <c r="AI14" s="633"/>
      <c r="AJ14" s="633"/>
      <c r="AK14" s="633"/>
      <c r="AL14" s="634" t="s">
        <v>127</v>
      </c>
      <c r="AM14" s="635"/>
      <c r="AN14" s="635"/>
      <c r="AO14" s="636"/>
      <c r="AP14" s="626" t="s">
        <v>254</v>
      </c>
      <c r="AQ14" s="627"/>
      <c r="AR14" s="627"/>
      <c r="AS14" s="627"/>
      <c r="AT14" s="627"/>
      <c r="AU14" s="627"/>
      <c r="AV14" s="627"/>
      <c r="AW14" s="627"/>
      <c r="AX14" s="627"/>
      <c r="AY14" s="627"/>
      <c r="AZ14" s="627"/>
      <c r="BA14" s="627"/>
      <c r="BB14" s="627"/>
      <c r="BC14" s="627"/>
      <c r="BD14" s="627"/>
      <c r="BE14" s="627"/>
      <c r="BF14" s="628"/>
      <c r="BG14" s="629">
        <v>54713</v>
      </c>
      <c r="BH14" s="630"/>
      <c r="BI14" s="630"/>
      <c r="BJ14" s="630"/>
      <c r="BK14" s="630"/>
      <c r="BL14" s="630"/>
      <c r="BM14" s="630"/>
      <c r="BN14" s="631"/>
      <c r="BO14" s="632">
        <v>4</v>
      </c>
      <c r="BP14" s="632"/>
      <c r="BQ14" s="632"/>
      <c r="BR14" s="632"/>
      <c r="BS14" s="633" t="s">
        <v>127</v>
      </c>
      <c r="BT14" s="633"/>
      <c r="BU14" s="633"/>
      <c r="BV14" s="633"/>
      <c r="BW14" s="633"/>
      <c r="BX14" s="633"/>
      <c r="BY14" s="633"/>
      <c r="BZ14" s="633"/>
      <c r="CA14" s="633"/>
      <c r="CB14" s="637"/>
      <c r="CD14" s="644" t="s">
        <v>255</v>
      </c>
      <c r="CE14" s="645"/>
      <c r="CF14" s="645"/>
      <c r="CG14" s="645"/>
      <c r="CH14" s="645"/>
      <c r="CI14" s="645"/>
      <c r="CJ14" s="645"/>
      <c r="CK14" s="645"/>
      <c r="CL14" s="645"/>
      <c r="CM14" s="645"/>
      <c r="CN14" s="645"/>
      <c r="CO14" s="645"/>
      <c r="CP14" s="645"/>
      <c r="CQ14" s="646"/>
      <c r="CR14" s="629">
        <v>439428</v>
      </c>
      <c r="CS14" s="630"/>
      <c r="CT14" s="630"/>
      <c r="CU14" s="630"/>
      <c r="CV14" s="630"/>
      <c r="CW14" s="630"/>
      <c r="CX14" s="630"/>
      <c r="CY14" s="631"/>
      <c r="CZ14" s="632">
        <v>4</v>
      </c>
      <c r="DA14" s="632"/>
      <c r="DB14" s="632"/>
      <c r="DC14" s="632"/>
      <c r="DD14" s="638">
        <v>89283</v>
      </c>
      <c r="DE14" s="630"/>
      <c r="DF14" s="630"/>
      <c r="DG14" s="630"/>
      <c r="DH14" s="630"/>
      <c r="DI14" s="630"/>
      <c r="DJ14" s="630"/>
      <c r="DK14" s="630"/>
      <c r="DL14" s="630"/>
      <c r="DM14" s="630"/>
      <c r="DN14" s="630"/>
      <c r="DO14" s="630"/>
      <c r="DP14" s="631"/>
      <c r="DQ14" s="638">
        <v>279170</v>
      </c>
      <c r="DR14" s="630"/>
      <c r="DS14" s="630"/>
      <c r="DT14" s="630"/>
      <c r="DU14" s="630"/>
      <c r="DV14" s="630"/>
      <c r="DW14" s="630"/>
      <c r="DX14" s="630"/>
      <c r="DY14" s="630"/>
      <c r="DZ14" s="630"/>
      <c r="EA14" s="630"/>
      <c r="EB14" s="630"/>
      <c r="EC14" s="639"/>
    </row>
    <row r="15" spans="2:143" ht="11.25" customHeight="1" x14ac:dyDescent="0.15">
      <c r="B15" s="626" t="s">
        <v>256</v>
      </c>
      <c r="C15" s="627"/>
      <c r="D15" s="627"/>
      <c r="E15" s="627"/>
      <c r="F15" s="627"/>
      <c r="G15" s="627"/>
      <c r="H15" s="627"/>
      <c r="I15" s="627"/>
      <c r="J15" s="627"/>
      <c r="K15" s="627"/>
      <c r="L15" s="627"/>
      <c r="M15" s="627"/>
      <c r="N15" s="627"/>
      <c r="O15" s="627"/>
      <c r="P15" s="627"/>
      <c r="Q15" s="628"/>
      <c r="R15" s="629" t="s">
        <v>127</v>
      </c>
      <c r="S15" s="630"/>
      <c r="T15" s="630"/>
      <c r="U15" s="630"/>
      <c r="V15" s="630"/>
      <c r="W15" s="630"/>
      <c r="X15" s="630"/>
      <c r="Y15" s="631"/>
      <c r="Z15" s="632" t="s">
        <v>241</v>
      </c>
      <c r="AA15" s="632"/>
      <c r="AB15" s="632"/>
      <c r="AC15" s="632"/>
      <c r="AD15" s="633" t="s">
        <v>127</v>
      </c>
      <c r="AE15" s="633"/>
      <c r="AF15" s="633"/>
      <c r="AG15" s="633"/>
      <c r="AH15" s="633"/>
      <c r="AI15" s="633"/>
      <c r="AJ15" s="633"/>
      <c r="AK15" s="633"/>
      <c r="AL15" s="634" t="s">
        <v>127</v>
      </c>
      <c r="AM15" s="635"/>
      <c r="AN15" s="635"/>
      <c r="AO15" s="636"/>
      <c r="AP15" s="626" t="s">
        <v>257</v>
      </c>
      <c r="AQ15" s="627"/>
      <c r="AR15" s="627"/>
      <c r="AS15" s="627"/>
      <c r="AT15" s="627"/>
      <c r="AU15" s="627"/>
      <c r="AV15" s="627"/>
      <c r="AW15" s="627"/>
      <c r="AX15" s="627"/>
      <c r="AY15" s="627"/>
      <c r="AZ15" s="627"/>
      <c r="BA15" s="627"/>
      <c r="BB15" s="627"/>
      <c r="BC15" s="627"/>
      <c r="BD15" s="627"/>
      <c r="BE15" s="627"/>
      <c r="BF15" s="628"/>
      <c r="BG15" s="629">
        <v>57566</v>
      </c>
      <c r="BH15" s="630"/>
      <c r="BI15" s="630"/>
      <c r="BJ15" s="630"/>
      <c r="BK15" s="630"/>
      <c r="BL15" s="630"/>
      <c r="BM15" s="630"/>
      <c r="BN15" s="631"/>
      <c r="BO15" s="632">
        <v>4.2</v>
      </c>
      <c r="BP15" s="632"/>
      <c r="BQ15" s="632"/>
      <c r="BR15" s="632"/>
      <c r="BS15" s="633" t="s">
        <v>181</v>
      </c>
      <c r="BT15" s="633"/>
      <c r="BU15" s="633"/>
      <c r="BV15" s="633"/>
      <c r="BW15" s="633"/>
      <c r="BX15" s="633"/>
      <c r="BY15" s="633"/>
      <c r="BZ15" s="633"/>
      <c r="CA15" s="633"/>
      <c r="CB15" s="637"/>
      <c r="CD15" s="644" t="s">
        <v>258</v>
      </c>
      <c r="CE15" s="645"/>
      <c r="CF15" s="645"/>
      <c r="CG15" s="645"/>
      <c r="CH15" s="645"/>
      <c r="CI15" s="645"/>
      <c r="CJ15" s="645"/>
      <c r="CK15" s="645"/>
      <c r="CL15" s="645"/>
      <c r="CM15" s="645"/>
      <c r="CN15" s="645"/>
      <c r="CO15" s="645"/>
      <c r="CP15" s="645"/>
      <c r="CQ15" s="646"/>
      <c r="CR15" s="629">
        <v>1009925</v>
      </c>
      <c r="CS15" s="630"/>
      <c r="CT15" s="630"/>
      <c r="CU15" s="630"/>
      <c r="CV15" s="630"/>
      <c r="CW15" s="630"/>
      <c r="CX15" s="630"/>
      <c r="CY15" s="631"/>
      <c r="CZ15" s="632">
        <v>9.3000000000000007</v>
      </c>
      <c r="DA15" s="632"/>
      <c r="DB15" s="632"/>
      <c r="DC15" s="632"/>
      <c r="DD15" s="638">
        <v>366238</v>
      </c>
      <c r="DE15" s="630"/>
      <c r="DF15" s="630"/>
      <c r="DG15" s="630"/>
      <c r="DH15" s="630"/>
      <c r="DI15" s="630"/>
      <c r="DJ15" s="630"/>
      <c r="DK15" s="630"/>
      <c r="DL15" s="630"/>
      <c r="DM15" s="630"/>
      <c r="DN15" s="630"/>
      <c r="DO15" s="630"/>
      <c r="DP15" s="631"/>
      <c r="DQ15" s="638">
        <v>651547</v>
      </c>
      <c r="DR15" s="630"/>
      <c r="DS15" s="630"/>
      <c r="DT15" s="630"/>
      <c r="DU15" s="630"/>
      <c r="DV15" s="630"/>
      <c r="DW15" s="630"/>
      <c r="DX15" s="630"/>
      <c r="DY15" s="630"/>
      <c r="DZ15" s="630"/>
      <c r="EA15" s="630"/>
      <c r="EB15" s="630"/>
      <c r="EC15" s="639"/>
    </row>
    <row r="16" spans="2:143" ht="11.25" customHeight="1" x14ac:dyDescent="0.15">
      <c r="B16" s="626" t="s">
        <v>259</v>
      </c>
      <c r="C16" s="627"/>
      <c r="D16" s="627"/>
      <c r="E16" s="627"/>
      <c r="F16" s="627"/>
      <c r="G16" s="627"/>
      <c r="H16" s="627"/>
      <c r="I16" s="627"/>
      <c r="J16" s="627"/>
      <c r="K16" s="627"/>
      <c r="L16" s="627"/>
      <c r="M16" s="627"/>
      <c r="N16" s="627"/>
      <c r="O16" s="627"/>
      <c r="P16" s="627"/>
      <c r="Q16" s="628"/>
      <c r="R16" s="629">
        <v>6081</v>
      </c>
      <c r="S16" s="630"/>
      <c r="T16" s="630"/>
      <c r="U16" s="630"/>
      <c r="V16" s="630"/>
      <c r="W16" s="630"/>
      <c r="X16" s="630"/>
      <c r="Y16" s="631"/>
      <c r="Z16" s="632">
        <v>0.1</v>
      </c>
      <c r="AA16" s="632"/>
      <c r="AB16" s="632"/>
      <c r="AC16" s="632"/>
      <c r="AD16" s="633">
        <v>6081</v>
      </c>
      <c r="AE16" s="633"/>
      <c r="AF16" s="633"/>
      <c r="AG16" s="633"/>
      <c r="AH16" s="633"/>
      <c r="AI16" s="633"/>
      <c r="AJ16" s="633"/>
      <c r="AK16" s="633"/>
      <c r="AL16" s="634">
        <v>0.1</v>
      </c>
      <c r="AM16" s="635"/>
      <c r="AN16" s="635"/>
      <c r="AO16" s="636"/>
      <c r="AP16" s="626" t="s">
        <v>260</v>
      </c>
      <c r="AQ16" s="627"/>
      <c r="AR16" s="627"/>
      <c r="AS16" s="627"/>
      <c r="AT16" s="627"/>
      <c r="AU16" s="627"/>
      <c r="AV16" s="627"/>
      <c r="AW16" s="627"/>
      <c r="AX16" s="627"/>
      <c r="AY16" s="627"/>
      <c r="AZ16" s="627"/>
      <c r="BA16" s="627"/>
      <c r="BB16" s="627"/>
      <c r="BC16" s="627"/>
      <c r="BD16" s="627"/>
      <c r="BE16" s="627"/>
      <c r="BF16" s="628"/>
      <c r="BG16" s="629" t="s">
        <v>241</v>
      </c>
      <c r="BH16" s="630"/>
      <c r="BI16" s="630"/>
      <c r="BJ16" s="630"/>
      <c r="BK16" s="630"/>
      <c r="BL16" s="630"/>
      <c r="BM16" s="630"/>
      <c r="BN16" s="631"/>
      <c r="BO16" s="632" t="s">
        <v>230</v>
      </c>
      <c r="BP16" s="632"/>
      <c r="BQ16" s="632"/>
      <c r="BR16" s="632"/>
      <c r="BS16" s="633" t="s">
        <v>127</v>
      </c>
      <c r="BT16" s="633"/>
      <c r="BU16" s="633"/>
      <c r="BV16" s="633"/>
      <c r="BW16" s="633"/>
      <c r="BX16" s="633"/>
      <c r="BY16" s="633"/>
      <c r="BZ16" s="633"/>
      <c r="CA16" s="633"/>
      <c r="CB16" s="637"/>
      <c r="CD16" s="644" t="s">
        <v>261</v>
      </c>
      <c r="CE16" s="645"/>
      <c r="CF16" s="645"/>
      <c r="CG16" s="645"/>
      <c r="CH16" s="645"/>
      <c r="CI16" s="645"/>
      <c r="CJ16" s="645"/>
      <c r="CK16" s="645"/>
      <c r="CL16" s="645"/>
      <c r="CM16" s="645"/>
      <c r="CN16" s="645"/>
      <c r="CO16" s="645"/>
      <c r="CP16" s="645"/>
      <c r="CQ16" s="646"/>
      <c r="CR16" s="629" t="s">
        <v>241</v>
      </c>
      <c r="CS16" s="630"/>
      <c r="CT16" s="630"/>
      <c r="CU16" s="630"/>
      <c r="CV16" s="630"/>
      <c r="CW16" s="630"/>
      <c r="CX16" s="630"/>
      <c r="CY16" s="631"/>
      <c r="CZ16" s="632" t="s">
        <v>241</v>
      </c>
      <c r="DA16" s="632"/>
      <c r="DB16" s="632"/>
      <c r="DC16" s="632"/>
      <c r="DD16" s="638" t="s">
        <v>241</v>
      </c>
      <c r="DE16" s="630"/>
      <c r="DF16" s="630"/>
      <c r="DG16" s="630"/>
      <c r="DH16" s="630"/>
      <c r="DI16" s="630"/>
      <c r="DJ16" s="630"/>
      <c r="DK16" s="630"/>
      <c r="DL16" s="630"/>
      <c r="DM16" s="630"/>
      <c r="DN16" s="630"/>
      <c r="DO16" s="630"/>
      <c r="DP16" s="631"/>
      <c r="DQ16" s="638" t="s">
        <v>181</v>
      </c>
      <c r="DR16" s="630"/>
      <c r="DS16" s="630"/>
      <c r="DT16" s="630"/>
      <c r="DU16" s="630"/>
      <c r="DV16" s="630"/>
      <c r="DW16" s="630"/>
      <c r="DX16" s="630"/>
      <c r="DY16" s="630"/>
      <c r="DZ16" s="630"/>
      <c r="EA16" s="630"/>
      <c r="EB16" s="630"/>
      <c r="EC16" s="639"/>
    </row>
    <row r="17" spans="2:133" ht="11.25" customHeight="1" x14ac:dyDescent="0.15">
      <c r="B17" s="626" t="s">
        <v>262</v>
      </c>
      <c r="C17" s="627"/>
      <c r="D17" s="627"/>
      <c r="E17" s="627"/>
      <c r="F17" s="627"/>
      <c r="G17" s="627"/>
      <c r="H17" s="627"/>
      <c r="I17" s="627"/>
      <c r="J17" s="627"/>
      <c r="K17" s="627"/>
      <c r="L17" s="627"/>
      <c r="M17" s="627"/>
      <c r="N17" s="627"/>
      <c r="O17" s="627"/>
      <c r="P17" s="627"/>
      <c r="Q17" s="628"/>
      <c r="R17" s="629">
        <v>9891</v>
      </c>
      <c r="S17" s="630"/>
      <c r="T17" s="630"/>
      <c r="U17" s="630"/>
      <c r="V17" s="630"/>
      <c r="W17" s="630"/>
      <c r="X17" s="630"/>
      <c r="Y17" s="631"/>
      <c r="Z17" s="632">
        <v>0.1</v>
      </c>
      <c r="AA17" s="632"/>
      <c r="AB17" s="632"/>
      <c r="AC17" s="632"/>
      <c r="AD17" s="633">
        <v>9891</v>
      </c>
      <c r="AE17" s="633"/>
      <c r="AF17" s="633"/>
      <c r="AG17" s="633"/>
      <c r="AH17" s="633"/>
      <c r="AI17" s="633"/>
      <c r="AJ17" s="633"/>
      <c r="AK17" s="633"/>
      <c r="AL17" s="634">
        <v>0.2</v>
      </c>
      <c r="AM17" s="635"/>
      <c r="AN17" s="635"/>
      <c r="AO17" s="636"/>
      <c r="AP17" s="626" t="s">
        <v>263</v>
      </c>
      <c r="AQ17" s="627"/>
      <c r="AR17" s="627"/>
      <c r="AS17" s="627"/>
      <c r="AT17" s="627"/>
      <c r="AU17" s="627"/>
      <c r="AV17" s="627"/>
      <c r="AW17" s="627"/>
      <c r="AX17" s="627"/>
      <c r="AY17" s="627"/>
      <c r="AZ17" s="627"/>
      <c r="BA17" s="627"/>
      <c r="BB17" s="627"/>
      <c r="BC17" s="627"/>
      <c r="BD17" s="627"/>
      <c r="BE17" s="627"/>
      <c r="BF17" s="628"/>
      <c r="BG17" s="629" t="s">
        <v>241</v>
      </c>
      <c r="BH17" s="630"/>
      <c r="BI17" s="630"/>
      <c r="BJ17" s="630"/>
      <c r="BK17" s="630"/>
      <c r="BL17" s="630"/>
      <c r="BM17" s="630"/>
      <c r="BN17" s="631"/>
      <c r="BO17" s="632" t="s">
        <v>241</v>
      </c>
      <c r="BP17" s="632"/>
      <c r="BQ17" s="632"/>
      <c r="BR17" s="632"/>
      <c r="BS17" s="633" t="s">
        <v>241</v>
      </c>
      <c r="BT17" s="633"/>
      <c r="BU17" s="633"/>
      <c r="BV17" s="633"/>
      <c r="BW17" s="633"/>
      <c r="BX17" s="633"/>
      <c r="BY17" s="633"/>
      <c r="BZ17" s="633"/>
      <c r="CA17" s="633"/>
      <c r="CB17" s="637"/>
      <c r="CD17" s="644" t="s">
        <v>264</v>
      </c>
      <c r="CE17" s="645"/>
      <c r="CF17" s="645"/>
      <c r="CG17" s="645"/>
      <c r="CH17" s="645"/>
      <c r="CI17" s="645"/>
      <c r="CJ17" s="645"/>
      <c r="CK17" s="645"/>
      <c r="CL17" s="645"/>
      <c r="CM17" s="645"/>
      <c r="CN17" s="645"/>
      <c r="CO17" s="645"/>
      <c r="CP17" s="645"/>
      <c r="CQ17" s="646"/>
      <c r="CR17" s="629">
        <v>1117365</v>
      </c>
      <c r="CS17" s="630"/>
      <c r="CT17" s="630"/>
      <c r="CU17" s="630"/>
      <c r="CV17" s="630"/>
      <c r="CW17" s="630"/>
      <c r="CX17" s="630"/>
      <c r="CY17" s="631"/>
      <c r="CZ17" s="632">
        <v>10.199999999999999</v>
      </c>
      <c r="DA17" s="632"/>
      <c r="DB17" s="632"/>
      <c r="DC17" s="632"/>
      <c r="DD17" s="638" t="s">
        <v>181</v>
      </c>
      <c r="DE17" s="630"/>
      <c r="DF17" s="630"/>
      <c r="DG17" s="630"/>
      <c r="DH17" s="630"/>
      <c r="DI17" s="630"/>
      <c r="DJ17" s="630"/>
      <c r="DK17" s="630"/>
      <c r="DL17" s="630"/>
      <c r="DM17" s="630"/>
      <c r="DN17" s="630"/>
      <c r="DO17" s="630"/>
      <c r="DP17" s="631"/>
      <c r="DQ17" s="638">
        <v>1117365</v>
      </c>
      <c r="DR17" s="630"/>
      <c r="DS17" s="630"/>
      <c r="DT17" s="630"/>
      <c r="DU17" s="630"/>
      <c r="DV17" s="630"/>
      <c r="DW17" s="630"/>
      <c r="DX17" s="630"/>
      <c r="DY17" s="630"/>
      <c r="DZ17" s="630"/>
      <c r="EA17" s="630"/>
      <c r="EB17" s="630"/>
      <c r="EC17" s="639"/>
    </row>
    <row r="18" spans="2:133" ht="11.25" customHeight="1" x14ac:dyDescent="0.15">
      <c r="B18" s="626" t="s">
        <v>265</v>
      </c>
      <c r="C18" s="627"/>
      <c r="D18" s="627"/>
      <c r="E18" s="627"/>
      <c r="F18" s="627"/>
      <c r="G18" s="627"/>
      <c r="H18" s="627"/>
      <c r="I18" s="627"/>
      <c r="J18" s="627"/>
      <c r="K18" s="627"/>
      <c r="L18" s="627"/>
      <c r="M18" s="627"/>
      <c r="N18" s="627"/>
      <c r="O18" s="627"/>
      <c r="P18" s="627"/>
      <c r="Q18" s="628"/>
      <c r="R18" s="629">
        <v>20873</v>
      </c>
      <c r="S18" s="630"/>
      <c r="T18" s="630"/>
      <c r="U18" s="630"/>
      <c r="V18" s="630"/>
      <c r="W18" s="630"/>
      <c r="X18" s="630"/>
      <c r="Y18" s="631"/>
      <c r="Z18" s="632">
        <v>0.2</v>
      </c>
      <c r="AA18" s="632"/>
      <c r="AB18" s="632"/>
      <c r="AC18" s="632"/>
      <c r="AD18" s="633">
        <v>20873</v>
      </c>
      <c r="AE18" s="633"/>
      <c r="AF18" s="633"/>
      <c r="AG18" s="633"/>
      <c r="AH18" s="633"/>
      <c r="AI18" s="633"/>
      <c r="AJ18" s="633"/>
      <c r="AK18" s="633"/>
      <c r="AL18" s="634">
        <v>0.4</v>
      </c>
      <c r="AM18" s="635"/>
      <c r="AN18" s="635"/>
      <c r="AO18" s="636"/>
      <c r="AP18" s="626" t="s">
        <v>266</v>
      </c>
      <c r="AQ18" s="627"/>
      <c r="AR18" s="627"/>
      <c r="AS18" s="627"/>
      <c r="AT18" s="627"/>
      <c r="AU18" s="627"/>
      <c r="AV18" s="627"/>
      <c r="AW18" s="627"/>
      <c r="AX18" s="627"/>
      <c r="AY18" s="627"/>
      <c r="AZ18" s="627"/>
      <c r="BA18" s="627"/>
      <c r="BB18" s="627"/>
      <c r="BC18" s="627"/>
      <c r="BD18" s="627"/>
      <c r="BE18" s="627"/>
      <c r="BF18" s="628"/>
      <c r="BG18" s="629" t="s">
        <v>127</v>
      </c>
      <c r="BH18" s="630"/>
      <c r="BI18" s="630"/>
      <c r="BJ18" s="630"/>
      <c r="BK18" s="630"/>
      <c r="BL18" s="630"/>
      <c r="BM18" s="630"/>
      <c r="BN18" s="631"/>
      <c r="BO18" s="632" t="s">
        <v>181</v>
      </c>
      <c r="BP18" s="632"/>
      <c r="BQ18" s="632"/>
      <c r="BR18" s="632"/>
      <c r="BS18" s="633" t="s">
        <v>127</v>
      </c>
      <c r="BT18" s="633"/>
      <c r="BU18" s="633"/>
      <c r="BV18" s="633"/>
      <c r="BW18" s="633"/>
      <c r="BX18" s="633"/>
      <c r="BY18" s="633"/>
      <c r="BZ18" s="633"/>
      <c r="CA18" s="633"/>
      <c r="CB18" s="637"/>
      <c r="CD18" s="644" t="s">
        <v>267</v>
      </c>
      <c r="CE18" s="645"/>
      <c r="CF18" s="645"/>
      <c r="CG18" s="645"/>
      <c r="CH18" s="645"/>
      <c r="CI18" s="645"/>
      <c r="CJ18" s="645"/>
      <c r="CK18" s="645"/>
      <c r="CL18" s="645"/>
      <c r="CM18" s="645"/>
      <c r="CN18" s="645"/>
      <c r="CO18" s="645"/>
      <c r="CP18" s="645"/>
      <c r="CQ18" s="646"/>
      <c r="CR18" s="629" t="s">
        <v>230</v>
      </c>
      <c r="CS18" s="630"/>
      <c r="CT18" s="630"/>
      <c r="CU18" s="630"/>
      <c r="CV18" s="630"/>
      <c r="CW18" s="630"/>
      <c r="CX18" s="630"/>
      <c r="CY18" s="631"/>
      <c r="CZ18" s="632" t="s">
        <v>181</v>
      </c>
      <c r="DA18" s="632"/>
      <c r="DB18" s="632"/>
      <c r="DC18" s="632"/>
      <c r="DD18" s="638" t="s">
        <v>241</v>
      </c>
      <c r="DE18" s="630"/>
      <c r="DF18" s="630"/>
      <c r="DG18" s="630"/>
      <c r="DH18" s="630"/>
      <c r="DI18" s="630"/>
      <c r="DJ18" s="630"/>
      <c r="DK18" s="630"/>
      <c r="DL18" s="630"/>
      <c r="DM18" s="630"/>
      <c r="DN18" s="630"/>
      <c r="DO18" s="630"/>
      <c r="DP18" s="631"/>
      <c r="DQ18" s="638" t="s">
        <v>127</v>
      </c>
      <c r="DR18" s="630"/>
      <c r="DS18" s="630"/>
      <c r="DT18" s="630"/>
      <c r="DU18" s="630"/>
      <c r="DV18" s="630"/>
      <c r="DW18" s="630"/>
      <c r="DX18" s="630"/>
      <c r="DY18" s="630"/>
      <c r="DZ18" s="630"/>
      <c r="EA18" s="630"/>
      <c r="EB18" s="630"/>
      <c r="EC18" s="639"/>
    </row>
    <row r="19" spans="2:133" ht="11.25" customHeight="1" x14ac:dyDescent="0.15">
      <c r="B19" s="626" t="s">
        <v>268</v>
      </c>
      <c r="C19" s="627"/>
      <c r="D19" s="627"/>
      <c r="E19" s="627"/>
      <c r="F19" s="627"/>
      <c r="G19" s="627"/>
      <c r="H19" s="627"/>
      <c r="I19" s="627"/>
      <c r="J19" s="627"/>
      <c r="K19" s="627"/>
      <c r="L19" s="627"/>
      <c r="M19" s="627"/>
      <c r="N19" s="627"/>
      <c r="O19" s="627"/>
      <c r="P19" s="627"/>
      <c r="Q19" s="628"/>
      <c r="R19" s="629">
        <v>5163</v>
      </c>
      <c r="S19" s="630"/>
      <c r="T19" s="630"/>
      <c r="U19" s="630"/>
      <c r="V19" s="630"/>
      <c r="W19" s="630"/>
      <c r="X19" s="630"/>
      <c r="Y19" s="631"/>
      <c r="Z19" s="632">
        <v>0</v>
      </c>
      <c r="AA19" s="632"/>
      <c r="AB19" s="632"/>
      <c r="AC19" s="632"/>
      <c r="AD19" s="633">
        <v>5163</v>
      </c>
      <c r="AE19" s="633"/>
      <c r="AF19" s="633"/>
      <c r="AG19" s="633"/>
      <c r="AH19" s="633"/>
      <c r="AI19" s="633"/>
      <c r="AJ19" s="633"/>
      <c r="AK19" s="633"/>
      <c r="AL19" s="634">
        <v>0.1</v>
      </c>
      <c r="AM19" s="635"/>
      <c r="AN19" s="635"/>
      <c r="AO19" s="636"/>
      <c r="AP19" s="626" t="s">
        <v>269</v>
      </c>
      <c r="AQ19" s="627"/>
      <c r="AR19" s="627"/>
      <c r="AS19" s="627"/>
      <c r="AT19" s="627"/>
      <c r="AU19" s="627"/>
      <c r="AV19" s="627"/>
      <c r="AW19" s="627"/>
      <c r="AX19" s="627"/>
      <c r="AY19" s="627"/>
      <c r="AZ19" s="627"/>
      <c r="BA19" s="627"/>
      <c r="BB19" s="627"/>
      <c r="BC19" s="627"/>
      <c r="BD19" s="627"/>
      <c r="BE19" s="627"/>
      <c r="BF19" s="628"/>
      <c r="BG19" s="629">
        <v>10330</v>
      </c>
      <c r="BH19" s="630"/>
      <c r="BI19" s="630"/>
      <c r="BJ19" s="630"/>
      <c r="BK19" s="630"/>
      <c r="BL19" s="630"/>
      <c r="BM19" s="630"/>
      <c r="BN19" s="631"/>
      <c r="BO19" s="632">
        <v>0.8</v>
      </c>
      <c r="BP19" s="632"/>
      <c r="BQ19" s="632"/>
      <c r="BR19" s="632"/>
      <c r="BS19" s="633" t="s">
        <v>181</v>
      </c>
      <c r="BT19" s="633"/>
      <c r="BU19" s="633"/>
      <c r="BV19" s="633"/>
      <c r="BW19" s="633"/>
      <c r="BX19" s="633"/>
      <c r="BY19" s="633"/>
      <c r="BZ19" s="633"/>
      <c r="CA19" s="633"/>
      <c r="CB19" s="637"/>
      <c r="CD19" s="644" t="s">
        <v>270</v>
      </c>
      <c r="CE19" s="645"/>
      <c r="CF19" s="645"/>
      <c r="CG19" s="645"/>
      <c r="CH19" s="645"/>
      <c r="CI19" s="645"/>
      <c r="CJ19" s="645"/>
      <c r="CK19" s="645"/>
      <c r="CL19" s="645"/>
      <c r="CM19" s="645"/>
      <c r="CN19" s="645"/>
      <c r="CO19" s="645"/>
      <c r="CP19" s="645"/>
      <c r="CQ19" s="646"/>
      <c r="CR19" s="629" t="s">
        <v>127</v>
      </c>
      <c r="CS19" s="630"/>
      <c r="CT19" s="630"/>
      <c r="CU19" s="630"/>
      <c r="CV19" s="630"/>
      <c r="CW19" s="630"/>
      <c r="CX19" s="630"/>
      <c r="CY19" s="631"/>
      <c r="CZ19" s="632" t="s">
        <v>127</v>
      </c>
      <c r="DA19" s="632"/>
      <c r="DB19" s="632"/>
      <c r="DC19" s="632"/>
      <c r="DD19" s="638" t="s">
        <v>127</v>
      </c>
      <c r="DE19" s="630"/>
      <c r="DF19" s="630"/>
      <c r="DG19" s="630"/>
      <c r="DH19" s="630"/>
      <c r="DI19" s="630"/>
      <c r="DJ19" s="630"/>
      <c r="DK19" s="630"/>
      <c r="DL19" s="630"/>
      <c r="DM19" s="630"/>
      <c r="DN19" s="630"/>
      <c r="DO19" s="630"/>
      <c r="DP19" s="631"/>
      <c r="DQ19" s="638" t="s">
        <v>127</v>
      </c>
      <c r="DR19" s="630"/>
      <c r="DS19" s="630"/>
      <c r="DT19" s="630"/>
      <c r="DU19" s="630"/>
      <c r="DV19" s="630"/>
      <c r="DW19" s="630"/>
      <c r="DX19" s="630"/>
      <c r="DY19" s="630"/>
      <c r="DZ19" s="630"/>
      <c r="EA19" s="630"/>
      <c r="EB19" s="630"/>
      <c r="EC19" s="639"/>
    </row>
    <row r="20" spans="2:133" ht="11.25" customHeight="1" x14ac:dyDescent="0.15">
      <c r="B20" s="626" t="s">
        <v>271</v>
      </c>
      <c r="C20" s="627"/>
      <c r="D20" s="627"/>
      <c r="E20" s="627"/>
      <c r="F20" s="627"/>
      <c r="G20" s="627"/>
      <c r="H20" s="627"/>
      <c r="I20" s="627"/>
      <c r="J20" s="627"/>
      <c r="K20" s="627"/>
      <c r="L20" s="627"/>
      <c r="M20" s="627"/>
      <c r="N20" s="627"/>
      <c r="O20" s="627"/>
      <c r="P20" s="627"/>
      <c r="Q20" s="628"/>
      <c r="R20" s="629">
        <v>1893</v>
      </c>
      <c r="S20" s="630"/>
      <c r="T20" s="630"/>
      <c r="U20" s="630"/>
      <c r="V20" s="630"/>
      <c r="W20" s="630"/>
      <c r="X20" s="630"/>
      <c r="Y20" s="631"/>
      <c r="Z20" s="632">
        <v>0</v>
      </c>
      <c r="AA20" s="632"/>
      <c r="AB20" s="632"/>
      <c r="AC20" s="632"/>
      <c r="AD20" s="633">
        <v>1893</v>
      </c>
      <c r="AE20" s="633"/>
      <c r="AF20" s="633"/>
      <c r="AG20" s="633"/>
      <c r="AH20" s="633"/>
      <c r="AI20" s="633"/>
      <c r="AJ20" s="633"/>
      <c r="AK20" s="633"/>
      <c r="AL20" s="634">
        <v>0</v>
      </c>
      <c r="AM20" s="635"/>
      <c r="AN20" s="635"/>
      <c r="AO20" s="636"/>
      <c r="AP20" s="626" t="s">
        <v>272</v>
      </c>
      <c r="AQ20" s="627"/>
      <c r="AR20" s="627"/>
      <c r="AS20" s="627"/>
      <c r="AT20" s="627"/>
      <c r="AU20" s="627"/>
      <c r="AV20" s="627"/>
      <c r="AW20" s="627"/>
      <c r="AX20" s="627"/>
      <c r="AY20" s="627"/>
      <c r="AZ20" s="627"/>
      <c r="BA20" s="627"/>
      <c r="BB20" s="627"/>
      <c r="BC20" s="627"/>
      <c r="BD20" s="627"/>
      <c r="BE20" s="627"/>
      <c r="BF20" s="628"/>
      <c r="BG20" s="629">
        <v>10330</v>
      </c>
      <c r="BH20" s="630"/>
      <c r="BI20" s="630"/>
      <c r="BJ20" s="630"/>
      <c r="BK20" s="630"/>
      <c r="BL20" s="630"/>
      <c r="BM20" s="630"/>
      <c r="BN20" s="631"/>
      <c r="BO20" s="632">
        <v>0.8</v>
      </c>
      <c r="BP20" s="632"/>
      <c r="BQ20" s="632"/>
      <c r="BR20" s="632"/>
      <c r="BS20" s="633" t="s">
        <v>241</v>
      </c>
      <c r="BT20" s="633"/>
      <c r="BU20" s="633"/>
      <c r="BV20" s="633"/>
      <c r="BW20" s="633"/>
      <c r="BX20" s="633"/>
      <c r="BY20" s="633"/>
      <c r="BZ20" s="633"/>
      <c r="CA20" s="633"/>
      <c r="CB20" s="637"/>
      <c r="CD20" s="644" t="s">
        <v>273</v>
      </c>
      <c r="CE20" s="645"/>
      <c r="CF20" s="645"/>
      <c r="CG20" s="645"/>
      <c r="CH20" s="645"/>
      <c r="CI20" s="645"/>
      <c r="CJ20" s="645"/>
      <c r="CK20" s="645"/>
      <c r="CL20" s="645"/>
      <c r="CM20" s="645"/>
      <c r="CN20" s="645"/>
      <c r="CO20" s="645"/>
      <c r="CP20" s="645"/>
      <c r="CQ20" s="646"/>
      <c r="CR20" s="629">
        <v>10916506</v>
      </c>
      <c r="CS20" s="630"/>
      <c r="CT20" s="630"/>
      <c r="CU20" s="630"/>
      <c r="CV20" s="630"/>
      <c r="CW20" s="630"/>
      <c r="CX20" s="630"/>
      <c r="CY20" s="631"/>
      <c r="CZ20" s="632">
        <v>100</v>
      </c>
      <c r="DA20" s="632"/>
      <c r="DB20" s="632"/>
      <c r="DC20" s="632"/>
      <c r="DD20" s="638">
        <v>1874802</v>
      </c>
      <c r="DE20" s="630"/>
      <c r="DF20" s="630"/>
      <c r="DG20" s="630"/>
      <c r="DH20" s="630"/>
      <c r="DI20" s="630"/>
      <c r="DJ20" s="630"/>
      <c r="DK20" s="630"/>
      <c r="DL20" s="630"/>
      <c r="DM20" s="630"/>
      <c r="DN20" s="630"/>
      <c r="DO20" s="630"/>
      <c r="DP20" s="631"/>
      <c r="DQ20" s="638">
        <v>6089467</v>
      </c>
      <c r="DR20" s="630"/>
      <c r="DS20" s="630"/>
      <c r="DT20" s="630"/>
      <c r="DU20" s="630"/>
      <c r="DV20" s="630"/>
      <c r="DW20" s="630"/>
      <c r="DX20" s="630"/>
      <c r="DY20" s="630"/>
      <c r="DZ20" s="630"/>
      <c r="EA20" s="630"/>
      <c r="EB20" s="630"/>
      <c r="EC20" s="639"/>
    </row>
    <row r="21" spans="2:133" ht="11.25" customHeight="1" x14ac:dyDescent="0.15">
      <c r="B21" s="626" t="s">
        <v>274</v>
      </c>
      <c r="C21" s="627"/>
      <c r="D21" s="627"/>
      <c r="E21" s="627"/>
      <c r="F21" s="627"/>
      <c r="G21" s="627"/>
      <c r="H21" s="627"/>
      <c r="I21" s="627"/>
      <c r="J21" s="627"/>
      <c r="K21" s="627"/>
      <c r="L21" s="627"/>
      <c r="M21" s="627"/>
      <c r="N21" s="627"/>
      <c r="O21" s="627"/>
      <c r="P21" s="627"/>
      <c r="Q21" s="628"/>
      <c r="R21" s="629">
        <v>519</v>
      </c>
      <c r="S21" s="630"/>
      <c r="T21" s="630"/>
      <c r="U21" s="630"/>
      <c r="V21" s="630"/>
      <c r="W21" s="630"/>
      <c r="X21" s="630"/>
      <c r="Y21" s="631"/>
      <c r="Z21" s="632">
        <v>0</v>
      </c>
      <c r="AA21" s="632"/>
      <c r="AB21" s="632"/>
      <c r="AC21" s="632"/>
      <c r="AD21" s="633">
        <v>519</v>
      </c>
      <c r="AE21" s="633"/>
      <c r="AF21" s="633"/>
      <c r="AG21" s="633"/>
      <c r="AH21" s="633"/>
      <c r="AI21" s="633"/>
      <c r="AJ21" s="633"/>
      <c r="AK21" s="633"/>
      <c r="AL21" s="634">
        <v>0</v>
      </c>
      <c r="AM21" s="635"/>
      <c r="AN21" s="635"/>
      <c r="AO21" s="636"/>
      <c r="AP21" s="648" t="s">
        <v>275</v>
      </c>
      <c r="AQ21" s="649"/>
      <c r="AR21" s="649"/>
      <c r="AS21" s="649"/>
      <c r="AT21" s="649"/>
      <c r="AU21" s="649"/>
      <c r="AV21" s="649"/>
      <c r="AW21" s="649"/>
      <c r="AX21" s="649"/>
      <c r="AY21" s="649"/>
      <c r="AZ21" s="649"/>
      <c r="BA21" s="649"/>
      <c r="BB21" s="649"/>
      <c r="BC21" s="649"/>
      <c r="BD21" s="649"/>
      <c r="BE21" s="649"/>
      <c r="BF21" s="650"/>
      <c r="BG21" s="629">
        <v>10330</v>
      </c>
      <c r="BH21" s="630"/>
      <c r="BI21" s="630"/>
      <c r="BJ21" s="630"/>
      <c r="BK21" s="630"/>
      <c r="BL21" s="630"/>
      <c r="BM21" s="630"/>
      <c r="BN21" s="631"/>
      <c r="BO21" s="632">
        <v>0.8</v>
      </c>
      <c r="BP21" s="632"/>
      <c r="BQ21" s="632"/>
      <c r="BR21" s="632"/>
      <c r="BS21" s="633" t="s">
        <v>241</v>
      </c>
      <c r="BT21" s="633"/>
      <c r="BU21" s="633"/>
      <c r="BV21" s="633"/>
      <c r="BW21" s="633"/>
      <c r="BX21" s="633"/>
      <c r="BY21" s="633"/>
      <c r="BZ21" s="633"/>
      <c r="CA21" s="633"/>
      <c r="CB21" s="637"/>
      <c r="CD21" s="656"/>
      <c r="CE21" s="657"/>
      <c r="CF21" s="657"/>
      <c r="CG21" s="657"/>
      <c r="CH21" s="657"/>
      <c r="CI21" s="657"/>
      <c r="CJ21" s="657"/>
      <c r="CK21" s="657"/>
      <c r="CL21" s="657"/>
      <c r="CM21" s="657"/>
      <c r="CN21" s="657"/>
      <c r="CO21" s="657"/>
      <c r="CP21" s="657"/>
      <c r="CQ21" s="658"/>
      <c r="CR21" s="659"/>
      <c r="CS21" s="652"/>
      <c r="CT21" s="652"/>
      <c r="CU21" s="652"/>
      <c r="CV21" s="652"/>
      <c r="CW21" s="652"/>
      <c r="CX21" s="652"/>
      <c r="CY21" s="660"/>
      <c r="CZ21" s="661"/>
      <c r="DA21" s="661"/>
      <c r="DB21" s="661"/>
      <c r="DC21" s="661"/>
      <c r="DD21" s="651"/>
      <c r="DE21" s="652"/>
      <c r="DF21" s="652"/>
      <c r="DG21" s="652"/>
      <c r="DH21" s="652"/>
      <c r="DI21" s="652"/>
      <c r="DJ21" s="652"/>
      <c r="DK21" s="652"/>
      <c r="DL21" s="652"/>
      <c r="DM21" s="652"/>
      <c r="DN21" s="652"/>
      <c r="DO21" s="652"/>
      <c r="DP21" s="660"/>
      <c r="DQ21" s="651"/>
      <c r="DR21" s="652"/>
      <c r="DS21" s="652"/>
      <c r="DT21" s="652"/>
      <c r="DU21" s="652"/>
      <c r="DV21" s="652"/>
      <c r="DW21" s="652"/>
      <c r="DX21" s="652"/>
      <c r="DY21" s="652"/>
      <c r="DZ21" s="652"/>
      <c r="EA21" s="652"/>
      <c r="EB21" s="652"/>
      <c r="EC21" s="653"/>
    </row>
    <row r="22" spans="2:133" ht="11.25" customHeight="1" x14ac:dyDescent="0.15">
      <c r="B22" s="665" t="s">
        <v>276</v>
      </c>
      <c r="C22" s="666"/>
      <c r="D22" s="666"/>
      <c r="E22" s="666"/>
      <c r="F22" s="666"/>
      <c r="G22" s="666"/>
      <c r="H22" s="666"/>
      <c r="I22" s="666"/>
      <c r="J22" s="666"/>
      <c r="K22" s="666"/>
      <c r="L22" s="666"/>
      <c r="M22" s="666"/>
      <c r="N22" s="666"/>
      <c r="O22" s="666"/>
      <c r="P22" s="666"/>
      <c r="Q22" s="667"/>
      <c r="R22" s="629">
        <v>13298</v>
      </c>
      <c r="S22" s="630"/>
      <c r="T22" s="630"/>
      <c r="U22" s="630"/>
      <c r="V22" s="630"/>
      <c r="W22" s="630"/>
      <c r="X22" s="630"/>
      <c r="Y22" s="631"/>
      <c r="Z22" s="632">
        <v>0.1</v>
      </c>
      <c r="AA22" s="632"/>
      <c r="AB22" s="632"/>
      <c r="AC22" s="632"/>
      <c r="AD22" s="633" t="s">
        <v>127</v>
      </c>
      <c r="AE22" s="633"/>
      <c r="AF22" s="633"/>
      <c r="AG22" s="633"/>
      <c r="AH22" s="633"/>
      <c r="AI22" s="633"/>
      <c r="AJ22" s="633"/>
      <c r="AK22" s="633"/>
      <c r="AL22" s="634" t="s">
        <v>181</v>
      </c>
      <c r="AM22" s="635"/>
      <c r="AN22" s="635"/>
      <c r="AO22" s="636"/>
      <c r="AP22" s="648" t="s">
        <v>277</v>
      </c>
      <c r="AQ22" s="649"/>
      <c r="AR22" s="649"/>
      <c r="AS22" s="649"/>
      <c r="AT22" s="649"/>
      <c r="AU22" s="649"/>
      <c r="AV22" s="649"/>
      <c r="AW22" s="649"/>
      <c r="AX22" s="649"/>
      <c r="AY22" s="649"/>
      <c r="AZ22" s="649"/>
      <c r="BA22" s="649"/>
      <c r="BB22" s="649"/>
      <c r="BC22" s="649"/>
      <c r="BD22" s="649"/>
      <c r="BE22" s="649"/>
      <c r="BF22" s="650"/>
      <c r="BG22" s="629" t="s">
        <v>127</v>
      </c>
      <c r="BH22" s="630"/>
      <c r="BI22" s="630"/>
      <c r="BJ22" s="630"/>
      <c r="BK22" s="630"/>
      <c r="BL22" s="630"/>
      <c r="BM22" s="630"/>
      <c r="BN22" s="631"/>
      <c r="BO22" s="632" t="s">
        <v>241</v>
      </c>
      <c r="BP22" s="632"/>
      <c r="BQ22" s="632"/>
      <c r="BR22" s="632"/>
      <c r="BS22" s="633" t="s">
        <v>127</v>
      </c>
      <c r="BT22" s="633"/>
      <c r="BU22" s="633"/>
      <c r="BV22" s="633"/>
      <c r="BW22" s="633"/>
      <c r="BX22" s="633"/>
      <c r="BY22" s="633"/>
      <c r="BZ22" s="633"/>
      <c r="CA22" s="633"/>
      <c r="CB22" s="637"/>
      <c r="CD22" s="611" t="s">
        <v>278</v>
      </c>
      <c r="CE22" s="612"/>
      <c r="CF22" s="612"/>
      <c r="CG22" s="612"/>
      <c r="CH22" s="612"/>
      <c r="CI22" s="612"/>
      <c r="CJ22" s="612"/>
      <c r="CK22" s="612"/>
      <c r="CL22" s="612"/>
      <c r="CM22" s="612"/>
      <c r="CN22" s="612"/>
      <c r="CO22" s="612"/>
      <c r="CP22" s="612"/>
      <c r="CQ22" s="612"/>
      <c r="CR22" s="612"/>
      <c r="CS22" s="612"/>
      <c r="CT22" s="612"/>
      <c r="CU22" s="612"/>
      <c r="CV22" s="612"/>
      <c r="CW22" s="612"/>
      <c r="CX22" s="612"/>
      <c r="CY22" s="612"/>
      <c r="CZ22" s="612"/>
      <c r="DA22" s="612"/>
      <c r="DB22" s="612"/>
      <c r="DC22" s="612"/>
      <c r="DD22" s="612"/>
      <c r="DE22" s="612"/>
      <c r="DF22" s="612"/>
      <c r="DG22" s="612"/>
      <c r="DH22" s="612"/>
      <c r="DI22" s="612"/>
      <c r="DJ22" s="612"/>
      <c r="DK22" s="612"/>
      <c r="DL22" s="612"/>
      <c r="DM22" s="612"/>
      <c r="DN22" s="612"/>
      <c r="DO22" s="612"/>
      <c r="DP22" s="612"/>
      <c r="DQ22" s="612"/>
      <c r="DR22" s="612"/>
      <c r="DS22" s="612"/>
      <c r="DT22" s="612"/>
      <c r="DU22" s="612"/>
      <c r="DV22" s="612"/>
      <c r="DW22" s="612"/>
      <c r="DX22" s="612"/>
      <c r="DY22" s="612"/>
      <c r="DZ22" s="612"/>
      <c r="EA22" s="612"/>
      <c r="EB22" s="612"/>
      <c r="EC22" s="613"/>
    </row>
    <row r="23" spans="2:133" ht="11.25" customHeight="1" x14ac:dyDescent="0.15">
      <c r="B23" s="626" t="s">
        <v>279</v>
      </c>
      <c r="C23" s="627"/>
      <c r="D23" s="627"/>
      <c r="E23" s="627"/>
      <c r="F23" s="627"/>
      <c r="G23" s="627"/>
      <c r="H23" s="627"/>
      <c r="I23" s="627"/>
      <c r="J23" s="627"/>
      <c r="K23" s="627"/>
      <c r="L23" s="627"/>
      <c r="M23" s="627"/>
      <c r="N23" s="627"/>
      <c r="O23" s="627"/>
      <c r="P23" s="627"/>
      <c r="Q23" s="628"/>
      <c r="R23" s="629">
        <v>3824610</v>
      </c>
      <c r="S23" s="630"/>
      <c r="T23" s="630"/>
      <c r="U23" s="630"/>
      <c r="V23" s="630"/>
      <c r="W23" s="630"/>
      <c r="X23" s="630"/>
      <c r="Y23" s="631"/>
      <c r="Z23" s="632">
        <v>33.200000000000003</v>
      </c>
      <c r="AA23" s="632"/>
      <c r="AB23" s="632"/>
      <c r="AC23" s="632"/>
      <c r="AD23" s="633">
        <v>3475536</v>
      </c>
      <c r="AE23" s="633"/>
      <c r="AF23" s="633"/>
      <c r="AG23" s="633"/>
      <c r="AH23" s="633"/>
      <c r="AI23" s="633"/>
      <c r="AJ23" s="633"/>
      <c r="AK23" s="633"/>
      <c r="AL23" s="634">
        <v>65.599999999999994</v>
      </c>
      <c r="AM23" s="635"/>
      <c r="AN23" s="635"/>
      <c r="AO23" s="636"/>
      <c r="AP23" s="648" t="s">
        <v>280</v>
      </c>
      <c r="AQ23" s="649"/>
      <c r="AR23" s="649"/>
      <c r="AS23" s="649"/>
      <c r="AT23" s="649"/>
      <c r="AU23" s="649"/>
      <c r="AV23" s="649"/>
      <c r="AW23" s="649"/>
      <c r="AX23" s="649"/>
      <c r="AY23" s="649"/>
      <c r="AZ23" s="649"/>
      <c r="BA23" s="649"/>
      <c r="BB23" s="649"/>
      <c r="BC23" s="649"/>
      <c r="BD23" s="649"/>
      <c r="BE23" s="649"/>
      <c r="BF23" s="650"/>
      <c r="BG23" s="629" t="s">
        <v>241</v>
      </c>
      <c r="BH23" s="630"/>
      <c r="BI23" s="630"/>
      <c r="BJ23" s="630"/>
      <c r="BK23" s="630"/>
      <c r="BL23" s="630"/>
      <c r="BM23" s="630"/>
      <c r="BN23" s="631"/>
      <c r="BO23" s="632" t="s">
        <v>127</v>
      </c>
      <c r="BP23" s="632"/>
      <c r="BQ23" s="632"/>
      <c r="BR23" s="632"/>
      <c r="BS23" s="633" t="s">
        <v>230</v>
      </c>
      <c r="BT23" s="633"/>
      <c r="BU23" s="633"/>
      <c r="BV23" s="633"/>
      <c r="BW23" s="633"/>
      <c r="BX23" s="633"/>
      <c r="BY23" s="633"/>
      <c r="BZ23" s="633"/>
      <c r="CA23" s="633"/>
      <c r="CB23" s="637"/>
      <c r="CD23" s="611" t="s">
        <v>218</v>
      </c>
      <c r="CE23" s="612"/>
      <c r="CF23" s="612"/>
      <c r="CG23" s="612"/>
      <c r="CH23" s="612"/>
      <c r="CI23" s="612"/>
      <c r="CJ23" s="612"/>
      <c r="CK23" s="612"/>
      <c r="CL23" s="612"/>
      <c r="CM23" s="612"/>
      <c r="CN23" s="612"/>
      <c r="CO23" s="612"/>
      <c r="CP23" s="612"/>
      <c r="CQ23" s="613"/>
      <c r="CR23" s="611" t="s">
        <v>281</v>
      </c>
      <c r="CS23" s="612"/>
      <c r="CT23" s="612"/>
      <c r="CU23" s="612"/>
      <c r="CV23" s="612"/>
      <c r="CW23" s="612"/>
      <c r="CX23" s="612"/>
      <c r="CY23" s="613"/>
      <c r="CZ23" s="611" t="s">
        <v>282</v>
      </c>
      <c r="DA23" s="612"/>
      <c r="DB23" s="612"/>
      <c r="DC23" s="613"/>
      <c r="DD23" s="611" t="s">
        <v>283</v>
      </c>
      <c r="DE23" s="612"/>
      <c r="DF23" s="612"/>
      <c r="DG23" s="612"/>
      <c r="DH23" s="612"/>
      <c r="DI23" s="612"/>
      <c r="DJ23" s="612"/>
      <c r="DK23" s="613"/>
      <c r="DL23" s="662" t="s">
        <v>284</v>
      </c>
      <c r="DM23" s="663"/>
      <c r="DN23" s="663"/>
      <c r="DO23" s="663"/>
      <c r="DP23" s="663"/>
      <c r="DQ23" s="663"/>
      <c r="DR23" s="663"/>
      <c r="DS23" s="663"/>
      <c r="DT23" s="663"/>
      <c r="DU23" s="663"/>
      <c r="DV23" s="664"/>
      <c r="DW23" s="611" t="s">
        <v>285</v>
      </c>
      <c r="DX23" s="612"/>
      <c r="DY23" s="612"/>
      <c r="DZ23" s="612"/>
      <c r="EA23" s="612"/>
      <c r="EB23" s="612"/>
      <c r="EC23" s="613"/>
    </row>
    <row r="24" spans="2:133" ht="11.25" customHeight="1" x14ac:dyDescent="0.15">
      <c r="B24" s="626" t="s">
        <v>286</v>
      </c>
      <c r="C24" s="627"/>
      <c r="D24" s="627"/>
      <c r="E24" s="627"/>
      <c r="F24" s="627"/>
      <c r="G24" s="627"/>
      <c r="H24" s="627"/>
      <c r="I24" s="627"/>
      <c r="J24" s="627"/>
      <c r="K24" s="627"/>
      <c r="L24" s="627"/>
      <c r="M24" s="627"/>
      <c r="N24" s="627"/>
      <c r="O24" s="627"/>
      <c r="P24" s="627"/>
      <c r="Q24" s="628"/>
      <c r="R24" s="629">
        <v>3475536</v>
      </c>
      <c r="S24" s="630"/>
      <c r="T24" s="630"/>
      <c r="U24" s="630"/>
      <c r="V24" s="630"/>
      <c r="W24" s="630"/>
      <c r="X24" s="630"/>
      <c r="Y24" s="631"/>
      <c r="Z24" s="632">
        <v>30.2</v>
      </c>
      <c r="AA24" s="632"/>
      <c r="AB24" s="632"/>
      <c r="AC24" s="632"/>
      <c r="AD24" s="633">
        <v>3475536</v>
      </c>
      <c r="AE24" s="633"/>
      <c r="AF24" s="633"/>
      <c r="AG24" s="633"/>
      <c r="AH24" s="633"/>
      <c r="AI24" s="633"/>
      <c r="AJ24" s="633"/>
      <c r="AK24" s="633"/>
      <c r="AL24" s="634">
        <v>65.599999999999994</v>
      </c>
      <c r="AM24" s="635"/>
      <c r="AN24" s="635"/>
      <c r="AO24" s="636"/>
      <c r="AP24" s="648" t="s">
        <v>287</v>
      </c>
      <c r="AQ24" s="649"/>
      <c r="AR24" s="649"/>
      <c r="AS24" s="649"/>
      <c r="AT24" s="649"/>
      <c r="AU24" s="649"/>
      <c r="AV24" s="649"/>
      <c r="AW24" s="649"/>
      <c r="AX24" s="649"/>
      <c r="AY24" s="649"/>
      <c r="AZ24" s="649"/>
      <c r="BA24" s="649"/>
      <c r="BB24" s="649"/>
      <c r="BC24" s="649"/>
      <c r="BD24" s="649"/>
      <c r="BE24" s="649"/>
      <c r="BF24" s="650"/>
      <c r="BG24" s="629" t="s">
        <v>127</v>
      </c>
      <c r="BH24" s="630"/>
      <c r="BI24" s="630"/>
      <c r="BJ24" s="630"/>
      <c r="BK24" s="630"/>
      <c r="BL24" s="630"/>
      <c r="BM24" s="630"/>
      <c r="BN24" s="631"/>
      <c r="BO24" s="632" t="s">
        <v>241</v>
      </c>
      <c r="BP24" s="632"/>
      <c r="BQ24" s="632"/>
      <c r="BR24" s="632"/>
      <c r="BS24" s="633" t="s">
        <v>230</v>
      </c>
      <c r="BT24" s="633"/>
      <c r="BU24" s="633"/>
      <c r="BV24" s="633"/>
      <c r="BW24" s="633"/>
      <c r="BX24" s="633"/>
      <c r="BY24" s="633"/>
      <c r="BZ24" s="633"/>
      <c r="CA24" s="633"/>
      <c r="CB24" s="637"/>
      <c r="CD24" s="640" t="s">
        <v>288</v>
      </c>
      <c r="CE24" s="641"/>
      <c r="CF24" s="641"/>
      <c r="CG24" s="641"/>
      <c r="CH24" s="641"/>
      <c r="CI24" s="641"/>
      <c r="CJ24" s="641"/>
      <c r="CK24" s="641"/>
      <c r="CL24" s="641"/>
      <c r="CM24" s="641"/>
      <c r="CN24" s="641"/>
      <c r="CO24" s="641"/>
      <c r="CP24" s="641"/>
      <c r="CQ24" s="642"/>
      <c r="CR24" s="618">
        <v>3639051</v>
      </c>
      <c r="CS24" s="619"/>
      <c r="CT24" s="619"/>
      <c r="CU24" s="619"/>
      <c r="CV24" s="619"/>
      <c r="CW24" s="619"/>
      <c r="CX24" s="619"/>
      <c r="CY24" s="620"/>
      <c r="CZ24" s="623">
        <v>33.299999999999997</v>
      </c>
      <c r="DA24" s="624"/>
      <c r="DB24" s="624"/>
      <c r="DC24" s="643"/>
      <c r="DD24" s="668">
        <v>2609676</v>
      </c>
      <c r="DE24" s="619"/>
      <c r="DF24" s="619"/>
      <c r="DG24" s="619"/>
      <c r="DH24" s="619"/>
      <c r="DI24" s="619"/>
      <c r="DJ24" s="619"/>
      <c r="DK24" s="620"/>
      <c r="DL24" s="668">
        <v>2314577</v>
      </c>
      <c r="DM24" s="619"/>
      <c r="DN24" s="619"/>
      <c r="DO24" s="619"/>
      <c r="DP24" s="619"/>
      <c r="DQ24" s="619"/>
      <c r="DR24" s="619"/>
      <c r="DS24" s="619"/>
      <c r="DT24" s="619"/>
      <c r="DU24" s="619"/>
      <c r="DV24" s="620"/>
      <c r="DW24" s="623">
        <v>42.5</v>
      </c>
      <c r="DX24" s="624"/>
      <c r="DY24" s="624"/>
      <c r="DZ24" s="624"/>
      <c r="EA24" s="624"/>
      <c r="EB24" s="624"/>
      <c r="EC24" s="625"/>
    </row>
    <row r="25" spans="2:133" ht="11.25" customHeight="1" x14ac:dyDescent="0.15">
      <c r="B25" s="626" t="s">
        <v>289</v>
      </c>
      <c r="C25" s="627"/>
      <c r="D25" s="627"/>
      <c r="E25" s="627"/>
      <c r="F25" s="627"/>
      <c r="G25" s="627"/>
      <c r="H25" s="627"/>
      <c r="I25" s="627"/>
      <c r="J25" s="627"/>
      <c r="K25" s="627"/>
      <c r="L25" s="627"/>
      <c r="M25" s="627"/>
      <c r="N25" s="627"/>
      <c r="O25" s="627"/>
      <c r="P25" s="627"/>
      <c r="Q25" s="628"/>
      <c r="R25" s="629">
        <v>349074</v>
      </c>
      <c r="S25" s="630"/>
      <c r="T25" s="630"/>
      <c r="U25" s="630"/>
      <c r="V25" s="630"/>
      <c r="W25" s="630"/>
      <c r="X25" s="630"/>
      <c r="Y25" s="631"/>
      <c r="Z25" s="632">
        <v>3</v>
      </c>
      <c r="AA25" s="632"/>
      <c r="AB25" s="632"/>
      <c r="AC25" s="632"/>
      <c r="AD25" s="633" t="s">
        <v>127</v>
      </c>
      <c r="AE25" s="633"/>
      <c r="AF25" s="633"/>
      <c r="AG25" s="633"/>
      <c r="AH25" s="633"/>
      <c r="AI25" s="633"/>
      <c r="AJ25" s="633"/>
      <c r="AK25" s="633"/>
      <c r="AL25" s="634" t="s">
        <v>241</v>
      </c>
      <c r="AM25" s="635"/>
      <c r="AN25" s="635"/>
      <c r="AO25" s="636"/>
      <c r="AP25" s="648" t="s">
        <v>290</v>
      </c>
      <c r="AQ25" s="649"/>
      <c r="AR25" s="649"/>
      <c r="AS25" s="649"/>
      <c r="AT25" s="649"/>
      <c r="AU25" s="649"/>
      <c r="AV25" s="649"/>
      <c r="AW25" s="649"/>
      <c r="AX25" s="649"/>
      <c r="AY25" s="649"/>
      <c r="AZ25" s="649"/>
      <c r="BA25" s="649"/>
      <c r="BB25" s="649"/>
      <c r="BC25" s="649"/>
      <c r="BD25" s="649"/>
      <c r="BE25" s="649"/>
      <c r="BF25" s="650"/>
      <c r="BG25" s="629" t="s">
        <v>127</v>
      </c>
      <c r="BH25" s="630"/>
      <c r="BI25" s="630"/>
      <c r="BJ25" s="630"/>
      <c r="BK25" s="630"/>
      <c r="BL25" s="630"/>
      <c r="BM25" s="630"/>
      <c r="BN25" s="631"/>
      <c r="BO25" s="632" t="s">
        <v>241</v>
      </c>
      <c r="BP25" s="632"/>
      <c r="BQ25" s="632"/>
      <c r="BR25" s="632"/>
      <c r="BS25" s="633" t="s">
        <v>241</v>
      </c>
      <c r="BT25" s="633"/>
      <c r="BU25" s="633"/>
      <c r="BV25" s="633"/>
      <c r="BW25" s="633"/>
      <c r="BX25" s="633"/>
      <c r="BY25" s="633"/>
      <c r="BZ25" s="633"/>
      <c r="CA25" s="633"/>
      <c r="CB25" s="637"/>
      <c r="CD25" s="644" t="s">
        <v>291</v>
      </c>
      <c r="CE25" s="645"/>
      <c r="CF25" s="645"/>
      <c r="CG25" s="645"/>
      <c r="CH25" s="645"/>
      <c r="CI25" s="645"/>
      <c r="CJ25" s="645"/>
      <c r="CK25" s="645"/>
      <c r="CL25" s="645"/>
      <c r="CM25" s="645"/>
      <c r="CN25" s="645"/>
      <c r="CO25" s="645"/>
      <c r="CP25" s="645"/>
      <c r="CQ25" s="646"/>
      <c r="CR25" s="629">
        <v>1356082</v>
      </c>
      <c r="CS25" s="654"/>
      <c r="CT25" s="654"/>
      <c r="CU25" s="654"/>
      <c r="CV25" s="654"/>
      <c r="CW25" s="654"/>
      <c r="CX25" s="654"/>
      <c r="CY25" s="655"/>
      <c r="CZ25" s="634">
        <v>12.4</v>
      </c>
      <c r="DA25" s="669"/>
      <c r="DB25" s="669"/>
      <c r="DC25" s="671"/>
      <c r="DD25" s="638">
        <v>1250252</v>
      </c>
      <c r="DE25" s="654"/>
      <c r="DF25" s="654"/>
      <c r="DG25" s="654"/>
      <c r="DH25" s="654"/>
      <c r="DI25" s="654"/>
      <c r="DJ25" s="654"/>
      <c r="DK25" s="655"/>
      <c r="DL25" s="638">
        <v>1229251</v>
      </c>
      <c r="DM25" s="654"/>
      <c r="DN25" s="654"/>
      <c r="DO25" s="654"/>
      <c r="DP25" s="654"/>
      <c r="DQ25" s="654"/>
      <c r="DR25" s="654"/>
      <c r="DS25" s="654"/>
      <c r="DT25" s="654"/>
      <c r="DU25" s="654"/>
      <c r="DV25" s="655"/>
      <c r="DW25" s="634">
        <v>22.6</v>
      </c>
      <c r="DX25" s="669"/>
      <c r="DY25" s="669"/>
      <c r="DZ25" s="669"/>
      <c r="EA25" s="669"/>
      <c r="EB25" s="669"/>
      <c r="EC25" s="670"/>
    </row>
    <row r="26" spans="2:133" ht="11.25" customHeight="1" x14ac:dyDescent="0.15">
      <c r="B26" s="626" t="s">
        <v>292</v>
      </c>
      <c r="C26" s="627"/>
      <c r="D26" s="627"/>
      <c r="E26" s="627"/>
      <c r="F26" s="627"/>
      <c r="G26" s="627"/>
      <c r="H26" s="627"/>
      <c r="I26" s="627"/>
      <c r="J26" s="627"/>
      <c r="K26" s="627"/>
      <c r="L26" s="627"/>
      <c r="M26" s="627"/>
      <c r="N26" s="627"/>
      <c r="O26" s="627"/>
      <c r="P26" s="627"/>
      <c r="Q26" s="628"/>
      <c r="R26" s="629" t="s">
        <v>241</v>
      </c>
      <c r="S26" s="630"/>
      <c r="T26" s="630"/>
      <c r="U26" s="630"/>
      <c r="V26" s="630"/>
      <c r="W26" s="630"/>
      <c r="X26" s="630"/>
      <c r="Y26" s="631"/>
      <c r="Z26" s="632" t="s">
        <v>241</v>
      </c>
      <c r="AA26" s="632"/>
      <c r="AB26" s="632"/>
      <c r="AC26" s="632"/>
      <c r="AD26" s="633" t="s">
        <v>127</v>
      </c>
      <c r="AE26" s="633"/>
      <c r="AF26" s="633"/>
      <c r="AG26" s="633"/>
      <c r="AH26" s="633"/>
      <c r="AI26" s="633"/>
      <c r="AJ26" s="633"/>
      <c r="AK26" s="633"/>
      <c r="AL26" s="634" t="s">
        <v>127</v>
      </c>
      <c r="AM26" s="635"/>
      <c r="AN26" s="635"/>
      <c r="AO26" s="636"/>
      <c r="AP26" s="648" t="s">
        <v>293</v>
      </c>
      <c r="AQ26" s="672"/>
      <c r="AR26" s="672"/>
      <c r="AS26" s="672"/>
      <c r="AT26" s="672"/>
      <c r="AU26" s="672"/>
      <c r="AV26" s="672"/>
      <c r="AW26" s="672"/>
      <c r="AX26" s="672"/>
      <c r="AY26" s="672"/>
      <c r="AZ26" s="672"/>
      <c r="BA26" s="672"/>
      <c r="BB26" s="672"/>
      <c r="BC26" s="672"/>
      <c r="BD26" s="672"/>
      <c r="BE26" s="672"/>
      <c r="BF26" s="650"/>
      <c r="BG26" s="629" t="s">
        <v>241</v>
      </c>
      <c r="BH26" s="630"/>
      <c r="BI26" s="630"/>
      <c r="BJ26" s="630"/>
      <c r="BK26" s="630"/>
      <c r="BL26" s="630"/>
      <c r="BM26" s="630"/>
      <c r="BN26" s="631"/>
      <c r="BO26" s="632" t="s">
        <v>127</v>
      </c>
      <c r="BP26" s="632"/>
      <c r="BQ26" s="632"/>
      <c r="BR26" s="632"/>
      <c r="BS26" s="633" t="s">
        <v>241</v>
      </c>
      <c r="BT26" s="633"/>
      <c r="BU26" s="633"/>
      <c r="BV26" s="633"/>
      <c r="BW26" s="633"/>
      <c r="BX26" s="633"/>
      <c r="BY26" s="633"/>
      <c r="BZ26" s="633"/>
      <c r="CA26" s="633"/>
      <c r="CB26" s="637"/>
      <c r="CD26" s="644" t="s">
        <v>294</v>
      </c>
      <c r="CE26" s="645"/>
      <c r="CF26" s="645"/>
      <c r="CG26" s="645"/>
      <c r="CH26" s="645"/>
      <c r="CI26" s="645"/>
      <c r="CJ26" s="645"/>
      <c r="CK26" s="645"/>
      <c r="CL26" s="645"/>
      <c r="CM26" s="645"/>
      <c r="CN26" s="645"/>
      <c r="CO26" s="645"/>
      <c r="CP26" s="645"/>
      <c r="CQ26" s="646"/>
      <c r="CR26" s="629">
        <v>706989</v>
      </c>
      <c r="CS26" s="630"/>
      <c r="CT26" s="630"/>
      <c r="CU26" s="630"/>
      <c r="CV26" s="630"/>
      <c r="CW26" s="630"/>
      <c r="CX26" s="630"/>
      <c r="CY26" s="631"/>
      <c r="CZ26" s="634">
        <v>6.5</v>
      </c>
      <c r="DA26" s="669"/>
      <c r="DB26" s="669"/>
      <c r="DC26" s="671"/>
      <c r="DD26" s="638">
        <v>649308</v>
      </c>
      <c r="DE26" s="630"/>
      <c r="DF26" s="630"/>
      <c r="DG26" s="630"/>
      <c r="DH26" s="630"/>
      <c r="DI26" s="630"/>
      <c r="DJ26" s="630"/>
      <c r="DK26" s="631"/>
      <c r="DL26" s="638" t="s">
        <v>127</v>
      </c>
      <c r="DM26" s="630"/>
      <c r="DN26" s="630"/>
      <c r="DO26" s="630"/>
      <c r="DP26" s="630"/>
      <c r="DQ26" s="630"/>
      <c r="DR26" s="630"/>
      <c r="DS26" s="630"/>
      <c r="DT26" s="630"/>
      <c r="DU26" s="630"/>
      <c r="DV26" s="631"/>
      <c r="DW26" s="634" t="s">
        <v>127</v>
      </c>
      <c r="DX26" s="669"/>
      <c r="DY26" s="669"/>
      <c r="DZ26" s="669"/>
      <c r="EA26" s="669"/>
      <c r="EB26" s="669"/>
      <c r="EC26" s="670"/>
    </row>
    <row r="27" spans="2:133" ht="11.25" customHeight="1" x14ac:dyDescent="0.15">
      <c r="B27" s="626" t="s">
        <v>295</v>
      </c>
      <c r="C27" s="627"/>
      <c r="D27" s="627"/>
      <c r="E27" s="627"/>
      <c r="F27" s="627"/>
      <c r="G27" s="627"/>
      <c r="H27" s="627"/>
      <c r="I27" s="627"/>
      <c r="J27" s="627"/>
      <c r="K27" s="627"/>
      <c r="L27" s="627"/>
      <c r="M27" s="627"/>
      <c r="N27" s="627"/>
      <c r="O27" s="627"/>
      <c r="P27" s="627"/>
      <c r="Q27" s="628"/>
      <c r="R27" s="629">
        <v>5638837</v>
      </c>
      <c r="S27" s="630"/>
      <c r="T27" s="630"/>
      <c r="U27" s="630"/>
      <c r="V27" s="630"/>
      <c r="W27" s="630"/>
      <c r="X27" s="630"/>
      <c r="Y27" s="631"/>
      <c r="Z27" s="632">
        <v>49</v>
      </c>
      <c r="AA27" s="632"/>
      <c r="AB27" s="632"/>
      <c r="AC27" s="632"/>
      <c r="AD27" s="633">
        <v>5289763</v>
      </c>
      <c r="AE27" s="633"/>
      <c r="AF27" s="633"/>
      <c r="AG27" s="633"/>
      <c r="AH27" s="633"/>
      <c r="AI27" s="633"/>
      <c r="AJ27" s="633"/>
      <c r="AK27" s="633"/>
      <c r="AL27" s="634">
        <v>99.8</v>
      </c>
      <c r="AM27" s="635"/>
      <c r="AN27" s="635"/>
      <c r="AO27" s="636"/>
      <c r="AP27" s="626" t="s">
        <v>296</v>
      </c>
      <c r="AQ27" s="627"/>
      <c r="AR27" s="627"/>
      <c r="AS27" s="627"/>
      <c r="AT27" s="627"/>
      <c r="AU27" s="627"/>
      <c r="AV27" s="627"/>
      <c r="AW27" s="627"/>
      <c r="AX27" s="627"/>
      <c r="AY27" s="627"/>
      <c r="AZ27" s="627"/>
      <c r="BA27" s="627"/>
      <c r="BB27" s="627"/>
      <c r="BC27" s="627"/>
      <c r="BD27" s="627"/>
      <c r="BE27" s="627"/>
      <c r="BF27" s="628"/>
      <c r="BG27" s="629">
        <v>1366302</v>
      </c>
      <c r="BH27" s="630"/>
      <c r="BI27" s="630"/>
      <c r="BJ27" s="630"/>
      <c r="BK27" s="630"/>
      <c r="BL27" s="630"/>
      <c r="BM27" s="630"/>
      <c r="BN27" s="631"/>
      <c r="BO27" s="632">
        <v>100</v>
      </c>
      <c r="BP27" s="632"/>
      <c r="BQ27" s="632"/>
      <c r="BR27" s="632"/>
      <c r="BS27" s="633">
        <v>9202</v>
      </c>
      <c r="BT27" s="633"/>
      <c r="BU27" s="633"/>
      <c r="BV27" s="633"/>
      <c r="BW27" s="633"/>
      <c r="BX27" s="633"/>
      <c r="BY27" s="633"/>
      <c r="BZ27" s="633"/>
      <c r="CA27" s="633"/>
      <c r="CB27" s="637"/>
      <c r="CD27" s="644" t="s">
        <v>297</v>
      </c>
      <c r="CE27" s="645"/>
      <c r="CF27" s="645"/>
      <c r="CG27" s="645"/>
      <c r="CH27" s="645"/>
      <c r="CI27" s="645"/>
      <c r="CJ27" s="645"/>
      <c r="CK27" s="645"/>
      <c r="CL27" s="645"/>
      <c r="CM27" s="645"/>
      <c r="CN27" s="645"/>
      <c r="CO27" s="645"/>
      <c r="CP27" s="645"/>
      <c r="CQ27" s="646"/>
      <c r="CR27" s="629">
        <v>1165604</v>
      </c>
      <c r="CS27" s="654"/>
      <c r="CT27" s="654"/>
      <c r="CU27" s="654"/>
      <c r="CV27" s="654"/>
      <c r="CW27" s="654"/>
      <c r="CX27" s="654"/>
      <c r="CY27" s="655"/>
      <c r="CZ27" s="634">
        <v>10.7</v>
      </c>
      <c r="DA27" s="669"/>
      <c r="DB27" s="669"/>
      <c r="DC27" s="671"/>
      <c r="DD27" s="638">
        <v>242059</v>
      </c>
      <c r="DE27" s="654"/>
      <c r="DF27" s="654"/>
      <c r="DG27" s="654"/>
      <c r="DH27" s="654"/>
      <c r="DI27" s="654"/>
      <c r="DJ27" s="654"/>
      <c r="DK27" s="655"/>
      <c r="DL27" s="638">
        <v>227961</v>
      </c>
      <c r="DM27" s="654"/>
      <c r="DN27" s="654"/>
      <c r="DO27" s="654"/>
      <c r="DP27" s="654"/>
      <c r="DQ27" s="654"/>
      <c r="DR27" s="654"/>
      <c r="DS27" s="654"/>
      <c r="DT27" s="654"/>
      <c r="DU27" s="654"/>
      <c r="DV27" s="655"/>
      <c r="DW27" s="634">
        <v>4.2</v>
      </c>
      <c r="DX27" s="669"/>
      <c r="DY27" s="669"/>
      <c r="DZ27" s="669"/>
      <c r="EA27" s="669"/>
      <c r="EB27" s="669"/>
      <c r="EC27" s="670"/>
    </row>
    <row r="28" spans="2:133" ht="11.25" customHeight="1" x14ac:dyDescent="0.15">
      <c r="B28" s="626" t="s">
        <v>298</v>
      </c>
      <c r="C28" s="627"/>
      <c r="D28" s="627"/>
      <c r="E28" s="627"/>
      <c r="F28" s="627"/>
      <c r="G28" s="627"/>
      <c r="H28" s="627"/>
      <c r="I28" s="627"/>
      <c r="J28" s="627"/>
      <c r="K28" s="627"/>
      <c r="L28" s="627"/>
      <c r="M28" s="627"/>
      <c r="N28" s="627"/>
      <c r="O28" s="627"/>
      <c r="P28" s="627"/>
      <c r="Q28" s="628"/>
      <c r="R28" s="629">
        <v>1862</v>
      </c>
      <c r="S28" s="630"/>
      <c r="T28" s="630"/>
      <c r="U28" s="630"/>
      <c r="V28" s="630"/>
      <c r="W28" s="630"/>
      <c r="X28" s="630"/>
      <c r="Y28" s="631"/>
      <c r="Z28" s="632">
        <v>0</v>
      </c>
      <c r="AA28" s="632"/>
      <c r="AB28" s="632"/>
      <c r="AC28" s="632"/>
      <c r="AD28" s="633">
        <v>1862</v>
      </c>
      <c r="AE28" s="633"/>
      <c r="AF28" s="633"/>
      <c r="AG28" s="633"/>
      <c r="AH28" s="633"/>
      <c r="AI28" s="633"/>
      <c r="AJ28" s="633"/>
      <c r="AK28" s="633"/>
      <c r="AL28" s="634">
        <v>0</v>
      </c>
      <c r="AM28" s="635"/>
      <c r="AN28" s="635"/>
      <c r="AO28" s="636"/>
      <c r="AP28" s="626"/>
      <c r="AQ28" s="627"/>
      <c r="AR28" s="627"/>
      <c r="AS28" s="627"/>
      <c r="AT28" s="627"/>
      <c r="AU28" s="627"/>
      <c r="AV28" s="627"/>
      <c r="AW28" s="627"/>
      <c r="AX28" s="627"/>
      <c r="AY28" s="627"/>
      <c r="AZ28" s="627"/>
      <c r="BA28" s="627"/>
      <c r="BB28" s="627"/>
      <c r="BC28" s="627"/>
      <c r="BD28" s="627"/>
      <c r="BE28" s="627"/>
      <c r="BF28" s="628"/>
      <c r="BG28" s="629"/>
      <c r="BH28" s="630"/>
      <c r="BI28" s="630"/>
      <c r="BJ28" s="630"/>
      <c r="BK28" s="630"/>
      <c r="BL28" s="630"/>
      <c r="BM28" s="630"/>
      <c r="BN28" s="631"/>
      <c r="BO28" s="632"/>
      <c r="BP28" s="632"/>
      <c r="BQ28" s="632"/>
      <c r="BR28" s="632"/>
      <c r="BS28" s="638"/>
      <c r="BT28" s="630"/>
      <c r="BU28" s="630"/>
      <c r="BV28" s="630"/>
      <c r="BW28" s="630"/>
      <c r="BX28" s="630"/>
      <c r="BY28" s="630"/>
      <c r="BZ28" s="630"/>
      <c r="CA28" s="630"/>
      <c r="CB28" s="639"/>
      <c r="CD28" s="644" t="s">
        <v>299</v>
      </c>
      <c r="CE28" s="645"/>
      <c r="CF28" s="645"/>
      <c r="CG28" s="645"/>
      <c r="CH28" s="645"/>
      <c r="CI28" s="645"/>
      <c r="CJ28" s="645"/>
      <c r="CK28" s="645"/>
      <c r="CL28" s="645"/>
      <c r="CM28" s="645"/>
      <c r="CN28" s="645"/>
      <c r="CO28" s="645"/>
      <c r="CP28" s="645"/>
      <c r="CQ28" s="646"/>
      <c r="CR28" s="629">
        <v>1117365</v>
      </c>
      <c r="CS28" s="630"/>
      <c r="CT28" s="630"/>
      <c r="CU28" s="630"/>
      <c r="CV28" s="630"/>
      <c r="CW28" s="630"/>
      <c r="CX28" s="630"/>
      <c r="CY28" s="631"/>
      <c r="CZ28" s="634">
        <v>10.199999999999999</v>
      </c>
      <c r="DA28" s="669"/>
      <c r="DB28" s="669"/>
      <c r="DC28" s="671"/>
      <c r="DD28" s="638">
        <v>1117365</v>
      </c>
      <c r="DE28" s="630"/>
      <c r="DF28" s="630"/>
      <c r="DG28" s="630"/>
      <c r="DH28" s="630"/>
      <c r="DI28" s="630"/>
      <c r="DJ28" s="630"/>
      <c r="DK28" s="631"/>
      <c r="DL28" s="638">
        <v>857365</v>
      </c>
      <c r="DM28" s="630"/>
      <c r="DN28" s="630"/>
      <c r="DO28" s="630"/>
      <c r="DP28" s="630"/>
      <c r="DQ28" s="630"/>
      <c r="DR28" s="630"/>
      <c r="DS28" s="630"/>
      <c r="DT28" s="630"/>
      <c r="DU28" s="630"/>
      <c r="DV28" s="631"/>
      <c r="DW28" s="634">
        <v>15.7</v>
      </c>
      <c r="DX28" s="669"/>
      <c r="DY28" s="669"/>
      <c r="DZ28" s="669"/>
      <c r="EA28" s="669"/>
      <c r="EB28" s="669"/>
      <c r="EC28" s="670"/>
    </row>
    <row r="29" spans="2:133" ht="11.25" customHeight="1" x14ac:dyDescent="0.15">
      <c r="B29" s="626" t="s">
        <v>300</v>
      </c>
      <c r="C29" s="627"/>
      <c r="D29" s="627"/>
      <c r="E29" s="627"/>
      <c r="F29" s="627"/>
      <c r="G29" s="627"/>
      <c r="H29" s="627"/>
      <c r="I29" s="627"/>
      <c r="J29" s="627"/>
      <c r="K29" s="627"/>
      <c r="L29" s="627"/>
      <c r="M29" s="627"/>
      <c r="N29" s="627"/>
      <c r="O29" s="627"/>
      <c r="P29" s="627"/>
      <c r="Q29" s="628"/>
      <c r="R29" s="629">
        <v>767</v>
      </c>
      <c r="S29" s="630"/>
      <c r="T29" s="630"/>
      <c r="U29" s="630"/>
      <c r="V29" s="630"/>
      <c r="W29" s="630"/>
      <c r="X29" s="630"/>
      <c r="Y29" s="631"/>
      <c r="Z29" s="632">
        <v>0</v>
      </c>
      <c r="AA29" s="632"/>
      <c r="AB29" s="632"/>
      <c r="AC29" s="632"/>
      <c r="AD29" s="633" t="s">
        <v>241</v>
      </c>
      <c r="AE29" s="633"/>
      <c r="AF29" s="633"/>
      <c r="AG29" s="633"/>
      <c r="AH29" s="633"/>
      <c r="AI29" s="633"/>
      <c r="AJ29" s="633"/>
      <c r="AK29" s="633"/>
      <c r="AL29" s="634" t="s">
        <v>241</v>
      </c>
      <c r="AM29" s="635"/>
      <c r="AN29" s="635"/>
      <c r="AO29" s="636"/>
      <c r="AP29" s="673"/>
      <c r="AQ29" s="674"/>
      <c r="AR29" s="674"/>
      <c r="AS29" s="674"/>
      <c r="AT29" s="674"/>
      <c r="AU29" s="674"/>
      <c r="AV29" s="674"/>
      <c r="AW29" s="674"/>
      <c r="AX29" s="674"/>
      <c r="AY29" s="674"/>
      <c r="AZ29" s="674"/>
      <c r="BA29" s="674"/>
      <c r="BB29" s="674"/>
      <c r="BC29" s="674"/>
      <c r="BD29" s="674"/>
      <c r="BE29" s="674"/>
      <c r="BF29" s="675"/>
      <c r="BG29" s="629"/>
      <c r="BH29" s="630"/>
      <c r="BI29" s="630"/>
      <c r="BJ29" s="630"/>
      <c r="BK29" s="630"/>
      <c r="BL29" s="630"/>
      <c r="BM29" s="630"/>
      <c r="BN29" s="631"/>
      <c r="BO29" s="632"/>
      <c r="BP29" s="632"/>
      <c r="BQ29" s="632"/>
      <c r="BR29" s="632"/>
      <c r="BS29" s="633"/>
      <c r="BT29" s="633"/>
      <c r="BU29" s="633"/>
      <c r="BV29" s="633"/>
      <c r="BW29" s="633"/>
      <c r="BX29" s="633"/>
      <c r="BY29" s="633"/>
      <c r="BZ29" s="633"/>
      <c r="CA29" s="633"/>
      <c r="CB29" s="637"/>
      <c r="CD29" s="678" t="s">
        <v>301</v>
      </c>
      <c r="CE29" s="679"/>
      <c r="CF29" s="644" t="s">
        <v>302</v>
      </c>
      <c r="CG29" s="645"/>
      <c r="CH29" s="645"/>
      <c r="CI29" s="645"/>
      <c r="CJ29" s="645"/>
      <c r="CK29" s="645"/>
      <c r="CL29" s="645"/>
      <c r="CM29" s="645"/>
      <c r="CN29" s="645"/>
      <c r="CO29" s="645"/>
      <c r="CP29" s="645"/>
      <c r="CQ29" s="646"/>
      <c r="CR29" s="629">
        <v>1117365</v>
      </c>
      <c r="CS29" s="654"/>
      <c r="CT29" s="654"/>
      <c r="CU29" s="654"/>
      <c r="CV29" s="654"/>
      <c r="CW29" s="654"/>
      <c r="CX29" s="654"/>
      <c r="CY29" s="655"/>
      <c r="CZ29" s="634">
        <v>10.199999999999999</v>
      </c>
      <c r="DA29" s="669"/>
      <c r="DB29" s="669"/>
      <c r="DC29" s="671"/>
      <c r="DD29" s="638">
        <v>1117365</v>
      </c>
      <c r="DE29" s="654"/>
      <c r="DF29" s="654"/>
      <c r="DG29" s="654"/>
      <c r="DH29" s="654"/>
      <c r="DI29" s="654"/>
      <c r="DJ29" s="654"/>
      <c r="DK29" s="655"/>
      <c r="DL29" s="638">
        <v>857365</v>
      </c>
      <c r="DM29" s="654"/>
      <c r="DN29" s="654"/>
      <c r="DO29" s="654"/>
      <c r="DP29" s="654"/>
      <c r="DQ29" s="654"/>
      <c r="DR29" s="654"/>
      <c r="DS29" s="654"/>
      <c r="DT29" s="654"/>
      <c r="DU29" s="654"/>
      <c r="DV29" s="655"/>
      <c r="DW29" s="634">
        <v>15.7</v>
      </c>
      <c r="DX29" s="669"/>
      <c r="DY29" s="669"/>
      <c r="DZ29" s="669"/>
      <c r="EA29" s="669"/>
      <c r="EB29" s="669"/>
      <c r="EC29" s="670"/>
    </row>
    <row r="30" spans="2:133" ht="11.25" customHeight="1" x14ac:dyDescent="0.15">
      <c r="B30" s="626" t="s">
        <v>303</v>
      </c>
      <c r="C30" s="627"/>
      <c r="D30" s="627"/>
      <c r="E30" s="627"/>
      <c r="F30" s="627"/>
      <c r="G30" s="627"/>
      <c r="H30" s="627"/>
      <c r="I30" s="627"/>
      <c r="J30" s="627"/>
      <c r="K30" s="627"/>
      <c r="L30" s="627"/>
      <c r="M30" s="627"/>
      <c r="N30" s="627"/>
      <c r="O30" s="627"/>
      <c r="P30" s="627"/>
      <c r="Q30" s="628"/>
      <c r="R30" s="629">
        <v>29284</v>
      </c>
      <c r="S30" s="630"/>
      <c r="T30" s="630"/>
      <c r="U30" s="630"/>
      <c r="V30" s="630"/>
      <c r="W30" s="630"/>
      <c r="X30" s="630"/>
      <c r="Y30" s="631"/>
      <c r="Z30" s="632">
        <v>0.3</v>
      </c>
      <c r="AA30" s="632"/>
      <c r="AB30" s="632"/>
      <c r="AC30" s="632"/>
      <c r="AD30" s="633">
        <v>3530</v>
      </c>
      <c r="AE30" s="633"/>
      <c r="AF30" s="633"/>
      <c r="AG30" s="633"/>
      <c r="AH30" s="633"/>
      <c r="AI30" s="633"/>
      <c r="AJ30" s="633"/>
      <c r="AK30" s="633"/>
      <c r="AL30" s="634">
        <v>0.1</v>
      </c>
      <c r="AM30" s="635"/>
      <c r="AN30" s="635"/>
      <c r="AO30" s="636"/>
      <c r="AP30" s="608" t="s">
        <v>218</v>
      </c>
      <c r="AQ30" s="609"/>
      <c r="AR30" s="609"/>
      <c r="AS30" s="609"/>
      <c r="AT30" s="609"/>
      <c r="AU30" s="609"/>
      <c r="AV30" s="609"/>
      <c r="AW30" s="609"/>
      <c r="AX30" s="609"/>
      <c r="AY30" s="609"/>
      <c r="AZ30" s="609"/>
      <c r="BA30" s="609"/>
      <c r="BB30" s="609"/>
      <c r="BC30" s="609"/>
      <c r="BD30" s="609"/>
      <c r="BE30" s="609"/>
      <c r="BF30" s="610"/>
      <c r="BG30" s="608" t="s">
        <v>304</v>
      </c>
      <c r="BH30" s="676"/>
      <c r="BI30" s="676"/>
      <c r="BJ30" s="676"/>
      <c r="BK30" s="676"/>
      <c r="BL30" s="676"/>
      <c r="BM30" s="676"/>
      <c r="BN30" s="676"/>
      <c r="BO30" s="676"/>
      <c r="BP30" s="676"/>
      <c r="BQ30" s="677"/>
      <c r="BR30" s="608" t="s">
        <v>305</v>
      </c>
      <c r="BS30" s="676"/>
      <c r="BT30" s="676"/>
      <c r="BU30" s="676"/>
      <c r="BV30" s="676"/>
      <c r="BW30" s="676"/>
      <c r="BX30" s="676"/>
      <c r="BY30" s="676"/>
      <c r="BZ30" s="676"/>
      <c r="CA30" s="676"/>
      <c r="CB30" s="677"/>
      <c r="CD30" s="680"/>
      <c r="CE30" s="681"/>
      <c r="CF30" s="644" t="s">
        <v>306</v>
      </c>
      <c r="CG30" s="645"/>
      <c r="CH30" s="645"/>
      <c r="CI30" s="645"/>
      <c r="CJ30" s="645"/>
      <c r="CK30" s="645"/>
      <c r="CL30" s="645"/>
      <c r="CM30" s="645"/>
      <c r="CN30" s="645"/>
      <c r="CO30" s="645"/>
      <c r="CP30" s="645"/>
      <c r="CQ30" s="646"/>
      <c r="CR30" s="629">
        <v>1077915</v>
      </c>
      <c r="CS30" s="630"/>
      <c r="CT30" s="630"/>
      <c r="CU30" s="630"/>
      <c r="CV30" s="630"/>
      <c r="CW30" s="630"/>
      <c r="CX30" s="630"/>
      <c r="CY30" s="631"/>
      <c r="CZ30" s="634">
        <v>9.9</v>
      </c>
      <c r="DA30" s="669"/>
      <c r="DB30" s="669"/>
      <c r="DC30" s="671"/>
      <c r="DD30" s="638">
        <v>1077915</v>
      </c>
      <c r="DE30" s="630"/>
      <c r="DF30" s="630"/>
      <c r="DG30" s="630"/>
      <c r="DH30" s="630"/>
      <c r="DI30" s="630"/>
      <c r="DJ30" s="630"/>
      <c r="DK30" s="631"/>
      <c r="DL30" s="638">
        <v>817915</v>
      </c>
      <c r="DM30" s="630"/>
      <c r="DN30" s="630"/>
      <c r="DO30" s="630"/>
      <c r="DP30" s="630"/>
      <c r="DQ30" s="630"/>
      <c r="DR30" s="630"/>
      <c r="DS30" s="630"/>
      <c r="DT30" s="630"/>
      <c r="DU30" s="630"/>
      <c r="DV30" s="631"/>
      <c r="DW30" s="634">
        <v>15</v>
      </c>
      <c r="DX30" s="669"/>
      <c r="DY30" s="669"/>
      <c r="DZ30" s="669"/>
      <c r="EA30" s="669"/>
      <c r="EB30" s="669"/>
      <c r="EC30" s="670"/>
    </row>
    <row r="31" spans="2:133" ht="11.25" customHeight="1" x14ac:dyDescent="0.15">
      <c r="B31" s="626" t="s">
        <v>307</v>
      </c>
      <c r="C31" s="627"/>
      <c r="D31" s="627"/>
      <c r="E31" s="627"/>
      <c r="F31" s="627"/>
      <c r="G31" s="627"/>
      <c r="H31" s="627"/>
      <c r="I31" s="627"/>
      <c r="J31" s="627"/>
      <c r="K31" s="627"/>
      <c r="L31" s="627"/>
      <c r="M31" s="627"/>
      <c r="N31" s="627"/>
      <c r="O31" s="627"/>
      <c r="P31" s="627"/>
      <c r="Q31" s="628"/>
      <c r="R31" s="629">
        <v>8086</v>
      </c>
      <c r="S31" s="630"/>
      <c r="T31" s="630"/>
      <c r="U31" s="630"/>
      <c r="V31" s="630"/>
      <c r="W31" s="630"/>
      <c r="X31" s="630"/>
      <c r="Y31" s="631"/>
      <c r="Z31" s="632">
        <v>0.1</v>
      </c>
      <c r="AA31" s="632"/>
      <c r="AB31" s="632"/>
      <c r="AC31" s="632"/>
      <c r="AD31" s="633" t="s">
        <v>127</v>
      </c>
      <c r="AE31" s="633"/>
      <c r="AF31" s="633"/>
      <c r="AG31" s="633"/>
      <c r="AH31" s="633"/>
      <c r="AI31" s="633"/>
      <c r="AJ31" s="633"/>
      <c r="AK31" s="633"/>
      <c r="AL31" s="634" t="s">
        <v>181</v>
      </c>
      <c r="AM31" s="635"/>
      <c r="AN31" s="635"/>
      <c r="AO31" s="636"/>
      <c r="AP31" s="689" t="s">
        <v>308</v>
      </c>
      <c r="AQ31" s="690"/>
      <c r="AR31" s="690"/>
      <c r="AS31" s="690"/>
      <c r="AT31" s="695" t="s">
        <v>309</v>
      </c>
      <c r="AU31" s="217"/>
      <c r="AV31" s="217"/>
      <c r="AW31" s="217"/>
      <c r="AX31" s="615" t="s">
        <v>184</v>
      </c>
      <c r="AY31" s="616"/>
      <c r="AZ31" s="616"/>
      <c r="BA31" s="616"/>
      <c r="BB31" s="616"/>
      <c r="BC31" s="616"/>
      <c r="BD31" s="616"/>
      <c r="BE31" s="616"/>
      <c r="BF31" s="617"/>
      <c r="BG31" s="688">
        <v>99.3</v>
      </c>
      <c r="BH31" s="684"/>
      <c r="BI31" s="684"/>
      <c r="BJ31" s="684"/>
      <c r="BK31" s="684"/>
      <c r="BL31" s="684"/>
      <c r="BM31" s="624">
        <v>96.1</v>
      </c>
      <c r="BN31" s="684"/>
      <c r="BO31" s="684"/>
      <c r="BP31" s="684"/>
      <c r="BQ31" s="685"/>
      <c r="BR31" s="688">
        <v>99.1</v>
      </c>
      <c r="BS31" s="684"/>
      <c r="BT31" s="684"/>
      <c r="BU31" s="684"/>
      <c r="BV31" s="684"/>
      <c r="BW31" s="684"/>
      <c r="BX31" s="624">
        <v>96.4</v>
      </c>
      <c r="BY31" s="684"/>
      <c r="BZ31" s="684"/>
      <c r="CA31" s="684"/>
      <c r="CB31" s="685"/>
      <c r="CD31" s="680"/>
      <c r="CE31" s="681"/>
      <c r="CF31" s="644" t="s">
        <v>310</v>
      </c>
      <c r="CG31" s="645"/>
      <c r="CH31" s="645"/>
      <c r="CI31" s="645"/>
      <c r="CJ31" s="645"/>
      <c r="CK31" s="645"/>
      <c r="CL31" s="645"/>
      <c r="CM31" s="645"/>
      <c r="CN31" s="645"/>
      <c r="CO31" s="645"/>
      <c r="CP31" s="645"/>
      <c r="CQ31" s="646"/>
      <c r="CR31" s="629">
        <v>39450</v>
      </c>
      <c r="CS31" s="654"/>
      <c r="CT31" s="654"/>
      <c r="CU31" s="654"/>
      <c r="CV31" s="654"/>
      <c r="CW31" s="654"/>
      <c r="CX31" s="654"/>
      <c r="CY31" s="655"/>
      <c r="CZ31" s="634">
        <v>0.4</v>
      </c>
      <c r="DA31" s="669"/>
      <c r="DB31" s="669"/>
      <c r="DC31" s="671"/>
      <c r="DD31" s="638">
        <v>39450</v>
      </c>
      <c r="DE31" s="654"/>
      <c r="DF31" s="654"/>
      <c r="DG31" s="654"/>
      <c r="DH31" s="654"/>
      <c r="DI31" s="654"/>
      <c r="DJ31" s="654"/>
      <c r="DK31" s="655"/>
      <c r="DL31" s="638">
        <v>39450</v>
      </c>
      <c r="DM31" s="654"/>
      <c r="DN31" s="654"/>
      <c r="DO31" s="654"/>
      <c r="DP31" s="654"/>
      <c r="DQ31" s="654"/>
      <c r="DR31" s="654"/>
      <c r="DS31" s="654"/>
      <c r="DT31" s="654"/>
      <c r="DU31" s="654"/>
      <c r="DV31" s="655"/>
      <c r="DW31" s="634">
        <v>0.7</v>
      </c>
      <c r="DX31" s="669"/>
      <c r="DY31" s="669"/>
      <c r="DZ31" s="669"/>
      <c r="EA31" s="669"/>
      <c r="EB31" s="669"/>
      <c r="EC31" s="670"/>
    </row>
    <row r="32" spans="2:133" ht="11.25" customHeight="1" x14ac:dyDescent="0.15">
      <c r="B32" s="626" t="s">
        <v>311</v>
      </c>
      <c r="C32" s="627"/>
      <c r="D32" s="627"/>
      <c r="E32" s="627"/>
      <c r="F32" s="627"/>
      <c r="G32" s="627"/>
      <c r="H32" s="627"/>
      <c r="I32" s="627"/>
      <c r="J32" s="627"/>
      <c r="K32" s="627"/>
      <c r="L32" s="627"/>
      <c r="M32" s="627"/>
      <c r="N32" s="627"/>
      <c r="O32" s="627"/>
      <c r="P32" s="627"/>
      <c r="Q32" s="628"/>
      <c r="R32" s="629">
        <v>1353522</v>
      </c>
      <c r="S32" s="630"/>
      <c r="T32" s="630"/>
      <c r="U32" s="630"/>
      <c r="V32" s="630"/>
      <c r="W32" s="630"/>
      <c r="X32" s="630"/>
      <c r="Y32" s="631"/>
      <c r="Z32" s="632">
        <v>11.8</v>
      </c>
      <c r="AA32" s="632"/>
      <c r="AB32" s="632"/>
      <c r="AC32" s="632"/>
      <c r="AD32" s="633" t="s">
        <v>127</v>
      </c>
      <c r="AE32" s="633"/>
      <c r="AF32" s="633"/>
      <c r="AG32" s="633"/>
      <c r="AH32" s="633"/>
      <c r="AI32" s="633"/>
      <c r="AJ32" s="633"/>
      <c r="AK32" s="633"/>
      <c r="AL32" s="634" t="s">
        <v>127</v>
      </c>
      <c r="AM32" s="635"/>
      <c r="AN32" s="635"/>
      <c r="AO32" s="636"/>
      <c r="AP32" s="691"/>
      <c r="AQ32" s="692"/>
      <c r="AR32" s="692"/>
      <c r="AS32" s="692"/>
      <c r="AT32" s="696"/>
      <c r="AU32" s="216" t="s">
        <v>312</v>
      </c>
      <c r="AV32" s="216"/>
      <c r="AW32" s="216"/>
      <c r="AX32" s="626" t="s">
        <v>313</v>
      </c>
      <c r="AY32" s="627"/>
      <c r="AZ32" s="627"/>
      <c r="BA32" s="627"/>
      <c r="BB32" s="627"/>
      <c r="BC32" s="627"/>
      <c r="BD32" s="627"/>
      <c r="BE32" s="627"/>
      <c r="BF32" s="628"/>
      <c r="BG32" s="698">
        <v>99.4</v>
      </c>
      <c r="BH32" s="654"/>
      <c r="BI32" s="654"/>
      <c r="BJ32" s="654"/>
      <c r="BK32" s="654"/>
      <c r="BL32" s="654"/>
      <c r="BM32" s="635">
        <v>96.4</v>
      </c>
      <c r="BN32" s="686"/>
      <c r="BO32" s="686"/>
      <c r="BP32" s="686"/>
      <c r="BQ32" s="687"/>
      <c r="BR32" s="698">
        <v>99.4</v>
      </c>
      <c r="BS32" s="654"/>
      <c r="BT32" s="654"/>
      <c r="BU32" s="654"/>
      <c r="BV32" s="654"/>
      <c r="BW32" s="654"/>
      <c r="BX32" s="635">
        <v>96.3</v>
      </c>
      <c r="BY32" s="686"/>
      <c r="BZ32" s="686"/>
      <c r="CA32" s="686"/>
      <c r="CB32" s="687"/>
      <c r="CD32" s="682"/>
      <c r="CE32" s="683"/>
      <c r="CF32" s="644" t="s">
        <v>314</v>
      </c>
      <c r="CG32" s="645"/>
      <c r="CH32" s="645"/>
      <c r="CI32" s="645"/>
      <c r="CJ32" s="645"/>
      <c r="CK32" s="645"/>
      <c r="CL32" s="645"/>
      <c r="CM32" s="645"/>
      <c r="CN32" s="645"/>
      <c r="CO32" s="645"/>
      <c r="CP32" s="645"/>
      <c r="CQ32" s="646"/>
      <c r="CR32" s="629" t="s">
        <v>181</v>
      </c>
      <c r="CS32" s="630"/>
      <c r="CT32" s="630"/>
      <c r="CU32" s="630"/>
      <c r="CV32" s="630"/>
      <c r="CW32" s="630"/>
      <c r="CX32" s="630"/>
      <c r="CY32" s="631"/>
      <c r="CZ32" s="634" t="s">
        <v>127</v>
      </c>
      <c r="DA32" s="669"/>
      <c r="DB32" s="669"/>
      <c r="DC32" s="671"/>
      <c r="DD32" s="638" t="s">
        <v>241</v>
      </c>
      <c r="DE32" s="630"/>
      <c r="DF32" s="630"/>
      <c r="DG32" s="630"/>
      <c r="DH32" s="630"/>
      <c r="DI32" s="630"/>
      <c r="DJ32" s="630"/>
      <c r="DK32" s="631"/>
      <c r="DL32" s="638" t="s">
        <v>127</v>
      </c>
      <c r="DM32" s="630"/>
      <c r="DN32" s="630"/>
      <c r="DO32" s="630"/>
      <c r="DP32" s="630"/>
      <c r="DQ32" s="630"/>
      <c r="DR32" s="630"/>
      <c r="DS32" s="630"/>
      <c r="DT32" s="630"/>
      <c r="DU32" s="630"/>
      <c r="DV32" s="631"/>
      <c r="DW32" s="634" t="s">
        <v>241</v>
      </c>
      <c r="DX32" s="669"/>
      <c r="DY32" s="669"/>
      <c r="DZ32" s="669"/>
      <c r="EA32" s="669"/>
      <c r="EB32" s="669"/>
      <c r="EC32" s="670"/>
    </row>
    <row r="33" spans="2:133" ht="11.25" customHeight="1" x14ac:dyDescent="0.15">
      <c r="B33" s="665" t="s">
        <v>315</v>
      </c>
      <c r="C33" s="666"/>
      <c r="D33" s="666"/>
      <c r="E33" s="666"/>
      <c r="F33" s="666"/>
      <c r="G33" s="666"/>
      <c r="H33" s="666"/>
      <c r="I33" s="666"/>
      <c r="J33" s="666"/>
      <c r="K33" s="666"/>
      <c r="L33" s="666"/>
      <c r="M33" s="666"/>
      <c r="N33" s="666"/>
      <c r="O33" s="666"/>
      <c r="P33" s="666"/>
      <c r="Q33" s="667"/>
      <c r="R33" s="629" t="s">
        <v>127</v>
      </c>
      <c r="S33" s="630"/>
      <c r="T33" s="630"/>
      <c r="U33" s="630"/>
      <c r="V33" s="630"/>
      <c r="W33" s="630"/>
      <c r="X33" s="630"/>
      <c r="Y33" s="631"/>
      <c r="Z33" s="632" t="s">
        <v>127</v>
      </c>
      <c r="AA33" s="632"/>
      <c r="AB33" s="632"/>
      <c r="AC33" s="632"/>
      <c r="AD33" s="633" t="s">
        <v>127</v>
      </c>
      <c r="AE33" s="633"/>
      <c r="AF33" s="633"/>
      <c r="AG33" s="633"/>
      <c r="AH33" s="633"/>
      <c r="AI33" s="633"/>
      <c r="AJ33" s="633"/>
      <c r="AK33" s="633"/>
      <c r="AL33" s="634" t="s">
        <v>230</v>
      </c>
      <c r="AM33" s="635"/>
      <c r="AN33" s="635"/>
      <c r="AO33" s="636"/>
      <c r="AP33" s="693"/>
      <c r="AQ33" s="694"/>
      <c r="AR33" s="694"/>
      <c r="AS33" s="694"/>
      <c r="AT33" s="697"/>
      <c r="AU33" s="218"/>
      <c r="AV33" s="218"/>
      <c r="AW33" s="218"/>
      <c r="AX33" s="673" t="s">
        <v>316</v>
      </c>
      <c r="AY33" s="674"/>
      <c r="AZ33" s="674"/>
      <c r="BA33" s="674"/>
      <c r="BB33" s="674"/>
      <c r="BC33" s="674"/>
      <c r="BD33" s="674"/>
      <c r="BE33" s="674"/>
      <c r="BF33" s="675"/>
      <c r="BG33" s="699">
        <v>99.1</v>
      </c>
      <c r="BH33" s="700"/>
      <c r="BI33" s="700"/>
      <c r="BJ33" s="700"/>
      <c r="BK33" s="700"/>
      <c r="BL33" s="700"/>
      <c r="BM33" s="701">
        <v>95.6</v>
      </c>
      <c r="BN33" s="700"/>
      <c r="BO33" s="700"/>
      <c r="BP33" s="700"/>
      <c r="BQ33" s="702"/>
      <c r="BR33" s="699">
        <v>98.9</v>
      </c>
      <c r="BS33" s="700"/>
      <c r="BT33" s="700"/>
      <c r="BU33" s="700"/>
      <c r="BV33" s="700"/>
      <c r="BW33" s="700"/>
      <c r="BX33" s="701">
        <v>96.1</v>
      </c>
      <c r="BY33" s="700"/>
      <c r="BZ33" s="700"/>
      <c r="CA33" s="700"/>
      <c r="CB33" s="702"/>
      <c r="CD33" s="644" t="s">
        <v>317</v>
      </c>
      <c r="CE33" s="645"/>
      <c r="CF33" s="645"/>
      <c r="CG33" s="645"/>
      <c r="CH33" s="645"/>
      <c r="CI33" s="645"/>
      <c r="CJ33" s="645"/>
      <c r="CK33" s="645"/>
      <c r="CL33" s="645"/>
      <c r="CM33" s="645"/>
      <c r="CN33" s="645"/>
      <c r="CO33" s="645"/>
      <c r="CP33" s="645"/>
      <c r="CQ33" s="646"/>
      <c r="CR33" s="629">
        <v>5402653</v>
      </c>
      <c r="CS33" s="654"/>
      <c r="CT33" s="654"/>
      <c r="CU33" s="654"/>
      <c r="CV33" s="654"/>
      <c r="CW33" s="654"/>
      <c r="CX33" s="654"/>
      <c r="CY33" s="655"/>
      <c r="CZ33" s="634">
        <v>49.5</v>
      </c>
      <c r="DA33" s="669"/>
      <c r="DB33" s="669"/>
      <c r="DC33" s="671"/>
      <c r="DD33" s="638">
        <v>3113612</v>
      </c>
      <c r="DE33" s="654"/>
      <c r="DF33" s="654"/>
      <c r="DG33" s="654"/>
      <c r="DH33" s="654"/>
      <c r="DI33" s="654"/>
      <c r="DJ33" s="654"/>
      <c r="DK33" s="655"/>
      <c r="DL33" s="638">
        <v>2184231</v>
      </c>
      <c r="DM33" s="654"/>
      <c r="DN33" s="654"/>
      <c r="DO33" s="654"/>
      <c r="DP33" s="654"/>
      <c r="DQ33" s="654"/>
      <c r="DR33" s="654"/>
      <c r="DS33" s="654"/>
      <c r="DT33" s="654"/>
      <c r="DU33" s="654"/>
      <c r="DV33" s="655"/>
      <c r="DW33" s="634">
        <v>40.1</v>
      </c>
      <c r="DX33" s="669"/>
      <c r="DY33" s="669"/>
      <c r="DZ33" s="669"/>
      <c r="EA33" s="669"/>
      <c r="EB33" s="669"/>
      <c r="EC33" s="670"/>
    </row>
    <row r="34" spans="2:133" ht="11.25" customHeight="1" x14ac:dyDescent="0.15">
      <c r="B34" s="626" t="s">
        <v>318</v>
      </c>
      <c r="C34" s="627"/>
      <c r="D34" s="627"/>
      <c r="E34" s="627"/>
      <c r="F34" s="627"/>
      <c r="G34" s="627"/>
      <c r="H34" s="627"/>
      <c r="I34" s="627"/>
      <c r="J34" s="627"/>
      <c r="K34" s="627"/>
      <c r="L34" s="627"/>
      <c r="M34" s="627"/>
      <c r="N34" s="627"/>
      <c r="O34" s="627"/>
      <c r="P34" s="627"/>
      <c r="Q34" s="628"/>
      <c r="R34" s="629">
        <v>616655</v>
      </c>
      <c r="S34" s="630"/>
      <c r="T34" s="630"/>
      <c r="U34" s="630"/>
      <c r="V34" s="630"/>
      <c r="W34" s="630"/>
      <c r="X34" s="630"/>
      <c r="Y34" s="631"/>
      <c r="Z34" s="632">
        <v>5.4</v>
      </c>
      <c r="AA34" s="632"/>
      <c r="AB34" s="632"/>
      <c r="AC34" s="632"/>
      <c r="AD34" s="633" t="s">
        <v>127</v>
      </c>
      <c r="AE34" s="633"/>
      <c r="AF34" s="633"/>
      <c r="AG34" s="633"/>
      <c r="AH34" s="633"/>
      <c r="AI34" s="633"/>
      <c r="AJ34" s="633"/>
      <c r="AK34" s="633"/>
      <c r="AL34" s="634" t="s">
        <v>230</v>
      </c>
      <c r="AM34" s="635"/>
      <c r="AN34" s="635"/>
      <c r="AO34" s="636"/>
      <c r="AP34" s="219"/>
      <c r="AQ34" s="220"/>
      <c r="AR34" s="216"/>
      <c r="AS34" s="217"/>
      <c r="AT34" s="217"/>
      <c r="AU34" s="217"/>
      <c r="AV34" s="217"/>
      <c r="AW34" s="217"/>
      <c r="AX34" s="217"/>
      <c r="AY34" s="217"/>
      <c r="AZ34" s="217"/>
      <c r="BA34" s="217"/>
      <c r="BB34" s="217"/>
      <c r="BC34" s="217"/>
      <c r="BD34" s="217"/>
      <c r="BE34" s="217"/>
      <c r="BF34" s="217"/>
      <c r="BG34" s="220"/>
      <c r="BH34" s="220"/>
      <c r="BI34" s="220"/>
      <c r="BJ34" s="220"/>
      <c r="BK34" s="220"/>
      <c r="BL34" s="220"/>
      <c r="BM34" s="220"/>
      <c r="BN34" s="220"/>
      <c r="BO34" s="220"/>
      <c r="BP34" s="220"/>
      <c r="BQ34" s="220"/>
      <c r="BR34" s="220"/>
      <c r="BS34" s="220"/>
      <c r="BT34" s="220"/>
      <c r="BU34" s="220"/>
      <c r="BV34" s="220"/>
      <c r="BW34" s="220"/>
      <c r="BX34" s="220"/>
      <c r="BY34" s="220"/>
      <c r="BZ34" s="220"/>
      <c r="CA34" s="220"/>
      <c r="CB34" s="220"/>
      <c r="CD34" s="644" t="s">
        <v>319</v>
      </c>
      <c r="CE34" s="645"/>
      <c r="CF34" s="645"/>
      <c r="CG34" s="645"/>
      <c r="CH34" s="645"/>
      <c r="CI34" s="645"/>
      <c r="CJ34" s="645"/>
      <c r="CK34" s="645"/>
      <c r="CL34" s="645"/>
      <c r="CM34" s="645"/>
      <c r="CN34" s="645"/>
      <c r="CO34" s="645"/>
      <c r="CP34" s="645"/>
      <c r="CQ34" s="646"/>
      <c r="CR34" s="629">
        <v>1360000</v>
      </c>
      <c r="CS34" s="630"/>
      <c r="CT34" s="630"/>
      <c r="CU34" s="630"/>
      <c r="CV34" s="630"/>
      <c r="CW34" s="630"/>
      <c r="CX34" s="630"/>
      <c r="CY34" s="631"/>
      <c r="CZ34" s="634">
        <v>12.5</v>
      </c>
      <c r="DA34" s="669"/>
      <c r="DB34" s="669"/>
      <c r="DC34" s="671"/>
      <c r="DD34" s="638">
        <v>741602</v>
      </c>
      <c r="DE34" s="630"/>
      <c r="DF34" s="630"/>
      <c r="DG34" s="630"/>
      <c r="DH34" s="630"/>
      <c r="DI34" s="630"/>
      <c r="DJ34" s="630"/>
      <c r="DK34" s="631"/>
      <c r="DL34" s="638">
        <v>516964</v>
      </c>
      <c r="DM34" s="630"/>
      <c r="DN34" s="630"/>
      <c r="DO34" s="630"/>
      <c r="DP34" s="630"/>
      <c r="DQ34" s="630"/>
      <c r="DR34" s="630"/>
      <c r="DS34" s="630"/>
      <c r="DT34" s="630"/>
      <c r="DU34" s="630"/>
      <c r="DV34" s="631"/>
      <c r="DW34" s="634">
        <v>9.5</v>
      </c>
      <c r="DX34" s="669"/>
      <c r="DY34" s="669"/>
      <c r="DZ34" s="669"/>
      <c r="EA34" s="669"/>
      <c r="EB34" s="669"/>
      <c r="EC34" s="670"/>
    </row>
    <row r="35" spans="2:133" ht="11.25" customHeight="1" x14ac:dyDescent="0.15">
      <c r="B35" s="626" t="s">
        <v>320</v>
      </c>
      <c r="C35" s="627"/>
      <c r="D35" s="627"/>
      <c r="E35" s="627"/>
      <c r="F35" s="627"/>
      <c r="G35" s="627"/>
      <c r="H35" s="627"/>
      <c r="I35" s="627"/>
      <c r="J35" s="627"/>
      <c r="K35" s="627"/>
      <c r="L35" s="627"/>
      <c r="M35" s="627"/>
      <c r="N35" s="627"/>
      <c r="O35" s="627"/>
      <c r="P35" s="627"/>
      <c r="Q35" s="628"/>
      <c r="R35" s="629">
        <v>50590</v>
      </c>
      <c r="S35" s="630"/>
      <c r="T35" s="630"/>
      <c r="U35" s="630"/>
      <c r="V35" s="630"/>
      <c r="W35" s="630"/>
      <c r="X35" s="630"/>
      <c r="Y35" s="631"/>
      <c r="Z35" s="632">
        <v>0.4</v>
      </c>
      <c r="AA35" s="632"/>
      <c r="AB35" s="632"/>
      <c r="AC35" s="632"/>
      <c r="AD35" s="633">
        <v>4252</v>
      </c>
      <c r="AE35" s="633"/>
      <c r="AF35" s="633"/>
      <c r="AG35" s="633"/>
      <c r="AH35" s="633"/>
      <c r="AI35" s="633"/>
      <c r="AJ35" s="633"/>
      <c r="AK35" s="633"/>
      <c r="AL35" s="634">
        <v>0.1</v>
      </c>
      <c r="AM35" s="635"/>
      <c r="AN35" s="635"/>
      <c r="AO35" s="636"/>
      <c r="AP35" s="221"/>
      <c r="AQ35" s="608" t="s">
        <v>321</v>
      </c>
      <c r="AR35" s="609"/>
      <c r="AS35" s="609"/>
      <c r="AT35" s="609"/>
      <c r="AU35" s="609"/>
      <c r="AV35" s="609"/>
      <c r="AW35" s="609"/>
      <c r="AX35" s="609"/>
      <c r="AY35" s="609"/>
      <c r="AZ35" s="609"/>
      <c r="BA35" s="609"/>
      <c r="BB35" s="609"/>
      <c r="BC35" s="609"/>
      <c r="BD35" s="609"/>
      <c r="BE35" s="609"/>
      <c r="BF35" s="610"/>
      <c r="BG35" s="608" t="s">
        <v>322</v>
      </c>
      <c r="BH35" s="609"/>
      <c r="BI35" s="609"/>
      <c r="BJ35" s="609"/>
      <c r="BK35" s="609"/>
      <c r="BL35" s="609"/>
      <c r="BM35" s="609"/>
      <c r="BN35" s="609"/>
      <c r="BO35" s="609"/>
      <c r="BP35" s="609"/>
      <c r="BQ35" s="609"/>
      <c r="BR35" s="609"/>
      <c r="BS35" s="609"/>
      <c r="BT35" s="609"/>
      <c r="BU35" s="609"/>
      <c r="BV35" s="609"/>
      <c r="BW35" s="609"/>
      <c r="BX35" s="609"/>
      <c r="BY35" s="609"/>
      <c r="BZ35" s="609"/>
      <c r="CA35" s="609"/>
      <c r="CB35" s="610"/>
      <c r="CD35" s="644" t="s">
        <v>323</v>
      </c>
      <c r="CE35" s="645"/>
      <c r="CF35" s="645"/>
      <c r="CG35" s="645"/>
      <c r="CH35" s="645"/>
      <c r="CI35" s="645"/>
      <c r="CJ35" s="645"/>
      <c r="CK35" s="645"/>
      <c r="CL35" s="645"/>
      <c r="CM35" s="645"/>
      <c r="CN35" s="645"/>
      <c r="CO35" s="645"/>
      <c r="CP35" s="645"/>
      <c r="CQ35" s="646"/>
      <c r="CR35" s="629">
        <v>197323</v>
      </c>
      <c r="CS35" s="654"/>
      <c r="CT35" s="654"/>
      <c r="CU35" s="654"/>
      <c r="CV35" s="654"/>
      <c r="CW35" s="654"/>
      <c r="CX35" s="654"/>
      <c r="CY35" s="655"/>
      <c r="CZ35" s="634">
        <v>1.8</v>
      </c>
      <c r="DA35" s="669"/>
      <c r="DB35" s="669"/>
      <c r="DC35" s="671"/>
      <c r="DD35" s="638">
        <v>158145</v>
      </c>
      <c r="DE35" s="654"/>
      <c r="DF35" s="654"/>
      <c r="DG35" s="654"/>
      <c r="DH35" s="654"/>
      <c r="DI35" s="654"/>
      <c r="DJ35" s="654"/>
      <c r="DK35" s="655"/>
      <c r="DL35" s="638">
        <v>154755</v>
      </c>
      <c r="DM35" s="654"/>
      <c r="DN35" s="654"/>
      <c r="DO35" s="654"/>
      <c r="DP35" s="654"/>
      <c r="DQ35" s="654"/>
      <c r="DR35" s="654"/>
      <c r="DS35" s="654"/>
      <c r="DT35" s="654"/>
      <c r="DU35" s="654"/>
      <c r="DV35" s="655"/>
      <c r="DW35" s="634">
        <v>2.8</v>
      </c>
      <c r="DX35" s="669"/>
      <c r="DY35" s="669"/>
      <c r="DZ35" s="669"/>
      <c r="EA35" s="669"/>
      <c r="EB35" s="669"/>
      <c r="EC35" s="670"/>
    </row>
    <row r="36" spans="2:133" ht="11.25" customHeight="1" x14ac:dyDescent="0.15">
      <c r="B36" s="626" t="s">
        <v>324</v>
      </c>
      <c r="C36" s="627"/>
      <c r="D36" s="627"/>
      <c r="E36" s="627"/>
      <c r="F36" s="627"/>
      <c r="G36" s="627"/>
      <c r="H36" s="627"/>
      <c r="I36" s="627"/>
      <c r="J36" s="627"/>
      <c r="K36" s="627"/>
      <c r="L36" s="627"/>
      <c r="M36" s="627"/>
      <c r="N36" s="627"/>
      <c r="O36" s="627"/>
      <c r="P36" s="627"/>
      <c r="Q36" s="628"/>
      <c r="R36" s="629">
        <v>850936</v>
      </c>
      <c r="S36" s="630"/>
      <c r="T36" s="630"/>
      <c r="U36" s="630"/>
      <c r="V36" s="630"/>
      <c r="W36" s="630"/>
      <c r="X36" s="630"/>
      <c r="Y36" s="631"/>
      <c r="Z36" s="632">
        <v>7.4</v>
      </c>
      <c r="AA36" s="632"/>
      <c r="AB36" s="632"/>
      <c r="AC36" s="632"/>
      <c r="AD36" s="633" t="s">
        <v>241</v>
      </c>
      <c r="AE36" s="633"/>
      <c r="AF36" s="633"/>
      <c r="AG36" s="633"/>
      <c r="AH36" s="633"/>
      <c r="AI36" s="633"/>
      <c r="AJ36" s="633"/>
      <c r="AK36" s="633"/>
      <c r="AL36" s="634" t="s">
        <v>241</v>
      </c>
      <c r="AM36" s="635"/>
      <c r="AN36" s="635"/>
      <c r="AO36" s="636"/>
      <c r="AP36" s="221"/>
      <c r="AQ36" s="703" t="s">
        <v>325</v>
      </c>
      <c r="AR36" s="704"/>
      <c r="AS36" s="704"/>
      <c r="AT36" s="704"/>
      <c r="AU36" s="704"/>
      <c r="AV36" s="704"/>
      <c r="AW36" s="704"/>
      <c r="AX36" s="704"/>
      <c r="AY36" s="705"/>
      <c r="AZ36" s="618">
        <v>1215039</v>
      </c>
      <c r="BA36" s="619"/>
      <c r="BB36" s="619"/>
      <c r="BC36" s="619"/>
      <c r="BD36" s="619"/>
      <c r="BE36" s="619"/>
      <c r="BF36" s="706"/>
      <c r="BG36" s="640" t="s">
        <v>326</v>
      </c>
      <c r="BH36" s="641"/>
      <c r="BI36" s="641"/>
      <c r="BJ36" s="641"/>
      <c r="BK36" s="641"/>
      <c r="BL36" s="641"/>
      <c r="BM36" s="641"/>
      <c r="BN36" s="641"/>
      <c r="BO36" s="641"/>
      <c r="BP36" s="641"/>
      <c r="BQ36" s="641"/>
      <c r="BR36" s="641"/>
      <c r="BS36" s="641"/>
      <c r="BT36" s="641"/>
      <c r="BU36" s="642"/>
      <c r="BV36" s="618">
        <v>58898</v>
      </c>
      <c r="BW36" s="619"/>
      <c r="BX36" s="619"/>
      <c r="BY36" s="619"/>
      <c r="BZ36" s="619"/>
      <c r="CA36" s="619"/>
      <c r="CB36" s="706"/>
      <c r="CD36" s="644" t="s">
        <v>327</v>
      </c>
      <c r="CE36" s="645"/>
      <c r="CF36" s="645"/>
      <c r="CG36" s="645"/>
      <c r="CH36" s="645"/>
      <c r="CI36" s="645"/>
      <c r="CJ36" s="645"/>
      <c r="CK36" s="645"/>
      <c r="CL36" s="645"/>
      <c r="CM36" s="645"/>
      <c r="CN36" s="645"/>
      <c r="CO36" s="645"/>
      <c r="CP36" s="645"/>
      <c r="CQ36" s="646"/>
      <c r="CR36" s="629">
        <v>1630064</v>
      </c>
      <c r="CS36" s="630"/>
      <c r="CT36" s="630"/>
      <c r="CU36" s="630"/>
      <c r="CV36" s="630"/>
      <c r="CW36" s="630"/>
      <c r="CX36" s="630"/>
      <c r="CY36" s="631"/>
      <c r="CZ36" s="634">
        <v>14.9</v>
      </c>
      <c r="DA36" s="669"/>
      <c r="DB36" s="669"/>
      <c r="DC36" s="671"/>
      <c r="DD36" s="638">
        <v>795913</v>
      </c>
      <c r="DE36" s="630"/>
      <c r="DF36" s="630"/>
      <c r="DG36" s="630"/>
      <c r="DH36" s="630"/>
      <c r="DI36" s="630"/>
      <c r="DJ36" s="630"/>
      <c r="DK36" s="631"/>
      <c r="DL36" s="638">
        <v>501833</v>
      </c>
      <c r="DM36" s="630"/>
      <c r="DN36" s="630"/>
      <c r="DO36" s="630"/>
      <c r="DP36" s="630"/>
      <c r="DQ36" s="630"/>
      <c r="DR36" s="630"/>
      <c r="DS36" s="630"/>
      <c r="DT36" s="630"/>
      <c r="DU36" s="630"/>
      <c r="DV36" s="631"/>
      <c r="DW36" s="634">
        <v>9.1999999999999993</v>
      </c>
      <c r="DX36" s="669"/>
      <c r="DY36" s="669"/>
      <c r="DZ36" s="669"/>
      <c r="EA36" s="669"/>
      <c r="EB36" s="669"/>
      <c r="EC36" s="670"/>
    </row>
    <row r="37" spans="2:133" ht="11.25" customHeight="1" x14ac:dyDescent="0.15">
      <c r="B37" s="626" t="s">
        <v>328</v>
      </c>
      <c r="C37" s="627"/>
      <c r="D37" s="627"/>
      <c r="E37" s="627"/>
      <c r="F37" s="627"/>
      <c r="G37" s="627"/>
      <c r="H37" s="627"/>
      <c r="I37" s="627"/>
      <c r="J37" s="627"/>
      <c r="K37" s="627"/>
      <c r="L37" s="627"/>
      <c r="M37" s="627"/>
      <c r="N37" s="627"/>
      <c r="O37" s="627"/>
      <c r="P37" s="627"/>
      <c r="Q37" s="628"/>
      <c r="R37" s="629">
        <v>717254</v>
      </c>
      <c r="S37" s="630"/>
      <c r="T37" s="630"/>
      <c r="U37" s="630"/>
      <c r="V37" s="630"/>
      <c r="W37" s="630"/>
      <c r="X37" s="630"/>
      <c r="Y37" s="631"/>
      <c r="Z37" s="632">
        <v>6.2</v>
      </c>
      <c r="AA37" s="632"/>
      <c r="AB37" s="632"/>
      <c r="AC37" s="632"/>
      <c r="AD37" s="633" t="s">
        <v>241</v>
      </c>
      <c r="AE37" s="633"/>
      <c r="AF37" s="633"/>
      <c r="AG37" s="633"/>
      <c r="AH37" s="633"/>
      <c r="AI37" s="633"/>
      <c r="AJ37" s="633"/>
      <c r="AK37" s="633"/>
      <c r="AL37" s="634" t="s">
        <v>127</v>
      </c>
      <c r="AM37" s="635"/>
      <c r="AN37" s="635"/>
      <c r="AO37" s="636"/>
      <c r="AQ37" s="707" t="s">
        <v>329</v>
      </c>
      <c r="AR37" s="708"/>
      <c r="AS37" s="708"/>
      <c r="AT37" s="708"/>
      <c r="AU37" s="708"/>
      <c r="AV37" s="708"/>
      <c r="AW37" s="708"/>
      <c r="AX37" s="708"/>
      <c r="AY37" s="709"/>
      <c r="AZ37" s="629">
        <v>522000</v>
      </c>
      <c r="BA37" s="630"/>
      <c r="BB37" s="630"/>
      <c r="BC37" s="630"/>
      <c r="BD37" s="654"/>
      <c r="BE37" s="654"/>
      <c r="BF37" s="687"/>
      <c r="BG37" s="644" t="s">
        <v>330</v>
      </c>
      <c r="BH37" s="645"/>
      <c r="BI37" s="645"/>
      <c r="BJ37" s="645"/>
      <c r="BK37" s="645"/>
      <c r="BL37" s="645"/>
      <c r="BM37" s="645"/>
      <c r="BN37" s="645"/>
      <c r="BO37" s="645"/>
      <c r="BP37" s="645"/>
      <c r="BQ37" s="645"/>
      <c r="BR37" s="645"/>
      <c r="BS37" s="645"/>
      <c r="BT37" s="645"/>
      <c r="BU37" s="646"/>
      <c r="BV37" s="629">
        <v>53531</v>
      </c>
      <c r="BW37" s="630"/>
      <c r="BX37" s="630"/>
      <c r="BY37" s="630"/>
      <c r="BZ37" s="630"/>
      <c r="CA37" s="630"/>
      <c r="CB37" s="639"/>
      <c r="CD37" s="644" t="s">
        <v>331</v>
      </c>
      <c r="CE37" s="645"/>
      <c r="CF37" s="645"/>
      <c r="CG37" s="645"/>
      <c r="CH37" s="645"/>
      <c r="CI37" s="645"/>
      <c r="CJ37" s="645"/>
      <c r="CK37" s="645"/>
      <c r="CL37" s="645"/>
      <c r="CM37" s="645"/>
      <c r="CN37" s="645"/>
      <c r="CO37" s="645"/>
      <c r="CP37" s="645"/>
      <c r="CQ37" s="646"/>
      <c r="CR37" s="629">
        <v>421812</v>
      </c>
      <c r="CS37" s="654"/>
      <c r="CT37" s="654"/>
      <c r="CU37" s="654"/>
      <c r="CV37" s="654"/>
      <c r="CW37" s="654"/>
      <c r="CX37" s="654"/>
      <c r="CY37" s="655"/>
      <c r="CZ37" s="634">
        <v>3.9</v>
      </c>
      <c r="DA37" s="669"/>
      <c r="DB37" s="669"/>
      <c r="DC37" s="671"/>
      <c r="DD37" s="638">
        <v>279795</v>
      </c>
      <c r="DE37" s="654"/>
      <c r="DF37" s="654"/>
      <c r="DG37" s="654"/>
      <c r="DH37" s="654"/>
      <c r="DI37" s="654"/>
      <c r="DJ37" s="654"/>
      <c r="DK37" s="655"/>
      <c r="DL37" s="638">
        <v>254906</v>
      </c>
      <c r="DM37" s="654"/>
      <c r="DN37" s="654"/>
      <c r="DO37" s="654"/>
      <c r="DP37" s="654"/>
      <c r="DQ37" s="654"/>
      <c r="DR37" s="654"/>
      <c r="DS37" s="654"/>
      <c r="DT37" s="654"/>
      <c r="DU37" s="654"/>
      <c r="DV37" s="655"/>
      <c r="DW37" s="634">
        <v>4.7</v>
      </c>
      <c r="DX37" s="669"/>
      <c r="DY37" s="669"/>
      <c r="DZ37" s="669"/>
      <c r="EA37" s="669"/>
      <c r="EB37" s="669"/>
      <c r="EC37" s="670"/>
    </row>
    <row r="38" spans="2:133" ht="11.25" customHeight="1" x14ac:dyDescent="0.15">
      <c r="B38" s="626" t="s">
        <v>332</v>
      </c>
      <c r="C38" s="627"/>
      <c r="D38" s="627"/>
      <c r="E38" s="627"/>
      <c r="F38" s="627"/>
      <c r="G38" s="627"/>
      <c r="H38" s="627"/>
      <c r="I38" s="627"/>
      <c r="J38" s="627"/>
      <c r="K38" s="627"/>
      <c r="L38" s="627"/>
      <c r="M38" s="627"/>
      <c r="N38" s="627"/>
      <c r="O38" s="627"/>
      <c r="P38" s="627"/>
      <c r="Q38" s="628"/>
      <c r="R38" s="629">
        <v>618282</v>
      </c>
      <c r="S38" s="630"/>
      <c r="T38" s="630"/>
      <c r="U38" s="630"/>
      <c r="V38" s="630"/>
      <c r="W38" s="630"/>
      <c r="X38" s="630"/>
      <c r="Y38" s="631"/>
      <c r="Z38" s="632">
        <v>5.4</v>
      </c>
      <c r="AA38" s="632"/>
      <c r="AB38" s="632"/>
      <c r="AC38" s="632"/>
      <c r="AD38" s="633" t="s">
        <v>241</v>
      </c>
      <c r="AE38" s="633"/>
      <c r="AF38" s="633"/>
      <c r="AG38" s="633"/>
      <c r="AH38" s="633"/>
      <c r="AI38" s="633"/>
      <c r="AJ38" s="633"/>
      <c r="AK38" s="633"/>
      <c r="AL38" s="634" t="s">
        <v>127</v>
      </c>
      <c r="AM38" s="635"/>
      <c r="AN38" s="635"/>
      <c r="AO38" s="636"/>
      <c r="AQ38" s="707" t="s">
        <v>333</v>
      </c>
      <c r="AR38" s="708"/>
      <c r="AS38" s="708"/>
      <c r="AT38" s="708"/>
      <c r="AU38" s="708"/>
      <c r="AV38" s="708"/>
      <c r="AW38" s="708"/>
      <c r="AX38" s="708"/>
      <c r="AY38" s="709"/>
      <c r="AZ38" s="629">
        <v>34403</v>
      </c>
      <c r="BA38" s="630"/>
      <c r="BB38" s="630"/>
      <c r="BC38" s="630"/>
      <c r="BD38" s="654"/>
      <c r="BE38" s="654"/>
      <c r="BF38" s="687"/>
      <c r="BG38" s="644" t="s">
        <v>334</v>
      </c>
      <c r="BH38" s="645"/>
      <c r="BI38" s="645"/>
      <c r="BJ38" s="645"/>
      <c r="BK38" s="645"/>
      <c r="BL38" s="645"/>
      <c r="BM38" s="645"/>
      <c r="BN38" s="645"/>
      <c r="BO38" s="645"/>
      <c r="BP38" s="645"/>
      <c r="BQ38" s="645"/>
      <c r="BR38" s="645"/>
      <c r="BS38" s="645"/>
      <c r="BT38" s="645"/>
      <c r="BU38" s="646"/>
      <c r="BV38" s="629">
        <v>1988</v>
      </c>
      <c r="BW38" s="630"/>
      <c r="BX38" s="630"/>
      <c r="BY38" s="630"/>
      <c r="BZ38" s="630"/>
      <c r="CA38" s="630"/>
      <c r="CB38" s="639"/>
      <c r="CD38" s="644" t="s">
        <v>335</v>
      </c>
      <c r="CE38" s="645"/>
      <c r="CF38" s="645"/>
      <c r="CG38" s="645"/>
      <c r="CH38" s="645"/>
      <c r="CI38" s="645"/>
      <c r="CJ38" s="645"/>
      <c r="CK38" s="645"/>
      <c r="CL38" s="645"/>
      <c r="CM38" s="645"/>
      <c r="CN38" s="645"/>
      <c r="CO38" s="645"/>
      <c r="CP38" s="645"/>
      <c r="CQ38" s="646"/>
      <c r="CR38" s="629">
        <v>1180636</v>
      </c>
      <c r="CS38" s="630"/>
      <c r="CT38" s="630"/>
      <c r="CU38" s="630"/>
      <c r="CV38" s="630"/>
      <c r="CW38" s="630"/>
      <c r="CX38" s="630"/>
      <c r="CY38" s="631"/>
      <c r="CZ38" s="634">
        <v>10.8</v>
      </c>
      <c r="DA38" s="669"/>
      <c r="DB38" s="669"/>
      <c r="DC38" s="671"/>
      <c r="DD38" s="638">
        <v>1048885</v>
      </c>
      <c r="DE38" s="630"/>
      <c r="DF38" s="630"/>
      <c r="DG38" s="630"/>
      <c r="DH38" s="630"/>
      <c r="DI38" s="630"/>
      <c r="DJ38" s="630"/>
      <c r="DK38" s="631"/>
      <c r="DL38" s="638">
        <v>1009625</v>
      </c>
      <c r="DM38" s="630"/>
      <c r="DN38" s="630"/>
      <c r="DO38" s="630"/>
      <c r="DP38" s="630"/>
      <c r="DQ38" s="630"/>
      <c r="DR38" s="630"/>
      <c r="DS38" s="630"/>
      <c r="DT38" s="630"/>
      <c r="DU38" s="630"/>
      <c r="DV38" s="631"/>
      <c r="DW38" s="634">
        <v>18.5</v>
      </c>
      <c r="DX38" s="669"/>
      <c r="DY38" s="669"/>
      <c r="DZ38" s="669"/>
      <c r="EA38" s="669"/>
      <c r="EB38" s="669"/>
      <c r="EC38" s="670"/>
    </row>
    <row r="39" spans="2:133" ht="11.25" customHeight="1" x14ac:dyDescent="0.15">
      <c r="B39" s="626" t="s">
        <v>336</v>
      </c>
      <c r="C39" s="627"/>
      <c r="D39" s="627"/>
      <c r="E39" s="627"/>
      <c r="F39" s="627"/>
      <c r="G39" s="627"/>
      <c r="H39" s="627"/>
      <c r="I39" s="627"/>
      <c r="J39" s="627"/>
      <c r="K39" s="627"/>
      <c r="L39" s="627"/>
      <c r="M39" s="627"/>
      <c r="N39" s="627"/>
      <c r="O39" s="627"/>
      <c r="P39" s="627"/>
      <c r="Q39" s="628"/>
      <c r="R39" s="629">
        <v>242824</v>
      </c>
      <c r="S39" s="630"/>
      <c r="T39" s="630"/>
      <c r="U39" s="630"/>
      <c r="V39" s="630"/>
      <c r="W39" s="630"/>
      <c r="X39" s="630"/>
      <c r="Y39" s="631"/>
      <c r="Z39" s="632">
        <v>2.1</v>
      </c>
      <c r="AA39" s="632"/>
      <c r="AB39" s="632"/>
      <c r="AC39" s="632"/>
      <c r="AD39" s="633">
        <v>484</v>
      </c>
      <c r="AE39" s="633"/>
      <c r="AF39" s="633"/>
      <c r="AG39" s="633"/>
      <c r="AH39" s="633"/>
      <c r="AI39" s="633"/>
      <c r="AJ39" s="633"/>
      <c r="AK39" s="633"/>
      <c r="AL39" s="634">
        <v>0</v>
      </c>
      <c r="AM39" s="635"/>
      <c r="AN39" s="635"/>
      <c r="AO39" s="636"/>
      <c r="AQ39" s="707" t="s">
        <v>337</v>
      </c>
      <c r="AR39" s="708"/>
      <c r="AS39" s="708"/>
      <c r="AT39" s="708"/>
      <c r="AU39" s="708"/>
      <c r="AV39" s="708"/>
      <c r="AW39" s="708"/>
      <c r="AX39" s="708"/>
      <c r="AY39" s="709"/>
      <c r="AZ39" s="629">
        <v>1933</v>
      </c>
      <c r="BA39" s="630"/>
      <c r="BB39" s="630"/>
      <c r="BC39" s="630"/>
      <c r="BD39" s="654"/>
      <c r="BE39" s="654"/>
      <c r="BF39" s="687"/>
      <c r="BG39" s="644" t="s">
        <v>338</v>
      </c>
      <c r="BH39" s="645"/>
      <c r="BI39" s="645"/>
      <c r="BJ39" s="645"/>
      <c r="BK39" s="645"/>
      <c r="BL39" s="645"/>
      <c r="BM39" s="645"/>
      <c r="BN39" s="645"/>
      <c r="BO39" s="645"/>
      <c r="BP39" s="645"/>
      <c r="BQ39" s="645"/>
      <c r="BR39" s="645"/>
      <c r="BS39" s="645"/>
      <c r="BT39" s="645"/>
      <c r="BU39" s="646"/>
      <c r="BV39" s="629">
        <v>3107</v>
      </c>
      <c r="BW39" s="630"/>
      <c r="BX39" s="630"/>
      <c r="BY39" s="630"/>
      <c r="BZ39" s="630"/>
      <c r="CA39" s="630"/>
      <c r="CB39" s="639"/>
      <c r="CD39" s="644" t="s">
        <v>339</v>
      </c>
      <c r="CE39" s="645"/>
      <c r="CF39" s="645"/>
      <c r="CG39" s="645"/>
      <c r="CH39" s="645"/>
      <c r="CI39" s="645"/>
      <c r="CJ39" s="645"/>
      <c r="CK39" s="645"/>
      <c r="CL39" s="645"/>
      <c r="CM39" s="645"/>
      <c r="CN39" s="645"/>
      <c r="CO39" s="645"/>
      <c r="CP39" s="645"/>
      <c r="CQ39" s="646"/>
      <c r="CR39" s="629">
        <v>874211</v>
      </c>
      <c r="CS39" s="654"/>
      <c r="CT39" s="654"/>
      <c r="CU39" s="654"/>
      <c r="CV39" s="654"/>
      <c r="CW39" s="654"/>
      <c r="CX39" s="654"/>
      <c r="CY39" s="655"/>
      <c r="CZ39" s="634">
        <v>8</v>
      </c>
      <c r="DA39" s="669"/>
      <c r="DB39" s="669"/>
      <c r="DC39" s="671"/>
      <c r="DD39" s="638">
        <v>367977</v>
      </c>
      <c r="DE39" s="654"/>
      <c r="DF39" s="654"/>
      <c r="DG39" s="654"/>
      <c r="DH39" s="654"/>
      <c r="DI39" s="654"/>
      <c r="DJ39" s="654"/>
      <c r="DK39" s="655"/>
      <c r="DL39" s="638" t="s">
        <v>127</v>
      </c>
      <c r="DM39" s="654"/>
      <c r="DN39" s="654"/>
      <c r="DO39" s="654"/>
      <c r="DP39" s="654"/>
      <c r="DQ39" s="654"/>
      <c r="DR39" s="654"/>
      <c r="DS39" s="654"/>
      <c r="DT39" s="654"/>
      <c r="DU39" s="654"/>
      <c r="DV39" s="655"/>
      <c r="DW39" s="634" t="s">
        <v>127</v>
      </c>
      <c r="DX39" s="669"/>
      <c r="DY39" s="669"/>
      <c r="DZ39" s="669"/>
      <c r="EA39" s="669"/>
      <c r="EB39" s="669"/>
      <c r="EC39" s="670"/>
    </row>
    <row r="40" spans="2:133" ht="11.25" customHeight="1" x14ac:dyDescent="0.15">
      <c r="B40" s="626" t="s">
        <v>340</v>
      </c>
      <c r="C40" s="627"/>
      <c r="D40" s="627"/>
      <c r="E40" s="627"/>
      <c r="F40" s="627"/>
      <c r="G40" s="627"/>
      <c r="H40" s="627"/>
      <c r="I40" s="627"/>
      <c r="J40" s="627"/>
      <c r="K40" s="627"/>
      <c r="L40" s="627"/>
      <c r="M40" s="627"/>
      <c r="N40" s="627"/>
      <c r="O40" s="627"/>
      <c r="P40" s="627"/>
      <c r="Q40" s="628"/>
      <c r="R40" s="629">
        <v>1385300</v>
      </c>
      <c r="S40" s="630"/>
      <c r="T40" s="630"/>
      <c r="U40" s="630"/>
      <c r="V40" s="630"/>
      <c r="W40" s="630"/>
      <c r="X40" s="630"/>
      <c r="Y40" s="631"/>
      <c r="Z40" s="632">
        <v>12</v>
      </c>
      <c r="AA40" s="632"/>
      <c r="AB40" s="632"/>
      <c r="AC40" s="632"/>
      <c r="AD40" s="633" t="s">
        <v>127</v>
      </c>
      <c r="AE40" s="633"/>
      <c r="AF40" s="633"/>
      <c r="AG40" s="633"/>
      <c r="AH40" s="633"/>
      <c r="AI40" s="633"/>
      <c r="AJ40" s="633"/>
      <c r="AK40" s="633"/>
      <c r="AL40" s="634" t="s">
        <v>181</v>
      </c>
      <c r="AM40" s="635"/>
      <c r="AN40" s="635"/>
      <c r="AO40" s="636"/>
      <c r="AQ40" s="707" t="s">
        <v>341</v>
      </c>
      <c r="AR40" s="708"/>
      <c r="AS40" s="708"/>
      <c r="AT40" s="708"/>
      <c r="AU40" s="708"/>
      <c r="AV40" s="708"/>
      <c r="AW40" s="708"/>
      <c r="AX40" s="708"/>
      <c r="AY40" s="709"/>
      <c r="AZ40" s="629">
        <v>752</v>
      </c>
      <c r="BA40" s="630"/>
      <c r="BB40" s="630"/>
      <c r="BC40" s="630"/>
      <c r="BD40" s="654"/>
      <c r="BE40" s="654"/>
      <c r="BF40" s="687"/>
      <c r="BG40" s="710" t="s">
        <v>342</v>
      </c>
      <c r="BH40" s="711"/>
      <c r="BI40" s="711"/>
      <c r="BJ40" s="711"/>
      <c r="BK40" s="711"/>
      <c r="BL40" s="222"/>
      <c r="BM40" s="645" t="s">
        <v>343</v>
      </c>
      <c r="BN40" s="645"/>
      <c r="BO40" s="645"/>
      <c r="BP40" s="645"/>
      <c r="BQ40" s="645"/>
      <c r="BR40" s="645"/>
      <c r="BS40" s="645"/>
      <c r="BT40" s="645"/>
      <c r="BU40" s="646"/>
      <c r="BV40" s="629">
        <v>94</v>
      </c>
      <c r="BW40" s="630"/>
      <c r="BX40" s="630"/>
      <c r="BY40" s="630"/>
      <c r="BZ40" s="630"/>
      <c r="CA40" s="630"/>
      <c r="CB40" s="639"/>
      <c r="CD40" s="644" t="s">
        <v>344</v>
      </c>
      <c r="CE40" s="645"/>
      <c r="CF40" s="645"/>
      <c r="CG40" s="645"/>
      <c r="CH40" s="645"/>
      <c r="CI40" s="645"/>
      <c r="CJ40" s="645"/>
      <c r="CK40" s="645"/>
      <c r="CL40" s="645"/>
      <c r="CM40" s="645"/>
      <c r="CN40" s="645"/>
      <c r="CO40" s="645"/>
      <c r="CP40" s="645"/>
      <c r="CQ40" s="646"/>
      <c r="CR40" s="629">
        <v>160419</v>
      </c>
      <c r="CS40" s="630"/>
      <c r="CT40" s="630"/>
      <c r="CU40" s="630"/>
      <c r="CV40" s="630"/>
      <c r="CW40" s="630"/>
      <c r="CX40" s="630"/>
      <c r="CY40" s="631"/>
      <c r="CZ40" s="634">
        <v>1.5</v>
      </c>
      <c r="DA40" s="669"/>
      <c r="DB40" s="669"/>
      <c r="DC40" s="671"/>
      <c r="DD40" s="638">
        <v>1090</v>
      </c>
      <c r="DE40" s="630"/>
      <c r="DF40" s="630"/>
      <c r="DG40" s="630"/>
      <c r="DH40" s="630"/>
      <c r="DI40" s="630"/>
      <c r="DJ40" s="630"/>
      <c r="DK40" s="631"/>
      <c r="DL40" s="638">
        <v>1054</v>
      </c>
      <c r="DM40" s="630"/>
      <c r="DN40" s="630"/>
      <c r="DO40" s="630"/>
      <c r="DP40" s="630"/>
      <c r="DQ40" s="630"/>
      <c r="DR40" s="630"/>
      <c r="DS40" s="630"/>
      <c r="DT40" s="630"/>
      <c r="DU40" s="630"/>
      <c r="DV40" s="631"/>
      <c r="DW40" s="634">
        <v>0</v>
      </c>
      <c r="DX40" s="669"/>
      <c r="DY40" s="669"/>
      <c r="DZ40" s="669"/>
      <c r="EA40" s="669"/>
      <c r="EB40" s="669"/>
      <c r="EC40" s="670"/>
    </row>
    <row r="41" spans="2:133" ht="11.25" customHeight="1" x14ac:dyDescent="0.15">
      <c r="B41" s="626" t="s">
        <v>345</v>
      </c>
      <c r="C41" s="627"/>
      <c r="D41" s="627"/>
      <c r="E41" s="627"/>
      <c r="F41" s="627"/>
      <c r="G41" s="627"/>
      <c r="H41" s="627"/>
      <c r="I41" s="627"/>
      <c r="J41" s="627"/>
      <c r="K41" s="627"/>
      <c r="L41" s="627"/>
      <c r="M41" s="627"/>
      <c r="N41" s="627"/>
      <c r="O41" s="627"/>
      <c r="P41" s="627"/>
      <c r="Q41" s="628"/>
      <c r="R41" s="629" t="s">
        <v>127</v>
      </c>
      <c r="S41" s="630"/>
      <c r="T41" s="630"/>
      <c r="U41" s="630"/>
      <c r="V41" s="630"/>
      <c r="W41" s="630"/>
      <c r="X41" s="630"/>
      <c r="Y41" s="631"/>
      <c r="Z41" s="632" t="s">
        <v>127</v>
      </c>
      <c r="AA41" s="632"/>
      <c r="AB41" s="632"/>
      <c r="AC41" s="632"/>
      <c r="AD41" s="633" t="s">
        <v>127</v>
      </c>
      <c r="AE41" s="633"/>
      <c r="AF41" s="633"/>
      <c r="AG41" s="633"/>
      <c r="AH41" s="633"/>
      <c r="AI41" s="633"/>
      <c r="AJ41" s="633"/>
      <c r="AK41" s="633"/>
      <c r="AL41" s="634" t="s">
        <v>241</v>
      </c>
      <c r="AM41" s="635"/>
      <c r="AN41" s="635"/>
      <c r="AO41" s="636"/>
      <c r="AQ41" s="707" t="s">
        <v>346</v>
      </c>
      <c r="AR41" s="708"/>
      <c r="AS41" s="708"/>
      <c r="AT41" s="708"/>
      <c r="AU41" s="708"/>
      <c r="AV41" s="708"/>
      <c r="AW41" s="708"/>
      <c r="AX41" s="708"/>
      <c r="AY41" s="709"/>
      <c r="AZ41" s="629">
        <v>112564</v>
      </c>
      <c r="BA41" s="630"/>
      <c r="BB41" s="630"/>
      <c r="BC41" s="630"/>
      <c r="BD41" s="654"/>
      <c r="BE41" s="654"/>
      <c r="BF41" s="687"/>
      <c r="BG41" s="710"/>
      <c r="BH41" s="711"/>
      <c r="BI41" s="711"/>
      <c r="BJ41" s="711"/>
      <c r="BK41" s="711"/>
      <c r="BL41" s="222"/>
      <c r="BM41" s="645" t="s">
        <v>347</v>
      </c>
      <c r="BN41" s="645"/>
      <c r="BO41" s="645"/>
      <c r="BP41" s="645"/>
      <c r="BQ41" s="645"/>
      <c r="BR41" s="645"/>
      <c r="BS41" s="645"/>
      <c r="BT41" s="645"/>
      <c r="BU41" s="646"/>
      <c r="BV41" s="629" t="s">
        <v>127</v>
      </c>
      <c r="BW41" s="630"/>
      <c r="BX41" s="630"/>
      <c r="BY41" s="630"/>
      <c r="BZ41" s="630"/>
      <c r="CA41" s="630"/>
      <c r="CB41" s="639"/>
      <c r="CD41" s="644" t="s">
        <v>348</v>
      </c>
      <c r="CE41" s="645"/>
      <c r="CF41" s="645"/>
      <c r="CG41" s="645"/>
      <c r="CH41" s="645"/>
      <c r="CI41" s="645"/>
      <c r="CJ41" s="645"/>
      <c r="CK41" s="645"/>
      <c r="CL41" s="645"/>
      <c r="CM41" s="645"/>
      <c r="CN41" s="645"/>
      <c r="CO41" s="645"/>
      <c r="CP41" s="645"/>
      <c r="CQ41" s="646"/>
      <c r="CR41" s="629" t="s">
        <v>127</v>
      </c>
      <c r="CS41" s="654"/>
      <c r="CT41" s="654"/>
      <c r="CU41" s="654"/>
      <c r="CV41" s="654"/>
      <c r="CW41" s="654"/>
      <c r="CX41" s="654"/>
      <c r="CY41" s="655"/>
      <c r="CZ41" s="634" t="s">
        <v>127</v>
      </c>
      <c r="DA41" s="669"/>
      <c r="DB41" s="669"/>
      <c r="DC41" s="671"/>
      <c r="DD41" s="638" t="s">
        <v>241</v>
      </c>
      <c r="DE41" s="654"/>
      <c r="DF41" s="654"/>
      <c r="DG41" s="654"/>
      <c r="DH41" s="654"/>
      <c r="DI41" s="654"/>
      <c r="DJ41" s="654"/>
      <c r="DK41" s="655"/>
      <c r="DL41" s="720"/>
      <c r="DM41" s="721"/>
      <c r="DN41" s="721"/>
      <c r="DO41" s="721"/>
      <c r="DP41" s="721"/>
      <c r="DQ41" s="721"/>
      <c r="DR41" s="721"/>
      <c r="DS41" s="721"/>
      <c r="DT41" s="721"/>
      <c r="DU41" s="721"/>
      <c r="DV41" s="722"/>
      <c r="DW41" s="717"/>
      <c r="DX41" s="718"/>
      <c r="DY41" s="718"/>
      <c r="DZ41" s="718"/>
      <c r="EA41" s="718"/>
      <c r="EB41" s="718"/>
      <c r="EC41" s="719"/>
    </row>
    <row r="42" spans="2:133" ht="11.25" customHeight="1" x14ac:dyDescent="0.15">
      <c r="B42" s="626" t="s">
        <v>349</v>
      </c>
      <c r="C42" s="627"/>
      <c r="D42" s="627"/>
      <c r="E42" s="627"/>
      <c r="F42" s="627"/>
      <c r="G42" s="627"/>
      <c r="H42" s="627"/>
      <c r="I42" s="627"/>
      <c r="J42" s="627"/>
      <c r="K42" s="627"/>
      <c r="L42" s="627"/>
      <c r="M42" s="627"/>
      <c r="N42" s="627"/>
      <c r="O42" s="627"/>
      <c r="P42" s="627"/>
      <c r="Q42" s="628"/>
      <c r="R42" s="629" t="s">
        <v>181</v>
      </c>
      <c r="S42" s="630"/>
      <c r="T42" s="630"/>
      <c r="U42" s="630"/>
      <c r="V42" s="630"/>
      <c r="W42" s="630"/>
      <c r="X42" s="630"/>
      <c r="Y42" s="631"/>
      <c r="Z42" s="632" t="s">
        <v>241</v>
      </c>
      <c r="AA42" s="632"/>
      <c r="AB42" s="632"/>
      <c r="AC42" s="632"/>
      <c r="AD42" s="633" t="s">
        <v>241</v>
      </c>
      <c r="AE42" s="633"/>
      <c r="AF42" s="633"/>
      <c r="AG42" s="633"/>
      <c r="AH42" s="633"/>
      <c r="AI42" s="633"/>
      <c r="AJ42" s="633"/>
      <c r="AK42" s="633"/>
      <c r="AL42" s="634" t="s">
        <v>241</v>
      </c>
      <c r="AM42" s="635"/>
      <c r="AN42" s="635"/>
      <c r="AO42" s="636"/>
      <c r="AQ42" s="714" t="s">
        <v>350</v>
      </c>
      <c r="AR42" s="715"/>
      <c r="AS42" s="715"/>
      <c r="AT42" s="715"/>
      <c r="AU42" s="715"/>
      <c r="AV42" s="715"/>
      <c r="AW42" s="715"/>
      <c r="AX42" s="715"/>
      <c r="AY42" s="716"/>
      <c r="AZ42" s="723">
        <v>543387</v>
      </c>
      <c r="BA42" s="724"/>
      <c r="BB42" s="724"/>
      <c r="BC42" s="724"/>
      <c r="BD42" s="700"/>
      <c r="BE42" s="700"/>
      <c r="BF42" s="702"/>
      <c r="BG42" s="712"/>
      <c r="BH42" s="713"/>
      <c r="BI42" s="713"/>
      <c r="BJ42" s="713"/>
      <c r="BK42" s="713"/>
      <c r="BL42" s="223"/>
      <c r="BM42" s="657" t="s">
        <v>351</v>
      </c>
      <c r="BN42" s="657"/>
      <c r="BO42" s="657"/>
      <c r="BP42" s="657"/>
      <c r="BQ42" s="657"/>
      <c r="BR42" s="657"/>
      <c r="BS42" s="657"/>
      <c r="BT42" s="657"/>
      <c r="BU42" s="658"/>
      <c r="BV42" s="723">
        <v>355</v>
      </c>
      <c r="BW42" s="724"/>
      <c r="BX42" s="724"/>
      <c r="BY42" s="724"/>
      <c r="BZ42" s="724"/>
      <c r="CA42" s="724"/>
      <c r="CB42" s="736"/>
      <c r="CD42" s="626" t="s">
        <v>352</v>
      </c>
      <c r="CE42" s="627"/>
      <c r="CF42" s="627"/>
      <c r="CG42" s="627"/>
      <c r="CH42" s="627"/>
      <c r="CI42" s="627"/>
      <c r="CJ42" s="627"/>
      <c r="CK42" s="627"/>
      <c r="CL42" s="627"/>
      <c r="CM42" s="627"/>
      <c r="CN42" s="627"/>
      <c r="CO42" s="627"/>
      <c r="CP42" s="627"/>
      <c r="CQ42" s="628"/>
      <c r="CR42" s="629">
        <v>1874802</v>
      </c>
      <c r="CS42" s="654"/>
      <c r="CT42" s="654"/>
      <c r="CU42" s="654"/>
      <c r="CV42" s="654"/>
      <c r="CW42" s="654"/>
      <c r="CX42" s="654"/>
      <c r="CY42" s="655"/>
      <c r="CZ42" s="634">
        <v>17.2</v>
      </c>
      <c r="DA42" s="669"/>
      <c r="DB42" s="669"/>
      <c r="DC42" s="671"/>
      <c r="DD42" s="638">
        <v>366179</v>
      </c>
      <c r="DE42" s="654"/>
      <c r="DF42" s="654"/>
      <c r="DG42" s="654"/>
      <c r="DH42" s="654"/>
      <c r="DI42" s="654"/>
      <c r="DJ42" s="654"/>
      <c r="DK42" s="655"/>
      <c r="DL42" s="720"/>
      <c r="DM42" s="721"/>
      <c r="DN42" s="721"/>
      <c r="DO42" s="721"/>
      <c r="DP42" s="721"/>
      <c r="DQ42" s="721"/>
      <c r="DR42" s="721"/>
      <c r="DS42" s="721"/>
      <c r="DT42" s="721"/>
      <c r="DU42" s="721"/>
      <c r="DV42" s="722"/>
      <c r="DW42" s="717"/>
      <c r="DX42" s="718"/>
      <c r="DY42" s="718"/>
      <c r="DZ42" s="718"/>
      <c r="EA42" s="718"/>
      <c r="EB42" s="718"/>
      <c r="EC42" s="719"/>
    </row>
    <row r="43" spans="2:133" ht="11.25" customHeight="1" x14ac:dyDescent="0.15">
      <c r="B43" s="626" t="s">
        <v>353</v>
      </c>
      <c r="C43" s="627"/>
      <c r="D43" s="627"/>
      <c r="E43" s="627"/>
      <c r="F43" s="627"/>
      <c r="G43" s="627"/>
      <c r="H43" s="627"/>
      <c r="I43" s="627"/>
      <c r="J43" s="627"/>
      <c r="K43" s="627"/>
      <c r="L43" s="627"/>
      <c r="M43" s="627"/>
      <c r="N43" s="627"/>
      <c r="O43" s="627"/>
      <c r="P43" s="627"/>
      <c r="Q43" s="628"/>
      <c r="R43" s="629">
        <v>148000</v>
      </c>
      <c r="S43" s="630"/>
      <c r="T43" s="630"/>
      <c r="U43" s="630"/>
      <c r="V43" s="630"/>
      <c r="W43" s="630"/>
      <c r="X43" s="630"/>
      <c r="Y43" s="631"/>
      <c r="Z43" s="632">
        <v>1.3</v>
      </c>
      <c r="AA43" s="632"/>
      <c r="AB43" s="632"/>
      <c r="AC43" s="632"/>
      <c r="AD43" s="633" t="s">
        <v>127</v>
      </c>
      <c r="AE43" s="633"/>
      <c r="AF43" s="633"/>
      <c r="AG43" s="633"/>
      <c r="AH43" s="633"/>
      <c r="AI43" s="633"/>
      <c r="AJ43" s="633"/>
      <c r="AK43" s="633"/>
      <c r="AL43" s="634" t="s">
        <v>127</v>
      </c>
      <c r="AM43" s="635"/>
      <c r="AN43" s="635"/>
      <c r="AO43" s="636"/>
      <c r="BV43" s="224"/>
      <c r="BW43" s="224"/>
      <c r="BX43" s="224"/>
      <c r="BY43" s="224"/>
      <c r="BZ43" s="224"/>
      <c r="CA43" s="224"/>
      <c r="CB43" s="224"/>
      <c r="CD43" s="626" t="s">
        <v>354</v>
      </c>
      <c r="CE43" s="627"/>
      <c r="CF43" s="627"/>
      <c r="CG43" s="627"/>
      <c r="CH43" s="627"/>
      <c r="CI43" s="627"/>
      <c r="CJ43" s="627"/>
      <c r="CK43" s="627"/>
      <c r="CL43" s="627"/>
      <c r="CM43" s="627"/>
      <c r="CN43" s="627"/>
      <c r="CO43" s="627"/>
      <c r="CP43" s="627"/>
      <c r="CQ43" s="628"/>
      <c r="CR43" s="629">
        <v>9058</v>
      </c>
      <c r="CS43" s="654"/>
      <c r="CT43" s="654"/>
      <c r="CU43" s="654"/>
      <c r="CV43" s="654"/>
      <c r="CW43" s="654"/>
      <c r="CX43" s="654"/>
      <c r="CY43" s="655"/>
      <c r="CZ43" s="634">
        <v>0.1</v>
      </c>
      <c r="DA43" s="669"/>
      <c r="DB43" s="669"/>
      <c r="DC43" s="671"/>
      <c r="DD43" s="638">
        <v>9058</v>
      </c>
      <c r="DE43" s="654"/>
      <c r="DF43" s="654"/>
      <c r="DG43" s="654"/>
      <c r="DH43" s="654"/>
      <c r="DI43" s="654"/>
      <c r="DJ43" s="654"/>
      <c r="DK43" s="655"/>
      <c r="DL43" s="720"/>
      <c r="DM43" s="721"/>
      <c r="DN43" s="721"/>
      <c r="DO43" s="721"/>
      <c r="DP43" s="721"/>
      <c r="DQ43" s="721"/>
      <c r="DR43" s="721"/>
      <c r="DS43" s="721"/>
      <c r="DT43" s="721"/>
      <c r="DU43" s="721"/>
      <c r="DV43" s="722"/>
      <c r="DW43" s="717"/>
      <c r="DX43" s="718"/>
      <c r="DY43" s="718"/>
      <c r="DZ43" s="718"/>
      <c r="EA43" s="718"/>
      <c r="EB43" s="718"/>
      <c r="EC43" s="719"/>
    </row>
    <row r="44" spans="2:133" ht="11.25" customHeight="1" x14ac:dyDescent="0.15">
      <c r="B44" s="673" t="s">
        <v>355</v>
      </c>
      <c r="C44" s="674"/>
      <c r="D44" s="674"/>
      <c r="E44" s="674"/>
      <c r="F44" s="674"/>
      <c r="G44" s="674"/>
      <c r="H44" s="674"/>
      <c r="I44" s="674"/>
      <c r="J44" s="674"/>
      <c r="K44" s="674"/>
      <c r="L44" s="674"/>
      <c r="M44" s="674"/>
      <c r="N44" s="674"/>
      <c r="O44" s="674"/>
      <c r="P44" s="674"/>
      <c r="Q44" s="675"/>
      <c r="R44" s="723">
        <v>11514199</v>
      </c>
      <c r="S44" s="724"/>
      <c r="T44" s="724"/>
      <c r="U44" s="724"/>
      <c r="V44" s="724"/>
      <c r="W44" s="724"/>
      <c r="X44" s="724"/>
      <c r="Y44" s="725"/>
      <c r="Z44" s="726">
        <v>100</v>
      </c>
      <c r="AA44" s="726"/>
      <c r="AB44" s="726"/>
      <c r="AC44" s="726"/>
      <c r="AD44" s="727">
        <v>5299891</v>
      </c>
      <c r="AE44" s="727"/>
      <c r="AF44" s="727"/>
      <c r="AG44" s="727"/>
      <c r="AH44" s="727"/>
      <c r="AI44" s="727"/>
      <c r="AJ44" s="727"/>
      <c r="AK44" s="727"/>
      <c r="AL44" s="728">
        <v>100</v>
      </c>
      <c r="AM44" s="701"/>
      <c r="AN44" s="701"/>
      <c r="AO44" s="729"/>
      <c r="CD44" s="730" t="s">
        <v>301</v>
      </c>
      <c r="CE44" s="731"/>
      <c r="CF44" s="626" t="s">
        <v>356</v>
      </c>
      <c r="CG44" s="627"/>
      <c r="CH44" s="627"/>
      <c r="CI44" s="627"/>
      <c r="CJ44" s="627"/>
      <c r="CK44" s="627"/>
      <c r="CL44" s="627"/>
      <c r="CM44" s="627"/>
      <c r="CN44" s="627"/>
      <c r="CO44" s="627"/>
      <c r="CP44" s="627"/>
      <c r="CQ44" s="628"/>
      <c r="CR44" s="629">
        <v>1874802</v>
      </c>
      <c r="CS44" s="630"/>
      <c r="CT44" s="630"/>
      <c r="CU44" s="630"/>
      <c r="CV44" s="630"/>
      <c r="CW44" s="630"/>
      <c r="CX44" s="630"/>
      <c r="CY44" s="631"/>
      <c r="CZ44" s="634">
        <v>17.2</v>
      </c>
      <c r="DA44" s="635"/>
      <c r="DB44" s="635"/>
      <c r="DC44" s="647"/>
      <c r="DD44" s="638">
        <v>366179</v>
      </c>
      <c r="DE44" s="630"/>
      <c r="DF44" s="630"/>
      <c r="DG44" s="630"/>
      <c r="DH44" s="630"/>
      <c r="DI44" s="630"/>
      <c r="DJ44" s="630"/>
      <c r="DK44" s="631"/>
      <c r="DL44" s="720"/>
      <c r="DM44" s="721"/>
      <c r="DN44" s="721"/>
      <c r="DO44" s="721"/>
      <c r="DP44" s="721"/>
      <c r="DQ44" s="721"/>
      <c r="DR44" s="721"/>
      <c r="DS44" s="721"/>
      <c r="DT44" s="721"/>
      <c r="DU44" s="721"/>
      <c r="DV44" s="722"/>
      <c r="DW44" s="717"/>
      <c r="DX44" s="718"/>
      <c r="DY44" s="718"/>
      <c r="DZ44" s="718"/>
      <c r="EA44" s="718"/>
      <c r="EB44" s="718"/>
      <c r="EC44" s="719"/>
    </row>
    <row r="45" spans="2:133" ht="11.25" customHeight="1" x14ac:dyDescent="0.15">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CD45" s="732"/>
      <c r="CE45" s="733"/>
      <c r="CF45" s="626" t="s">
        <v>357</v>
      </c>
      <c r="CG45" s="627"/>
      <c r="CH45" s="627"/>
      <c r="CI45" s="627"/>
      <c r="CJ45" s="627"/>
      <c r="CK45" s="627"/>
      <c r="CL45" s="627"/>
      <c r="CM45" s="627"/>
      <c r="CN45" s="627"/>
      <c r="CO45" s="627"/>
      <c r="CP45" s="627"/>
      <c r="CQ45" s="628"/>
      <c r="CR45" s="629">
        <v>607542</v>
      </c>
      <c r="CS45" s="654"/>
      <c r="CT45" s="654"/>
      <c r="CU45" s="654"/>
      <c r="CV45" s="654"/>
      <c r="CW45" s="654"/>
      <c r="CX45" s="654"/>
      <c r="CY45" s="655"/>
      <c r="CZ45" s="634">
        <v>5.6</v>
      </c>
      <c r="DA45" s="669"/>
      <c r="DB45" s="669"/>
      <c r="DC45" s="671"/>
      <c r="DD45" s="638">
        <v>41727</v>
      </c>
      <c r="DE45" s="654"/>
      <c r="DF45" s="654"/>
      <c r="DG45" s="654"/>
      <c r="DH45" s="654"/>
      <c r="DI45" s="654"/>
      <c r="DJ45" s="654"/>
      <c r="DK45" s="655"/>
      <c r="DL45" s="720"/>
      <c r="DM45" s="721"/>
      <c r="DN45" s="721"/>
      <c r="DO45" s="721"/>
      <c r="DP45" s="721"/>
      <c r="DQ45" s="721"/>
      <c r="DR45" s="721"/>
      <c r="DS45" s="721"/>
      <c r="DT45" s="721"/>
      <c r="DU45" s="721"/>
      <c r="DV45" s="722"/>
      <c r="DW45" s="717"/>
      <c r="DX45" s="718"/>
      <c r="DY45" s="718"/>
      <c r="DZ45" s="718"/>
      <c r="EA45" s="718"/>
      <c r="EB45" s="718"/>
      <c r="EC45" s="719"/>
    </row>
    <row r="46" spans="2:133" ht="11.25" customHeight="1" x14ac:dyDescent="0.15">
      <c r="B46" s="226" t="s">
        <v>358</v>
      </c>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CD46" s="732"/>
      <c r="CE46" s="733"/>
      <c r="CF46" s="626" t="s">
        <v>359</v>
      </c>
      <c r="CG46" s="627"/>
      <c r="CH46" s="627"/>
      <c r="CI46" s="627"/>
      <c r="CJ46" s="627"/>
      <c r="CK46" s="627"/>
      <c r="CL46" s="627"/>
      <c r="CM46" s="627"/>
      <c r="CN46" s="627"/>
      <c r="CO46" s="627"/>
      <c r="CP46" s="627"/>
      <c r="CQ46" s="628"/>
      <c r="CR46" s="629">
        <v>1157245</v>
      </c>
      <c r="CS46" s="630"/>
      <c r="CT46" s="630"/>
      <c r="CU46" s="630"/>
      <c r="CV46" s="630"/>
      <c r="CW46" s="630"/>
      <c r="CX46" s="630"/>
      <c r="CY46" s="631"/>
      <c r="CZ46" s="634">
        <v>10.6</v>
      </c>
      <c r="DA46" s="635"/>
      <c r="DB46" s="635"/>
      <c r="DC46" s="647"/>
      <c r="DD46" s="638">
        <v>319837</v>
      </c>
      <c r="DE46" s="630"/>
      <c r="DF46" s="630"/>
      <c r="DG46" s="630"/>
      <c r="DH46" s="630"/>
      <c r="DI46" s="630"/>
      <c r="DJ46" s="630"/>
      <c r="DK46" s="631"/>
      <c r="DL46" s="720"/>
      <c r="DM46" s="721"/>
      <c r="DN46" s="721"/>
      <c r="DO46" s="721"/>
      <c r="DP46" s="721"/>
      <c r="DQ46" s="721"/>
      <c r="DR46" s="721"/>
      <c r="DS46" s="721"/>
      <c r="DT46" s="721"/>
      <c r="DU46" s="721"/>
      <c r="DV46" s="722"/>
      <c r="DW46" s="717"/>
      <c r="DX46" s="718"/>
      <c r="DY46" s="718"/>
      <c r="DZ46" s="718"/>
      <c r="EA46" s="718"/>
      <c r="EB46" s="718"/>
      <c r="EC46" s="719"/>
    </row>
    <row r="47" spans="2:133" ht="11.25" customHeight="1" x14ac:dyDescent="0.15">
      <c r="B47" s="748" t="s">
        <v>360</v>
      </c>
      <c r="C47" s="748"/>
      <c r="D47" s="748"/>
      <c r="E47" s="748"/>
      <c r="F47" s="748"/>
      <c r="G47" s="748"/>
      <c r="H47" s="748"/>
      <c r="I47" s="748"/>
      <c r="J47" s="748"/>
      <c r="K47" s="748"/>
      <c r="L47" s="748"/>
      <c r="M47" s="748"/>
      <c r="N47" s="748"/>
      <c r="O47" s="748"/>
      <c r="P47" s="748"/>
      <c r="Q47" s="748"/>
      <c r="R47" s="748"/>
      <c r="S47" s="748"/>
      <c r="T47" s="748"/>
      <c r="U47" s="748"/>
      <c r="V47" s="748"/>
      <c r="W47" s="748"/>
      <c r="X47" s="748"/>
      <c r="Y47" s="748"/>
      <c r="Z47" s="748"/>
      <c r="AA47" s="748"/>
      <c r="AB47" s="748"/>
      <c r="AC47" s="748"/>
      <c r="AD47" s="748"/>
      <c r="AE47" s="748"/>
      <c r="AF47" s="748"/>
      <c r="AG47" s="748"/>
      <c r="AH47" s="748"/>
      <c r="AI47" s="748"/>
      <c r="AJ47" s="748"/>
      <c r="AK47" s="748"/>
      <c r="AL47" s="748"/>
      <c r="AM47" s="748"/>
      <c r="AN47" s="748"/>
      <c r="AO47" s="748"/>
      <c r="AP47" s="748"/>
      <c r="AQ47" s="748"/>
      <c r="AR47" s="748"/>
      <c r="AS47" s="748"/>
      <c r="AT47" s="748"/>
      <c r="AU47" s="748"/>
      <c r="AV47" s="748"/>
      <c r="AW47" s="748"/>
      <c r="AX47" s="748"/>
      <c r="AY47" s="748"/>
      <c r="AZ47" s="748"/>
      <c r="BA47" s="748"/>
      <c r="BB47" s="748"/>
      <c r="BC47" s="748"/>
      <c r="BD47" s="748"/>
      <c r="BE47" s="748"/>
      <c r="BF47" s="748"/>
      <c r="BG47" s="748"/>
      <c r="BH47" s="748"/>
      <c r="BI47" s="748"/>
      <c r="BJ47" s="748"/>
      <c r="BK47" s="748"/>
      <c r="BL47" s="748"/>
      <c r="BM47" s="748"/>
      <c r="BN47" s="748"/>
      <c r="BO47" s="748"/>
      <c r="BP47" s="748"/>
      <c r="BQ47" s="748"/>
      <c r="BR47" s="748"/>
      <c r="BS47" s="748"/>
      <c r="BT47" s="748"/>
      <c r="BU47" s="748"/>
      <c r="BV47" s="748"/>
      <c r="BW47" s="748"/>
      <c r="BX47" s="748"/>
      <c r="BY47" s="748"/>
      <c r="BZ47" s="748"/>
      <c r="CA47" s="748"/>
      <c r="CB47" s="748"/>
      <c r="CD47" s="732"/>
      <c r="CE47" s="733"/>
      <c r="CF47" s="626" t="s">
        <v>361</v>
      </c>
      <c r="CG47" s="627"/>
      <c r="CH47" s="627"/>
      <c r="CI47" s="627"/>
      <c r="CJ47" s="627"/>
      <c r="CK47" s="627"/>
      <c r="CL47" s="627"/>
      <c r="CM47" s="627"/>
      <c r="CN47" s="627"/>
      <c r="CO47" s="627"/>
      <c r="CP47" s="627"/>
      <c r="CQ47" s="628"/>
      <c r="CR47" s="629" t="s">
        <v>241</v>
      </c>
      <c r="CS47" s="654"/>
      <c r="CT47" s="654"/>
      <c r="CU47" s="654"/>
      <c r="CV47" s="654"/>
      <c r="CW47" s="654"/>
      <c r="CX47" s="654"/>
      <c r="CY47" s="655"/>
      <c r="CZ47" s="634" t="s">
        <v>241</v>
      </c>
      <c r="DA47" s="669"/>
      <c r="DB47" s="669"/>
      <c r="DC47" s="671"/>
      <c r="DD47" s="638" t="s">
        <v>241</v>
      </c>
      <c r="DE47" s="654"/>
      <c r="DF47" s="654"/>
      <c r="DG47" s="654"/>
      <c r="DH47" s="654"/>
      <c r="DI47" s="654"/>
      <c r="DJ47" s="654"/>
      <c r="DK47" s="655"/>
      <c r="DL47" s="720"/>
      <c r="DM47" s="721"/>
      <c r="DN47" s="721"/>
      <c r="DO47" s="721"/>
      <c r="DP47" s="721"/>
      <c r="DQ47" s="721"/>
      <c r="DR47" s="721"/>
      <c r="DS47" s="721"/>
      <c r="DT47" s="721"/>
      <c r="DU47" s="721"/>
      <c r="DV47" s="722"/>
      <c r="DW47" s="717"/>
      <c r="DX47" s="718"/>
      <c r="DY47" s="718"/>
      <c r="DZ47" s="718"/>
      <c r="EA47" s="718"/>
      <c r="EB47" s="718"/>
      <c r="EC47" s="719"/>
    </row>
    <row r="48" spans="2:133" x14ac:dyDescent="0.15">
      <c r="B48" s="747" t="s">
        <v>362</v>
      </c>
      <c r="C48" s="747"/>
      <c r="D48" s="747"/>
      <c r="E48" s="747"/>
      <c r="F48" s="747"/>
      <c r="G48" s="747"/>
      <c r="H48" s="747"/>
      <c r="I48" s="747"/>
      <c r="J48" s="747"/>
      <c r="K48" s="747"/>
      <c r="L48" s="747"/>
      <c r="M48" s="747"/>
      <c r="N48" s="747"/>
      <c r="O48" s="747"/>
      <c r="P48" s="747"/>
      <c r="Q48" s="747"/>
      <c r="R48" s="747"/>
      <c r="S48" s="747"/>
      <c r="T48" s="747"/>
      <c r="U48" s="747"/>
      <c r="V48" s="747"/>
      <c r="W48" s="747"/>
      <c r="X48" s="747"/>
      <c r="Y48" s="747"/>
      <c r="Z48" s="747"/>
      <c r="AA48" s="747"/>
      <c r="AB48" s="747"/>
      <c r="AC48" s="747"/>
      <c r="AD48" s="747"/>
      <c r="AE48" s="747"/>
      <c r="AF48" s="747"/>
      <c r="AG48" s="747"/>
      <c r="AH48" s="747"/>
      <c r="AI48" s="747"/>
      <c r="AJ48" s="747"/>
      <c r="AK48" s="747"/>
      <c r="AL48" s="747"/>
      <c r="AM48" s="747"/>
      <c r="AN48" s="747"/>
      <c r="AO48" s="747"/>
      <c r="AP48" s="747"/>
      <c r="AQ48" s="747"/>
      <c r="AR48" s="747"/>
      <c r="AS48" s="747"/>
      <c r="AT48" s="747"/>
      <c r="AU48" s="747"/>
      <c r="AV48" s="747"/>
      <c r="AW48" s="747"/>
      <c r="AX48" s="747"/>
      <c r="AY48" s="747"/>
      <c r="AZ48" s="747"/>
      <c r="BA48" s="747"/>
      <c r="BB48" s="747"/>
      <c r="BC48" s="747"/>
      <c r="BD48" s="747"/>
      <c r="BE48" s="747"/>
      <c r="BF48" s="747"/>
      <c r="BG48" s="747"/>
      <c r="BH48" s="747"/>
      <c r="BI48" s="747"/>
      <c r="BJ48" s="747"/>
      <c r="BK48" s="747"/>
      <c r="BL48" s="747"/>
      <c r="BM48" s="747"/>
      <c r="BN48" s="747"/>
      <c r="BO48" s="747"/>
      <c r="BP48" s="747"/>
      <c r="BQ48" s="747"/>
      <c r="BR48" s="747"/>
      <c r="BS48" s="747"/>
      <c r="BT48" s="747"/>
      <c r="BU48" s="747"/>
      <c r="BV48" s="747"/>
      <c r="BW48" s="747"/>
      <c r="BX48" s="747"/>
      <c r="BY48" s="747"/>
      <c r="BZ48" s="747"/>
      <c r="CA48" s="747"/>
      <c r="CB48" s="747"/>
      <c r="CD48" s="734"/>
      <c r="CE48" s="735"/>
      <c r="CF48" s="626" t="s">
        <v>363</v>
      </c>
      <c r="CG48" s="627"/>
      <c r="CH48" s="627"/>
      <c r="CI48" s="627"/>
      <c r="CJ48" s="627"/>
      <c r="CK48" s="627"/>
      <c r="CL48" s="627"/>
      <c r="CM48" s="627"/>
      <c r="CN48" s="627"/>
      <c r="CO48" s="627"/>
      <c r="CP48" s="627"/>
      <c r="CQ48" s="628"/>
      <c r="CR48" s="629" t="s">
        <v>127</v>
      </c>
      <c r="CS48" s="630"/>
      <c r="CT48" s="630"/>
      <c r="CU48" s="630"/>
      <c r="CV48" s="630"/>
      <c r="CW48" s="630"/>
      <c r="CX48" s="630"/>
      <c r="CY48" s="631"/>
      <c r="CZ48" s="634" t="s">
        <v>127</v>
      </c>
      <c r="DA48" s="635"/>
      <c r="DB48" s="635"/>
      <c r="DC48" s="647"/>
      <c r="DD48" s="638" t="s">
        <v>127</v>
      </c>
      <c r="DE48" s="630"/>
      <c r="DF48" s="630"/>
      <c r="DG48" s="630"/>
      <c r="DH48" s="630"/>
      <c r="DI48" s="630"/>
      <c r="DJ48" s="630"/>
      <c r="DK48" s="631"/>
      <c r="DL48" s="720"/>
      <c r="DM48" s="721"/>
      <c r="DN48" s="721"/>
      <c r="DO48" s="721"/>
      <c r="DP48" s="721"/>
      <c r="DQ48" s="721"/>
      <c r="DR48" s="721"/>
      <c r="DS48" s="721"/>
      <c r="DT48" s="721"/>
      <c r="DU48" s="721"/>
      <c r="DV48" s="722"/>
      <c r="DW48" s="717"/>
      <c r="DX48" s="718"/>
      <c r="DY48" s="718"/>
      <c r="DZ48" s="718"/>
      <c r="EA48" s="718"/>
      <c r="EB48" s="718"/>
      <c r="EC48" s="719"/>
    </row>
    <row r="49" spans="2:133" ht="11.25" customHeight="1" x14ac:dyDescent="0.15">
      <c r="B49" s="227"/>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CD49" s="673" t="s">
        <v>364</v>
      </c>
      <c r="CE49" s="674"/>
      <c r="CF49" s="674"/>
      <c r="CG49" s="674"/>
      <c r="CH49" s="674"/>
      <c r="CI49" s="674"/>
      <c r="CJ49" s="674"/>
      <c r="CK49" s="674"/>
      <c r="CL49" s="674"/>
      <c r="CM49" s="674"/>
      <c r="CN49" s="674"/>
      <c r="CO49" s="674"/>
      <c r="CP49" s="674"/>
      <c r="CQ49" s="675"/>
      <c r="CR49" s="723">
        <v>10916506</v>
      </c>
      <c r="CS49" s="700"/>
      <c r="CT49" s="700"/>
      <c r="CU49" s="700"/>
      <c r="CV49" s="700"/>
      <c r="CW49" s="700"/>
      <c r="CX49" s="700"/>
      <c r="CY49" s="737"/>
      <c r="CZ49" s="728">
        <v>100</v>
      </c>
      <c r="DA49" s="738"/>
      <c r="DB49" s="738"/>
      <c r="DC49" s="739"/>
      <c r="DD49" s="740">
        <v>6089467</v>
      </c>
      <c r="DE49" s="700"/>
      <c r="DF49" s="700"/>
      <c r="DG49" s="700"/>
      <c r="DH49" s="700"/>
      <c r="DI49" s="700"/>
      <c r="DJ49" s="700"/>
      <c r="DK49" s="737"/>
      <c r="DL49" s="741"/>
      <c r="DM49" s="742"/>
      <c r="DN49" s="742"/>
      <c r="DO49" s="742"/>
      <c r="DP49" s="742"/>
      <c r="DQ49" s="742"/>
      <c r="DR49" s="742"/>
      <c r="DS49" s="742"/>
      <c r="DT49" s="742"/>
      <c r="DU49" s="742"/>
      <c r="DV49" s="743"/>
      <c r="DW49" s="744"/>
      <c r="DX49" s="745"/>
      <c r="DY49" s="745"/>
      <c r="DZ49" s="745"/>
      <c r="EA49" s="745"/>
      <c r="EB49" s="745"/>
      <c r="EC49" s="746"/>
    </row>
    <row r="50" spans="2:133" hidden="1" x14ac:dyDescent="0.15">
      <c r="B50" s="228"/>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row>
  </sheetData>
  <sheetProtection algorithmName="SHA-512" hashValue="xyfAfbLnWuw6pOieqTuMsRfg7o2TxxYbjRYgYaq8c89jmjWZ6YM7oBaRD0vYJNj9TMKs6sqIJQPOKUd7dOxK1A==" saltValue="SUQt/0R9fjTaKmGV9dKZPQ=="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34" customWidth="1"/>
    <col min="131" max="131" width="1.625" style="234" customWidth="1"/>
    <col min="132" max="16384" width="9" style="234" hidden="1"/>
  </cols>
  <sheetData>
    <row r="1" spans="1:131" ht="11.25" customHeight="1" thickBot="1" x14ac:dyDescent="0.2">
      <c r="A1" s="230"/>
      <c r="B1" s="230"/>
      <c r="C1" s="230"/>
      <c r="D1" s="230"/>
      <c r="E1" s="230"/>
      <c r="F1" s="230"/>
      <c r="G1" s="230"/>
      <c r="H1" s="230"/>
      <c r="I1" s="230"/>
      <c r="J1" s="230"/>
      <c r="K1" s="230"/>
      <c r="L1" s="230"/>
      <c r="M1" s="230"/>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c r="BL1" s="231"/>
      <c r="BM1" s="231"/>
      <c r="BN1" s="231"/>
      <c r="BO1" s="231"/>
      <c r="BP1" s="231"/>
      <c r="BQ1" s="231"/>
      <c r="BR1" s="231"/>
      <c r="BS1" s="231"/>
      <c r="BT1" s="231"/>
      <c r="BU1" s="231"/>
      <c r="BV1" s="231"/>
      <c r="BW1" s="231"/>
      <c r="BX1" s="231"/>
      <c r="BY1" s="231"/>
      <c r="BZ1" s="231"/>
      <c r="CA1" s="231"/>
      <c r="CB1" s="231"/>
      <c r="CC1" s="231"/>
      <c r="CD1" s="231"/>
      <c r="CE1" s="231"/>
      <c r="CF1" s="231"/>
      <c r="CG1" s="231"/>
      <c r="CH1" s="231"/>
      <c r="CI1" s="231"/>
      <c r="CJ1" s="231"/>
      <c r="CK1" s="231"/>
      <c r="CL1" s="231"/>
      <c r="CM1" s="231"/>
      <c r="CN1" s="231"/>
      <c r="CO1" s="231"/>
      <c r="CP1" s="231"/>
      <c r="CQ1" s="231"/>
      <c r="CR1" s="231"/>
      <c r="CS1" s="231"/>
      <c r="CT1" s="231"/>
      <c r="CU1" s="231"/>
      <c r="CV1" s="231"/>
      <c r="CW1" s="231"/>
      <c r="CX1" s="231"/>
      <c r="CY1" s="231"/>
      <c r="CZ1" s="231"/>
      <c r="DA1" s="231"/>
      <c r="DB1" s="231"/>
      <c r="DC1" s="231"/>
      <c r="DD1" s="231"/>
      <c r="DE1" s="231"/>
      <c r="DF1" s="231"/>
      <c r="DG1" s="231"/>
      <c r="DH1" s="231"/>
      <c r="DI1" s="231"/>
      <c r="DJ1" s="231"/>
      <c r="DK1" s="231"/>
      <c r="DL1" s="231"/>
      <c r="DM1" s="231"/>
      <c r="DN1" s="231"/>
      <c r="DO1" s="231"/>
      <c r="DP1" s="231"/>
      <c r="DQ1" s="232"/>
      <c r="DR1" s="232"/>
      <c r="DS1" s="232"/>
      <c r="DT1" s="232"/>
      <c r="DU1" s="232"/>
      <c r="DV1" s="232"/>
      <c r="DW1" s="232"/>
      <c r="DX1" s="232"/>
      <c r="DY1" s="232"/>
      <c r="DZ1" s="232"/>
      <c r="EA1" s="233"/>
    </row>
    <row r="2" spans="1:131" ht="26.25" customHeight="1" thickBot="1" x14ac:dyDescent="0.2">
      <c r="A2" s="749" t="s">
        <v>365</v>
      </c>
      <c r="B2" s="749"/>
      <c r="C2" s="749"/>
      <c r="D2" s="749"/>
      <c r="E2" s="749"/>
      <c r="F2" s="749"/>
      <c r="G2" s="749"/>
      <c r="H2" s="749"/>
      <c r="I2" s="749"/>
      <c r="J2" s="749"/>
      <c r="K2" s="749"/>
      <c r="L2" s="749"/>
      <c r="M2" s="749"/>
      <c r="N2" s="749"/>
      <c r="O2" s="749"/>
      <c r="P2" s="749"/>
      <c r="Q2" s="749"/>
      <c r="R2" s="749"/>
      <c r="S2" s="749"/>
      <c r="T2" s="749"/>
      <c r="U2" s="749"/>
      <c r="V2" s="749"/>
      <c r="W2" s="749"/>
      <c r="X2" s="749"/>
      <c r="Y2" s="749"/>
      <c r="Z2" s="749"/>
      <c r="AA2" s="749"/>
      <c r="AB2" s="749"/>
      <c r="AC2" s="749"/>
      <c r="AD2" s="749"/>
      <c r="AE2" s="749"/>
      <c r="AF2" s="749"/>
      <c r="AG2" s="749"/>
      <c r="AH2" s="749"/>
      <c r="AI2" s="749"/>
      <c r="AJ2" s="749"/>
      <c r="AK2" s="749"/>
      <c r="AL2" s="749"/>
      <c r="AM2" s="749"/>
      <c r="AN2" s="749"/>
      <c r="AO2" s="749"/>
      <c r="AP2" s="749"/>
      <c r="AQ2" s="749"/>
      <c r="AR2" s="749"/>
      <c r="AS2" s="749"/>
      <c r="AT2" s="749"/>
      <c r="AU2" s="749"/>
      <c r="AV2" s="749"/>
      <c r="AW2" s="749"/>
      <c r="AX2" s="749"/>
      <c r="AY2" s="749"/>
      <c r="AZ2" s="749"/>
      <c r="BA2" s="749"/>
      <c r="BB2" s="749"/>
      <c r="BC2" s="749"/>
      <c r="BD2" s="749"/>
      <c r="BE2" s="749"/>
      <c r="BF2" s="749"/>
      <c r="BG2" s="749"/>
      <c r="BH2" s="749"/>
      <c r="BI2" s="749"/>
      <c r="BJ2" s="231"/>
      <c r="BK2" s="231"/>
      <c r="BL2" s="231"/>
      <c r="BM2" s="231"/>
      <c r="BN2" s="231"/>
      <c r="BO2" s="231"/>
      <c r="BP2" s="231"/>
      <c r="BQ2" s="231"/>
      <c r="BR2" s="231"/>
      <c r="BS2" s="231"/>
      <c r="BT2" s="231"/>
      <c r="BU2" s="231"/>
      <c r="BV2" s="231"/>
      <c r="BW2" s="231"/>
      <c r="BX2" s="231"/>
      <c r="BY2" s="231"/>
      <c r="BZ2" s="231"/>
      <c r="CA2" s="231"/>
      <c r="CB2" s="231"/>
      <c r="CC2" s="231"/>
      <c r="CD2" s="231"/>
      <c r="CE2" s="231"/>
      <c r="CF2" s="231"/>
      <c r="CG2" s="231"/>
      <c r="CH2" s="231"/>
      <c r="CI2" s="231"/>
      <c r="CJ2" s="231"/>
      <c r="CK2" s="231"/>
      <c r="CL2" s="231"/>
      <c r="CM2" s="231"/>
      <c r="CN2" s="231"/>
      <c r="CO2" s="231"/>
      <c r="CP2" s="231"/>
      <c r="CQ2" s="231"/>
      <c r="CR2" s="231"/>
      <c r="CS2" s="231"/>
      <c r="CT2" s="231"/>
      <c r="CU2" s="231"/>
      <c r="CV2" s="231"/>
      <c r="CW2" s="231"/>
      <c r="CX2" s="231"/>
      <c r="CY2" s="231"/>
      <c r="CZ2" s="231"/>
      <c r="DA2" s="231"/>
      <c r="DB2" s="231"/>
      <c r="DC2" s="231"/>
      <c r="DD2" s="231"/>
      <c r="DE2" s="231"/>
      <c r="DF2" s="231"/>
      <c r="DG2" s="231"/>
      <c r="DH2" s="231"/>
      <c r="DI2" s="231"/>
      <c r="DJ2" s="750" t="s">
        <v>366</v>
      </c>
      <c r="DK2" s="751"/>
      <c r="DL2" s="751"/>
      <c r="DM2" s="751"/>
      <c r="DN2" s="751"/>
      <c r="DO2" s="752"/>
      <c r="DP2" s="231"/>
      <c r="DQ2" s="750" t="s">
        <v>367</v>
      </c>
      <c r="DR2" s="751"/>
      <c r="DS2" s="751"/>
      <c r="DT2" s="751"/>
      <c r="DU2" s="751"/>
      <c r="DV2" s="751"/>
      <c r="DW2" s="751"/>
      <c r="DX2" s="751"/>
      <c r="DY2" s="751"/>
      <c r="DZ2" s="752"/>
      <c r="EA2" s="233"/>
    </row>
    <row r="3" spans="1:131" ht="11.25" customHeight="1" x14ac:dyDescent="0.15">
      <c r="A3" s="231"/>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3"/>
    </row>
    <row r="4" spans="1:131" s="238" customFormat="1" ht="26.25" customHeight="1" thickBot="1" x14ac:dyDescent="0.2">
      <c r="A4" s="753" t="s">
        <v>368</v>
      </c>
      <c r="B4" s="753"/>
      <c r="C4" s="753"/>
      <c r="D4" s="753"/>
      <c r="E4" s="753"/>
      <c r="F4" s="753"/>
      <c r="G4" s="753"/>
      <c r="H4" s="753"/>
      <c r="I4" s="753"/>
      <c r="J4" s="753"/>
      <c r="K4" s="753"/>
      <c r="L4" s="753"/>
      <c r="M4" s="753"/>
      <c r="N4" s="753"/>
      <c r="O4" s="753"/>
      <c r="P4" s="753"/>
      <c r="Q4" s="753"/>
      <c r="R4" s="753"/>
      <c r="S4" s="753"/>
      <c r="T4" s="753"/>
      <c r="U4" s="753"/>
      <c r="V4" s="753"/>
      <c r="W4" s="753"/>
      <c r="X4" s="753"/>
      <c r="Y4" s="753"/>
      <c r="Z4" s="753"/>
      <c r="AA4" s="753"/>
      <c r="AB4" s="753"/>
      <c r="AC4" s="753"/>
      <c r="AD4" s="753"/>
      <c r="AE4" s="753"/>
      <c r="AF4" s="753"/>
      <c r="AG4" s="753"/>
      <c r="AH4" s="753"/>
      <c r="AI4" s="753"/>
      <c r="AJ4" s="753"/>
      <c r="AK4" s="753"/>
      <c r="AL4" s="753"/>
      <c r="AM4" s="753"/>
      <c r="AN4" s="753"/>
      <c r="AO4" s="753"/>
      <c r="AP4" s="753"/>
      <c r="AQ4" s="753"/>
      <c r="AR4" s="753"/>
      <c r="AS4" s="753"/>
      <c r="AT4" s="753"/>
      <c r="AU4" s="753"/>
      <c r="AV4" s="753"/>
      <c r="AW4" s="753"/>
      <c r="AX4" s="753"/>
      <c r="AY4" s="753"/>
      <c r="AZ4" s="235"/>
      <c r="BA4" s="235"/>
      <c r="BB4" s="235"/>
      <c r="BC4" s="235"/>
      <c r="BD4" s="235"/>
      <c r="BE4" s="236"/>
      <c r="BF4" s="236"/>
      <c r="BG4" s="236"/>
      <c r="BH4" s="236"/>
      <c r="BI4" s="236"/>
      <c r="BJ4" s="236"/>
      <c r="BK4" s="236"/>
      <c r="BL4" s="236"/>
      <c r="BM4" s="236"/>
      <c r="BN4" s="236"/>
      <c r="BO4" s="236"/>
      <c r="BP4" s="236"/>
      <c r="BQ4" s="754" t="s">
        <v>369</v>
      </c>
      <c r="BR4" s="754"/>
      <c r="BS4" s="754"/>
      <c r="BT4" s="754"/>
      <c r="BU4" s="754"/>
      <c r="BV4" s="754"/>
      <c r="BW4" s="754"/>
      <c r="BX4" s="754"/>
      <c r="BY4" s="754"/>
      <c r="BZ4" s="754"/>
      <c r="CA4" s="754"/>
      <c r="CB4" s="754"/>
      <c r="CC4" s="754"/>
      <c r="CD4" s="754"/>
      <c r="CE4" s="754"/>
      <c r="CF4" s="754"/>
      <c r="CG4" s="754"/>
      <c r="CH4" s="754"/>
      <c r="CI4" s="754"/>
      <c r="CJ4" s="754"/>
      <c r="CK4" s="754"/>
      <c r="CL4" s="754"/>
      <c r="CM4" s="754"/>
      <c r="CN4" s="754"/>
      <c r="CO4" s="754"/>
      <c r="CP4" s="754"/>
      <c r="CQ4" s="754"/>
      <c r="CR4" s="754"/>
      <c r="CS4" s="754"/>
      <c r="CT4" s="754"/>
      <c r="CU4" s="754"/>
      <c r="CV4" s="754"/>
      <c r="CW4" s="754"/>
      <c r="CX4" s="754"/>
      <c r="CY4" s="754"/>
      <c r="CZ4" s="754"/>
      <c r="DA4" s="754"/>
      <c r="DB4" s="754"/>
      <c r="DC4" s="754"/>
      <c r="DD4" s="754"/>
      <c r="DE4" s="754"/>
      <c r="DF4" s="754"/>
      <c r="DG4" s="754"/>
      <c r="DH4" s="754"/>
      <c r="DI4" s="754"/>
      <c r="DJ4" s="754"/>
      <c r="DK4" s="754"/>
      <c r="DL4" s="754"/>
      <c r="DM4" s="754"/>
      <c r="DN4" s="754"/>
      <c r="DO4" s="754"/>
      <c r="DP4" s="754"/>
      <c r="DQ4" s="754"/>
      <c r="DR4" s="754"/>
      <c r="DS4" s="754"/>
      <c r="DT4" s="754"/>
      <c r="DU4" s="754"/>
      <c r="DV4" s="754"/>
      <c r="DW4" s="754"/>
      <c r="DX4" s="754"/>
      <c r="DY4" s="754"/>
      <c r="DZ4" s="754"/>
      <c r="EA4" s="237"/>
    </row>
    <row r="5" spans="1:131" s="238" customFormat="1" ht="26.25" customHeight="1" x14ac:dyDescent="0.15">
      <c r="A5" s="755" t="s">
        <v>370</v>
      </c>
      <c r="B5" s="756"/>
      <c r="C5" s="756"/>
      <c r="D5" s="756"/>
      <c r="E5" s="756"/>
      <c r="F5" s="756"/>
      <c r="G5" s="756"/>
      <c r="H5" s="756"/>
      <c r="I5" s="756"/>
      <c r="J5" s="756"/>
      <c r="K5" s="756"/>
      <c r="L5" s="756"/>
      <c r="M5" s="756"/>
      <c r="N5" s="756"/>
      <c r="O5" s="756"/>
      <c r="P5" s="757"/>
      <c r="Q5" s="761" t="s">
        <v>371</v>
      </c>
      <c r="R5" s="762"/>
      <c r="S5" s="762"/>
      <c r="T5" s="762"/>
      <c r="U5" s="763"/>
      <c r="V5" s="761" t="s">
        <v>372</v>
      </c>
      <c r="W5" s="762"/>
      <c r="X5" s="762"/>
      <c r="Y5" s="762"/>
      <c r="Z5" s="763"/>
      <c r="AA5" s="761" t="s">
        <v>373</v>
      </c>
      <c r="AB5" s="762"/>
      <c r="AC5" s="762"/>
      <c r="AD5" s="762"/>
      <c r="AE5" s="762"/>
      <c r="AF5" s="767" t="s">
        <v>374</v>
      </c>
      <c r="AG5" s="762"/>
      <c r="AH5" s="762"/>
      <c r="AI5" s="762"/>
      <c r="AJ5" s="768"/>
      <c r="AK5" s="762" t="s">
        <v>375</v>
      </c>
      <c r="AL5" s="762"/>
      <c r="AM5" s="762"/>
      <c r="AN5" s="762"/>
      <c r="AO5" s="763"/>
      <c r="AP5" s="761" t="s">
        <v>376</v>
      </c>
      <c r="AQ5" s="762"/>
      <c r="AR5" s="762"/>
      <c r="AS5" s="762"/>
      <c r="AT5" s="763"/>
      <c r="AU5" s="761" t="s">
        <v>377</v>
      </c>
      <c r="AV5" s="762"/>
      <c r="AW5" s="762"/>
      <c r="AX5" s="762"/>
      <c r="AY5" s="768"/>
      <c r="AZ5" s="235"/>
      <c r="BA5" s="235"/>
      <c r="BB5" s="235"/>
      <c r="BC5" s="235"/>
      <c r="BD5" s="235"/>
      <c r="BE5" s="236"/>
      <c r="BF5" s="236"/>
      <c r="BG5" s="236"/>
      <c r="BH5" s="236"/>
      <c r="BI5" s="236"/>
      <c r="BJ5" s="236"/>
      <c r="BK5" s="236"/>
      <c r="BL5" s="236"/>
      <c r="BM5" s="236"/>
      <c r="BN5" s="236"/>
      <c r="BO5" s="236"/>
      <c r="BP5" s="236"/>
      <c r="BQ5" s="755" t="s">
        <v>378</v>
      </c>
      <c r="BR5" s="756"/>
      <c r="BS5" s="756"/>
      <c r="BT5" s="756"/>
      <c r="BU5" s="756"/>
      <c r="BV5" s="756"/>
      <c r="BW5" s="756"/>
      <c r="BX5" s="756"/>
      <c r="BY5" s="756"/>
      <c r="BZ5" s="756"/>
      <c r="CA5" s="756"/>
      <c r="CB5" s="756"/>
      <c r="CC5" s="756"/>
      <c r="CD5" s="756"/>
      <c r="CE5" s="756"/>
      <c r="CF5" s="756"/>
      <c r="CG5" s="757"/>
      <c r="CH5" s="761" t="s">
        <v>379</v>
      </c>
      <c r="CI5" s="762"/>
      <c r="CJ5" s="762"/>
      <c r="CK5" s="762"/>
      <c r="CL5" s="763"/>
      <c r="CM5" s="761" t="s">
        <v>380</v>
      </c>
      <c r="CN5" s="762"/>
      <c r="CO5" s="762"/>
      <c r="CP5" s="762"/>
      <c r="CQ5" s="763"/>
      <c r="CR5" s="761" t="s">
        <v>381</v>
      </c>
      <c r="CS5" s="762"/>
      <c r="CT5" s="762"/>
      <c r="CU5" s="762"/>
      <c r="CV5" s="763"/>
      <c r="CW5" s="761" t="s">
        <v>382</v>
      </c>
      <c r="CX5" s="762"/>
      <c r="CY5" s="762"/>
      <c r="CZ5" s="762"/>
      <c r="DA5" s="763"/>
      <c r="DB5" s="761" t="s">
        <v>383</v>
      </c>
      <c r="DC5" s="762"/>
      <c r="DD5" s="762"/>
      <c r="DE5" s="762"/>
      <c r="DF5" s="763"/>
      <c r="DG5" s="791" t="s">
        <v>384</v>
      </c>
      <c r="DH5" s="792"/>
      <c r="DI5" s="792"/>
      <c r="DJ5" s="792"/>
      <c r="DK5" s="793"/>
      <c r="DL5" s="791" t="s">
        <v>385</v>
      </c>
      <c r="DM5" s="792"/>
      <c r="DN5" s="792"/>
      <c r="DO5" s="792"/>
      <c r="DP5" s="793"/>
      <c r="DQ5" s="761" t="s">
        <v>386</v>
      </c>
      <c r="DR5" s="762"/>
      <c r="DS5" s="762"/>
      <c r="DT5" s="762"/>
      <c r="DU5" s="763"/>
      <c r="DV5" s="761" t="s">
        <v>377</v>
      </c>
      <c r="DW5" s="762"/>
      <c r="DX5" s="762"/>
      <c r="DY5" s="762"/>
      <c r="DZ5" s="768"/>
      <c r="EA5" s="237"/>
    </row>
    <row r="6" spans="1:131" s="238" customFormat="1" ht="26.25" customHeight="1" thickBot="1" x14ac:dyDescent="0.2">
      <c r="A6" s="758"/>
      <c r="B6" s="759"/>
      <c r="C6" s="759"/>
      <c r="D6" s="759"/>
      <c r="E6" s="759"/>
      <c r="F6" s="759"/>
      <c r="G6" s="759"/>
      <c r="H6" s="759"/>
      <c r="I6" s="759"/>
      <c r="J6" s="759"/>
      <c r="K6" s="759"/>
      <c r="L6" s="759"/>
      <c r="M6" s="759"/>
      <c r="N6" s="759"/>
      <c r="O6" s="759"/>
      <c r="P6" s="760"/>
      <c r="Q6" s="764"/>
      <c r="R6" s="765"/>
      <c r="S6" s="765"/>
      <c r="T6" s="765"/>
      <c r="U6" s="766"/>
      <c r="V6" s="764"/>
      <c r="W6" s="765"/>
      <c r="X6" s="765"/>
      <c r="Y6" s="765"/>
      <c r="Z6" s="766"/>
      <c r="AA6" s="764"/>
      <c r="AB6" s="765"/>
      <c r="AC6" s="765"/>
      <c r="AD6" s="765"/>
      <c r="AE6" s="765"/>
      <c r="AF6" s="769"/>
      <c r="AG6" s="765"/>
      <c r="AH6" s="765"/>
      <c r="AI6" s="765"/>
      <c r="AJ6" s="770"/>
      <c r="AK6" s="765"/>
      <c r="AL6" s="765"/>
      <c r="AM6" s="765"/>
      <c r="AN6" s="765"/>
      <c r="AO6" s="766"/>
      <c r="AP6" s="764"/>
      <c r="AQ6" s="765"/>
      <c r="AR6" s="765"/>
      <c r="AS6" s="765"/>
      <c r="AT6" s="766"/>
      <c r="AU6" s="764"/>
      <c r="AV6" s="765"/>
      <c r="AW6" s="765"/>
      <c r="AX6" s="765"/>
      <c r="AY6" s="770"/>
      <c r="AZ6" s="235"/>
      <c r="BA6" s="235"/>
      <c r="BB6" s="235"/>
      <c r="BC6" s="235"/>
      <c r="BD6" s="235"/>
      <c r="BE6" s="236"/>
      <c r="BF6" s="236"/>
      <c r="BG6" s="236"/>
      <c r="BH6" s="236"/>
      <c r="BI6" s="236"/>
      <c r="BJ6" s="236"/>
      <c r="BK6" s="236"/>
      <c r="BL6" s="236"/>
      <c r="BM6" s="236"/>
      <c r="BN6" s="236"/>
      <c r="BO6" s="236"/>
      <c r="BP6" s="236"/>
      <c r="BQ6" s="758"/>
      <c r="BR6" s="759"/>
      <c r="BS6" s="759"/>
      <c r="BT6" s="759"/>
      <c r="BU6" s="759"/>
      <c r="BV6" s="759"/>
      <c r="BW6" s="759"/>
      <c r="BX6" s="759"/>
      <c r="BY6" s="759"/>
      <c r="BZ6" s="759"/>
      <c r="CA6" s="759"/>
      <c r="CB6" s="759"/>
      <c r="CC6" s="759"/>
      <c r="CD6" s="759"/>
      <c r="CE6" s="759"/>
      <c r="CF6" s="759"/>
      <c r="CG6" s="760"/>
      <c r="CH6" s="764"/>
      <c r="CI6" s="765"/>
      <c r="CJ6" s="765"/>
      <c r="CK6" s="765"/>
      <c r="CL6" s="766"/>
      <c r="CM6" s="764"/>
      <c r="CN6" s="765"/>
      <c r="CO6" s="765"/>
      <c r="CP6" s="765"/>
      <c r="CQ6" s="766"/>
      <c r="CR6" s="764"/>
      <c r="CS6" s="765"/>
      <c r="CT6" s="765"/>
      <c r="CU6" s="765"/>
      <c r="CV6" s="766"/>
      <c r="CW6" s="764"/>
      <c r="CX6" s="765"/>
      <c r="CY6" s="765"/>
      <c r="CZ6" s="765"/>
      <c r="DA6" s="766"/>
      <c r="DB6" s="764"/>
      <c r="DC6" s="765"/>
      <c r="DD6" s="765"/>
      <c r="DE6" s="765"/>
      <c r="DF6" s="766"/>
      <c r="DG6" s="794"/>
      <c r="DH6" s="795"/>
      <c r="DI6" s="795"/>
      <c r="DJ6" s="795"/>
      <c r="DK6" s="796"/>
      <c r="DL6" s="794"/>
      <c r="DM6" s="795"/>
      <c r="DN6" s="795"/>
      <c r="DO6" s="795"/>
      <c r="DP6" s="796"/>
      <c r="DQ6" s="764"/>
      <c r="DR6" s="765"/>
      <c r="DS6" s="765"/>
      <c r="DT6" s="765"/>
      <c r="DU6" s="766"/>
      <c r="DV6" s="764"/>
      <c r="DW6" s="765"/>
      <c r="DX6" s="765"/>
      <c r="DY6" s="765"/>
      <c r="DZ6" s="770"/>
      <c r="EA6" s="237"/>
    </row>
    <row r="7" spans="1:131" s="238" customFormat="1" ht="26.25" customHeight="1" thickTop="1" x14ac:dyDescent="0.15">
      <c r="A7" s="239">
        <v>1</v>
      </c>
      <c r="B7" s="777" t="s">
        <v>387</v>
      </c>
      <c r="C7" s="778"/>
      <c r="D7" s="778"/>
      <c r="E7" s="778"/>
      <c r="F7" s="778"/>
      <c r="G7" s="778"/>
      <c r="H7" s="778"/>
      <c r="I7" s="778"/>
      <c r="J7" s="778"/>
      <c r="K7" s="778"/>
      <c r="L7" s="778"/>
      <c r="M7" s="778"/>
      <c r="N7" s="778"/>
      <c r="O7" s="778"/>
      <c r="P7" s="779"/>
      <c r="Q7" s="780">
        <v>11514</v>
      </c>
      <c r="R7" s="781"/>
      <c r="S7" s="781"/>
      <c r="T7" s="781"/>
      <c r="U7" s="781"/>
      <c r="V7" s="781">
        <v>10916</v>
      </c>
      <c r="W7" s="781"/>
      <c r="X7" s="781"/>
      <c r="Y7" s="781"/>
      <c r="Z7" s="781"/>
      <c r="AA7" s="781">
        <v>598</v>
      </c>
      <c r="AB7" s="781"/>
      <c r="AC7" s="781"/>
      <c r="AD7" s="781"/>
      <c r="AE7" s="782"/>
      <c r="AF7" s="783">
        <v>543</v>
      </c>
      <c r="AG7" s="784"/>
      <c r="AH7" s="784"/>
      <c r="AI7" s="784"/>
      <c r="AJ7" s="785"/>
      <c r="AK7" s="786">
        <v>717</v>
      </c>
      <c r="AL7" s="787"/>
      <c r="AM7" s="787"/>
      <c r="AN7" s="787"/>
      <c r="AO7" s="787"/>
      <c r="AP7" s="787">
        <v>9807</v>
      </c>
      <c r="AQ7" s="787"/>
      <c r="AR7" s="787"/>
      <c r="AS7" s="787"/>
      <c r="AT7" s="787"/>
      <c r="AU7" s="788"/>
      <c r="AV7" s="788"/>
      <c r="AW7" s="788"/>
      <c r="AX7" s="788"/>
      <c r="AY7" s="789"/>
      <c r="AZ7" s="235"/>
      <c r="BA7" s="235"/>
      <c r="BB7" s="235"/>
      <c r="BC7" s="235"/>
      <c r="BD7" s="235"/>
      <c r="BE7" s="236"/>
      <c r="BF7" s="236"/>
      <c r="BG7" s="236"/>
      <c r="BH7" s="236"/>
      <c r="BI7" s="236"/>
      <c r="BJ7" s="236"/>
      <c r="BK7" s="236"/>
      <c r="BL7" s="236"/>
      <c r="BM7" s="236"/>
      <c r="BN7" s="236"/>
      <c r="BO7" s="236"/>
      <c r="BP7" s="236"/>
      <c r="BQ7" s="239">
        <v>1</v>
      </c>
      <c r="BR7" s="240"/>
      <c r="BS7" s="774" t="s">
        <v>567</v>
      </c>
      <c r="BT7" s="775"/>
      <c r="BU7" s="775"/>
      <c r="BV7" s="775"/>
      <c r="BW7" s="775"/>
      <c r="BX7" s="775"/>
      <c r="BY7" s="775"/>
      <c r="BZ7" s="775"/>
      <c r="CA7" s="775"/>
      <c r="CB7" s="775"/>
      <c r="CC7" s="775"/>
      <c r="CD7" s="775"/>
      <c r="CE7" s="775"/>
      <c r="CF7" s="775"/>
      <c r="CG7" s="790"/>
      <c r="CH7" s="771">
        <v>-5</v>
      </c>
      <c r="CI7" s="772"/>
      <c r="CJ7" s="772"/>
      <c r="CK7" s="772"/>
      <c r="CL7" s="773"/>
      <c r="CM7" s="771">
        <v>76</v>
      </c>
      <c r="CN7" s="772"/>
      <c r="CO7" s="772"/>
      <c r="CP7" s="772"/>
      <c r="CQ7" s="773"/>
      <c r="CR7" s="771">
        <v>10</v>
      </c>
      <c r="CS7" s="772"/>
      <c r="CT7" s="772"/>
      <c r="CU7" s="772"/>
      <c r="CV7" s="773"/>
      <c r="CW7" s="771" t="s">
        <v>568</v>
      </c>
      <c r="CX7" s="772"/>
      <c r="CY7" s="772"/>
      <c r="CZ7" s="772"/>
      <c r="DA7" s="773"/>
      <c r="DB7" s="771" t="s">
        <v>568</v>
      </c>
      <c r="DC7" s="772"/>
      <c r="DD7" s="772"/>
      <c r="DE7" s="772"/>
      <c r="DF7" s="773"/>
      <c r="DG7" s="771" t="s">
        <v>568</v>
      </c>
      <c r="DH7" s="772"/>
      <c r="DI7" s="772"/>
      <c r="DJ7" s="772"/>
      <c r="DK7" s="773"/>
      <c r="DL7" s="771" t="s">
        <v>568</v>
      </c>
      <c r="DM7" s="772"/>
      <c r="DN7" s="772"/>
      <c r="DO7" s="772"/>
      <c r="DP7" s="773"/>
      <c r="DQ7" s="771" t="s">
        <v>568</v>
      </c>
      <c r="DR7" s="772"/>
      <c r="DS7" s="772"/>
      <c r="DT7" s="772"/>
      <c r="DU7" s="773"/>
      <c r="DV7" s="774"/>
      <c r="DW7" s="775"/>
      <c r="DX7" s="775"/>
      <c r="DY7" s="775"/>
      <c r="DZ7" s="776"/>
      <c r="EA7" s="237"/>
    </row>
    <row r="8" spans="1:131" s="238" customFormat="1" ht="26.25" customHeight="1" x14ac:dyDescent="0.15">
      <c r="A8" s="241">
        <v>2</v>
      </c>
      <c r="B8" s="808"/>
      <c r="C8" s="809"/>
      <c r="D8" s="809"/>
      <c r="E8" s="809"/>
      <c r="F8" s="809"/>
      <c r="G8" s="809"/>
      <c r="H8" s="809"/>
      <c r="I8" s="809"/>
      <c r="J8" s="809"/>
      <c r="K8" s="809"/>
      <c r="L8" s="809"/>
      <c r="M8" s="809"/>
      <c r="N8" s="809"/>
      <c r="O8" s="809"/>
      <c r="P8" s="810"/>
      <c r="Q8" s="811"/>
      <c r="R8" s="812"/>
      <c r="S8" s="812"/>
      <c r="T8" s="812"/>
      <c r="U8" s="812"/>
      <c r="V8" s="812"/>
      <c r="W8" s="812"/>
      <c r="X8" s="812"/>
      <c r="Y8" s="812"/>
      <c r="Z8" s="812"/>
      <c r="AA8" s="812"/>
      <c r="AB8" s="812"/>
      <c r="AC8" s="812"/>
      <c r="AD8" s="812"/>
      <c r="AE8" s="813"/>
      <c r="AF8" s="814"/>
      <c r="AG8" s="815"/>
      <c r="AH8" s="815"/>
      <c r="AI8" s="815"/>
      <c r="AJ8" s="816"/>
      <c r="AK8" s="797"/>
      <c r="AL8" s="798"/>
      <c r="AM8" s="798"/>
      <c r="AN8" s="798"/>
      <c r="AO8" s="798"/>
      <c r="AP8" s="798"/>
      <c r="AQ8" s="798"/>
      <c r="AR8" s="798"/>
      <c r="AS8" s="798"/>
      <c r="AT8" s="798"/>
      <c r="AU8" s="799"/>
      <c r="AV8" s="799"/>
      <c r="AW8" s="799"/>
      <c r="AX8" s="799"/>
      <c r="AY8" s="800"/>
      <c r="AZ8" s="235"/>
      <c r="BA8" s="235"/>
      <c r="BB8" s="235"/>
      <c r="BC8" s="235"/>
      <c r="BD8" s="235"/>
      <c r="BE8" s="236"/>
      <c r="BF8" s="236"/>
      <c r="BG8" s="236"/>
      <c r="BH8" s="236"/>
      <c r="BI8" s="236"/>
      <c r="BJ8" s="236"/>
      <c r="BK8" s="236"/>
      <c r="BL8" s="236"/>
      <c r="BM8" s="236"/>
      <c r="BN8" s="236"/>
      <c r="BO8" s="236"/>
      <c r="BP8" s="236"/>
      <c r="BQ8" s="241">
        <v>2</v>
      </c>
      <c r="BR8" s="242"/>
      <c r="BS8" s="801"/>
      <c r="BT8" s="802"/>
      <c r="BU8" s="802"/>
      <c r="BV8" s="802"/>
      <c r="BW8" s="802"/>
      <c r="BX8" s="802"/>
      <c r="BY8" s="802"/>
      <c r="BZ8" s="802"/>
      <c r="CA8" s="802"/>
      <c r="CB8" s="802"/>
      <c r="CC8" s="802"/>
      <c r="CD8" s="802"/>
      <c r="CE8" s="802"/>
      <c r="CF8" s="802"/>
      <c r="CG8" s="803"/>
      <c r="CH8" s="804"/>
      <c r="CI8" s="805"/>
      <c r="CJ8" s="805"/>
      <c r="CK8" s="805"/>
      <c r="CL8" s="806"/>
      <c r="CM8" s="804"/>
      <c r="CN8" s="805"/>
      <c r="CO8" s="805"/>
      <c r="CP8" s="805"/>
      <c r="CQ8" s="806"/>
      <c r="CR8" s="804"/>
      <c r="CS8" s="805"/>
      <c r="CT8" s="805"/>
      <c r="CU8" s="805"/>
      <c r="CV8" s="806"/>
      <c r="CW8" s="804"/>
      <c r="CX8" s="805"/>
      <c r="CY8" s="805"/>
      <c r="CZ8" s="805"/>
      <c r="DA8" s="806"/>
      <c r="DB8" s="804"/>
      <c r="DC8" s="805"/>
      <c r="DD8" s="805"/>
      <c r="DE8" s="805"/>
      <c r="DF8" s="806"/>
      <c r="DG8" s="804"/>
      <c r="DH8" s="805"/>
      <c r="DI8" s="805"/>
      <c r="DJ8" s="805"/>
      <c r="DK8" s="806"/>
      <c r="DL8" s="804"/>
      <c r="DM8" s="805"/>
      <c r="DN8" s="805"/>
      <c r="DO8" s="805"/>
      <c r="DP8" s="806"/>
      <c r="DQ8" s="804"/>
      <c r="DR8" s="805"/>
      <c r="DS8" s="805"/>
      <c r="DT8" s="805"/>
      <c r="DU8" s="806"/>
      <c r="DV8" s="801"/>
      <c r="DW8" s="802"/>
      <c r="DX8" s="802"/>
      <c r="DY8" s="802"/>
      <c r="DZ8" s="807"/>
      <c r="EA8" s="237"/>
    </row>
    <row r="9" spans="1:131" s="238" customFormat="1" ht="26.25" customHeight="1" x14ac:dyDescent="0.15">
      <c r="A9" s="241">
        <v>3</v>
      </c>
      <c r="B9" s="808"/>
      <c r="C9" s="809"/>
      <c r="D9" s="809"/>
      <c r="E9" s="809"/>
      <c r="F9" s="809"/>
      <c r="G9" s="809"/>
      <c r="H9" s="809"/>
      <c r="I9" s="809"/>
      <c r="J9" s="809"/>
      <c r="K9" s="809"/>
      <c r="L9" s="809"/>
      <c r="M9" s="809"/>
      <c r="N9" s="809"/>
      <c r="O9" s="809"/>
      <c r="P9" s="810"/>
      <c r="Q9" s="811"/>
      <c r="R9" s="812"/>
      <c r="S9" s="812"/>
      <c r="T9" s="812"/>
      <c r="U9" s="812"/>
      <c r="V9" s="812"/>
      <c r="W9" s="812"/>
      <c r="X9" s="812"/>
      <c r="Y9" s="812"/>
      <c r="Z9" s="812"/>
      <c r="AA9" s="812"/>
      <c r="AB9" s="812"/>
      <c r="AC9" s="812"/>
      <c r="AD9" s="812"/>
      <c r="AE9" s="813"/>
      <c r="AF9" s="814"/>
      <c r="AG9" s="815"/>
      <c r="AH9" s="815"/>
      <c r="AI9" s="815"/>
      <c r="AJ9" s="816"/>
      <c r="AK9" s="797"/>
      <c r="AL9" s="798"/>
      <c r="AM9" s="798"/>
      <c r="AN9" s="798"/>
      <c r="AO9" s="798"/>
      <c r="AP9" s="798"/>
      <c r="AQ9" s="798"/>
      <c r="AR9" s="798"/>
      <c r="AS9" s="798"/>
      <c r="AT9" s="798"/>
      <c r="AU9" s="799"/>
      <c r="AV9" s="799"/>
      <c r="AW9" s="799"/>
      <c r="AX9" s="799"/>
      <c r="AY9" s="800"/>
      <c r="AZ9" s="235"/>
      <c r="BA9" s="235"/>
      <c r="BB9" s="235"/>
      <c r="BC9" s="235"/>
      <c r="BD9" s="235"/>
      <c r="BE9" s="236"/>
      <c r="BF9" s="236"/>
      <c r="BG9" s="236"/>
      <c r="BH9" s="236"/>
      <c r="BI9" s="236"/>
      <c r="BJ9" s="236"/>
      <c r="BK9" s="236"/>
      <c r="BL9" s="236"/>
      <c r="BM9" s="236"/>
      <c r="BN9" s="236"/>
      <c r="BO9" s="236"/>
      <c r="BP9" s="236"/>
      <c r="BQ9" s="241">
        <v>3</v>
      </c>
      <c r="BR9" s="242"/>
      <c r="BS9" s="801"/>
      <c r="BT9" s="802"/>
      <c r="BU9" s="802"/>
      <c r="BV9" s="802"/>
      <c r="BW9" s="802"/>
      <c r="BX9" s="802"/>
      <c r="BY9" s="802"/>
      <c r="BZ9" s="802"/>
      <c r="CA9" s="802"/>
      <c r="CB9" s="802"/>
      <c r="CC9" s="802"/>
      <c r="CD9" s="802"/>
      <c r="CE9" s="802"/>
      <c r="CF9" s="802"/>
      <c r="CG9" s="803"/>
      <c r="CH9" s="804"/>
      <c r="CI9" s="805"/>
      <c r="CJ9" s="805"/>
      <c r="CK9" s="805"/>
      <c r="CL9" s="806"/>
      <c r="CM9" s="804"/>
      <c r="CN9" s="805"/>
      <c r="CO9" s="805"/>
      <c r="CP9" s="805"/>
      <c r="CQ9" s="806"/>
      <c r="CR9" s="804"/>
      <c r="CS9" s="805"/>
      <c r="CT9" s="805"/>
      <c r="CU9" s="805"/>
      <c r="CV9" s="806"/>
      <c r="CW9" s="804"/>
      <c r="CX9" s="805"/>
      <c r="CY9" s="805"/>
      <c r="CZ9" s="805"/>
      <c r="DA9" s="806"/>
      <c r="DB9" s="804"/>
      <c r="DC9" s="805"/>
      <c r="DD9" s="805"/>
      <c r="DE9" s="805"/>
      <c r="DF9" s="806"/>
      <c r="DG9" s="804"/>
      <c r="DH9" s="805"/>
      <c r="DI9" s="805"/>
      <c r="DJ9" s="805"/>
      <c r="DK9" s="806"/>
      <c r="DL9" s="804"/>
      <c r="DM9" s="805"/>
      <c r="DN9" s="805"/>
      <c r="DO9" s="805"/>
      <c r="DP9" s="806"/>
      <c r="DQ9" s="804"/>
      <c r="DR9" s="805"/>
      <c r="DS9" s="805"/>
      <c r="DT9" s="805"/>
      <c r="DU9" s="806"/>
      <c r="DV9" s="801"/>
      <c r="DW9" s="802"/>
      <c r="DX9" s="802"/>
      <c r="DY9" s="802"/>
      <c r="DZ9" s="807"/>
      <c r="EA9" s="237"/>
    </row>
    <row r="10" spans="1:131" s="238" customFormat="1" ht="26.25" customHeight="1" x14ac:dyDescent="0.15">
      <c r="A10" s="241">
        <v>4</v>
      </c>
      <c r="B10" s="808"/>
      <c r="C10" s="809"/>
      <c r="D10" s="809"/>
      <c r="E10" s="809"/>
      <c r="F10" s="809"/>
      <c r="G10" s="809"/>
      <c r="H10" s="809"/>
      <c r="I10" s="809"/>
      <c r="J10" s="809"/>
      <c r="K10" s="809"/>
      <c r="L10" s="809"/>
      <c r="M10" s="809"/>
      <c r="N10" s="809"/>
      <c r="O10" s="809"/>
      <c r="P10" s="810"/>
      <c r="Q10" s="811"/>
      <c r="R10" s="812"/>
      <c r="S10" s="812"/>
      <c r="T10" s="812"/>
      <c r="U10" s="812"/>
      <c r="V10" s="812"/>
      <c r="W10" s="812"/>
      <c r="X10" s="812"/>
      <c r="Y10" s="812"/>
      <c r="Z10" s="812"/>
      <c r="AA10" s="812"/>
      <c r="AB10" s="812"/>
      <c r="AC10" s="812"/>
      <c r="AD10" s="812"/>
      <c r="AE10" s="813"/>
      <c r="AF10" s="814"/>
      <c r="AG10" s="815"/>
      <c r="AH10" s="815"/>
      <c r="AI10" s="815"/>
      <c r="AJ10" s="816"/>
      <c r="AK10" s="797"/>
      <c r="AL10" s="798"/>
      <c r="AM10" s="798"/>
      <c r="AN10" s="798"/>
      <c r="AO10" s="798"/>
      <c r="AP10" s="798"/>
      <c r="AQ10" s="798"/>
      <c r="AR10" s="798"/>
      <c r="AS10" s="798"/>
      <c r="AT10" s="798"/>
      <c r="AU10" s="799"/>
      <c r="AV10" s="799"/>
      <c r="AW10" s="799"/>
      <c r="AX10" s="799"/>
      <c r="AY10" s="800"/>
      <c r="AZ10" s="235"/>
      <c r="BA10" s="235"/>
      <c r="BB10" s="235"/>
      <c r="BC10" s="235"/>
      <c r="BD10" s="235"/>
      <c r="BE10" s="236"/>
      <c r="BF10" s="236"/>
      <c r="BG10" s="236"/>
      <c r="BH10" s="236"/>
      <c r="BI10" s="236"/>
      <c r="BJ10" s="236"/>
      <c r="BK10" s="236"/>
      <c r="BL10" s="236"/>
      <c r="BM10" s="236"/>
      <c r="BN10" s="236"/>
      <c r="BO10" s="236"/>
      <c r="BP10" s="236"/>
      <c r="BQ10" s="241">
        <v>4</v>
      </c>
      <c r="BR10" s="242"/>
      <c r="BS10" s="801"/>
      <c r="BT10" s="802"/>
      <c r="BU10" s="802"/>
      <c r="BV10" s="802"/>
      <c r="BW10" s="802"/>
      <c r="BX10" s="802"/>
      <c r="BY10" s="802"/>
      <c r="BZ10" s="802"/>
      <c r="CA10" s="802"/>
      <c r="CB10" s="802"/>
      <c r="CC10" s="802"/>
      <c r="CD10" s="802"/>
      <c r="CE10" s="802"/>
      <c r="CF10" s="802"/>
      <c r="CG10" s="803"/>
      <c r="CH10" s="804"/>
      <c r="CI10" s="805"/>
      <c r="CJ10" s="805"/>
      <c r="CK10" s="805"/>
      <c r="CL10" s="806"/>
      <c r="CM10" s="804"/>
      <c r="CN10" s="805"/>
      <c r="CO10" s="805"/>
      <c r="CP10" s="805"/>
      <c r="CQ10" s="806"/>
      <c r="CR10" s="804"/>
      <c r="CS10" s="805"/>
      <c r="CT10" s="805"/>
      <c r="CU10" s="805"/>
      <c r="CV10" s="806"/>
      <c r="CW10" s="804"/>
      <c r="CX10" s="805"/>
      <c r="CY10" s="805"/>
      <c r="CZ10" s="805"/>
      <c r="DA10" s="806"/>
      <c r="DB10" s="804"/>
      <c r="DC10" s="805"/>
      <c r="DD10" s="805"/>
      <c r="DE10" s="805"/>
      <c r="DF10" s="806"/>
      <c r="DG10" s="804"/>
      <c r="DH10" s="805"/>
      <c r="DI10" s="805"/>
      <c r="DJ10" s="805"/>
      <c r="DK10" s="806"/>
      <c r="DL10" s="804"/>
      <c r="DM10" s="805"/>
      <c r="DN10" s="805"/>
      <c r="DO10" s="805"/>
      <c r="DP10" s="806"/>
      <c r="DQ10" s="804"/>
      <c r="DR10" s="805"/>
      <c r="DS10" s="805"/>
      <c r="DT10" s="805"/>
      <c r="DU10" s="806"/>
      <c r="DV10" s="801"/>
      <c r="DW10" s="802"/>
      <c r="DX10" s="802"/>
      <c r="DY10" s="802"/>
      <c r="DZ10" s="807"/>
      <c r="EA10" s="237"/>
    </row>
    <row r="11" spans="1:131" s="238" customFormat="1" ht="26.25" customHeight="1" x14ac:dyDescent="0.15">
      <c r="A11" s="241">
        <v>5</v>
      </c>
      <c r="B11" s="808"/>
      <c r="C11" s="809"/>
      <c r="D11" s="809"/>
      <c r="E11" s="809"/>
      <c r="F11" s="809"/>
      <c r="G11" s="809"/>
      <c r="H11" s="809"/>
      <c r="I11" s="809"/>
      <c r="J11" s="809"/>
      <c r="K11" s="809"/>
      <c r="L11" s="809"/>
      <c r="M11" s="809"/>
      <c r="N11" s="809"/>
      <c r="O11" s="809"/>
      <c r="P11" s="810"/>
      <c r="Q11" s="811"/>
      <c r="R11" s="812"/>
      <c r="S11" s="812"/>
      <c r="T11" s="812"/>
      <c r="U11" s="812"/>
      <c r="V11" s="812"/>
      <c r="W11" s="812"/>
      <c r="X11" s="812"/>
      <c r="Y11" s="812"/>
      <c r="Z11" s="812"/>
      <c r="AA11" s="812"/>
      <c r="AB11" s="812"/>
      <c r="AC11" s="812"/>
      <c r="AD11" s="812"/>
      <c r="AE11" s="813"/>
      <c r="AF11" s="814"/>
      <c r="AG11" s="815"/>
      <c r="AH11" s="815"/>
      <c r="AI11" s="815"/>
      <c r="AJ11" s="816"/>
      <c r="AK11" s="797"/>
      <c r="AL11" s="798"/>
      <c r="AM11" s="798"/>
      <c r="AN11" s="798"/>
      <c r="AO11" s="798"/>
      <c r="AP11" s="798"/>
      <c r="AQ11" s="798"/>
      <c r="AR11" s="798"/>
      <c r="AS11" s="798"/>
      <c r="AT11" s="798"/>
      <c r="AU11" s="799"/>
      <c r="AV11" s="799"/>
      <c r="AW11" s="799"/>
      <c r="AX11" s="799"/>
      <c r="AY11" s="800"/>
      <c r="AZ11" s="235"/>
      <c r="BA11" s="235"/>
      <c r="BB11" s="235"/>
      <c r="BC11" s="235"/>
      <c r="BD11" s="235"/>
      <c r="BE11" s="236"/>
      <c r="BF11" s="236"/>
      <c r="BG11" s="236"/>
      <c r="BH11" s="236"/>
      <c r="BI11" s="236"/>
      <c r="BJ11" s="236"/>
      <c r="BK11" s="236"/>
      <c r="BL11" s="236"/>
      <c r="BM11" s="236"/>
      <c r="BN11" s="236"/>
      <c r="BO11" s="236"/>
      <c r="BP11" s="236"/>
      <c r="BQ11" s="241">
        <v>5</v>
      </c>
      <c r="BR11" s="242"/>
      <c r="BS11" s="801"/>
      <c r="BT11" s="802"/>
      <c r="BU11" s="802"/>
      <c r="BV11" s="802"/>
      <c r="BW11" s="802"/>
      <c r="BX11" s="802"/>
      <c r="BY11" s="802"/>
      <c r="BZ11" s="802"/>
      <c r="CA11" s="802"/>
      <c r="CB11" s="802"/>
      <c r="CC11" s="802"/>
      <c r="CD11" s="802"/>
      <c r="CE11" s="802"/>
      <c r="CF11" s="802"/>
      <c r="CG11" s="803"/>
      <c r="CH11" s="804"/>
      <c r="CI11" s="805"/>
      <c r="CJ11" s="805"/>
      <c r="CK11" s="805"/>
      <c r="CL11" s="806"/>
      <c r="CM11" s="804"/>
      <c r="CN11" s="805"/>
      <c r="CO11" s="805"/>
      <c r="CP11" s="805"/>
      <c r="CQ11" s="806"/>
      <c r="CR11" s="804"/>
      <c r="CS11" s="805"/>
      <c r="CT11" s="805"/>
      <c r="CU11" s="805"/>
      <c r="CV11" s="806"/>
      <c r="CW11" s="804"/>
      <c r="CX11" s="805"/>
      <c r="CY11" s="805"/>
      <c r="CZ11" s="805"/>
      <c r="DA11" s="806"/>
      <c r="DB11" s="804"/>
      <c r="DC11" s="805"/>
      <c r="DD11" s="805"/>
      <c r="DE11" s="805"/>
      <c r="DF11" s="806"/>
      <c r="DG11" s="804"/>
      <c r="DH11" s="805"/>
      <c r="DI11" s="805"/>
      <c r="DJ11" s="805"/>
      <c r="DK11" s="806"/>
      <c r="DL11" s="804"/>
      <c r="DM11" s="805"/>
      <c r="DN11" s="805"/>
      <c r="DO11" s="805"/>
      <c r="DP11" s="806"/>
      <c r="DQ11" s="804"/>
      <c r="DR11" s="805"/>
      <c r="DS11" s="805"/>
      <c r="DT11" s="805"/>
      <c r="DU11" s="806"/>
      <c r="DV11" s="801"/>
      <c r="DW11" s="802"/>
      <c r="DX11" s="802"/>
      <c r="DY11" s="802"/>
      <c r="DZ11" s="807"/>
      <c r="EA11" s="237"/>
    </row>
    <row r="12" spans="1:131" s="238" customFormat="1" ht="26.25" customHeight="1" x14ac:dyDescent="0.15">
      <c r="A12" s="241">
        <v>6</v>
      </c>
      <c r="B12" s="808"/>
      <c r="C12" s="809"/>
      <c r="D12" s="809"/>
      <c r="E12" s="809"/>
      <c r="F12" s="809"/>
      <c r="G12" s="809"/>
      <c r="H12" s="809"/>
      <c r="I12" s="809"/>
      <c r="J12" s="809"/>
      <c r="K12" s="809"/>
      <c r="L12" s="809"/>
      <c r="M12" s="809"/>
      <c r="N12" s="809"/>
      <c r="O12" s="809"/>
      <c r="P12" s="810"/>
      <c r="Q12" s="811"/>
      <c r="R12" s="812"/>
      <c r="S12" s="812"/>
      <c r="T12" s="812"/>
      <c r="U12" s="812"/>
      <c r="V12" s="812"/>
      <c r="W12" s="812"/>
      <c r="X12" s="812"/>
      <c r="Y12" s="812"/>
      <c r="Z12" s="812"/>
      <c r="AA12" s="812"/>
      <c r="AB12" s="812"/>
      <c r="AC12" s="812"/>
      <c r="AD12" s="812"/>
      <c r="AE12" s="813"/>
      <c r="AF12" s="814"/>
      <c r="AG12" s="815"/>
      <c r="AH12" s="815"/>
      <c r="AI12" s="815"/>
      <c r="AJ12" s="816"/>
      <c r="AK12" s="797"/>
      <c r="AL12" s="798"/>
      <c r="AM12" s="798"/>
      <c r="AN12" s="798"/>
      <c r="AO12" s="798"/>
      <c r="AP12" s="798"/>
      <c r="AQ12" s="798"/>
      <c r="AR12" s="798"/>
      <c r="AS12" s="798"/>
      <c r="AT12" s="798"/>
      <c r="AU12" s="799"/>
      <c r="AV12" s="799"/>
      <c r="AW12" s="799"/>
      <c r="AX12" s="799"/>
      <c r="AY12" s="800"/>
      <c r="AZ12" s="235"/>
      <c r="BA12" s="235"/>
      <c r="BB12" s="235"/>
      <c r="BC12" s="235"/>
      <c r="BD12" s="235"/>
      <c r="BE12" s="236"/>
      <c r="BF12" s="236"/>
      <c r="BG12" s="236"/>
      <c r="BH12" s="236"/>
      <c r="BI12" s="236"/>
      <c r="BJ12" s="236"/>
      <c r="BK12" s="236"/>
      <c r="BL12" s="236"/>
      <c r="BM12" s="236"/>
      <c r="BN12" s="236"/>
      <c r="BO12" s="236"/>
      <c r="BP12" s="236"/>
      <c r="BQ12" s="241">
        <v>6</v>
      </c>
      <c r="BR12" s="242"/>
      <c r="BS12" s="801"/>
      <c r="BT12" s="802"/>
      <c r="BU12" s="802"/>
      <c r="BV12" s="802"/>
      <c r="BW12" s="802"/>
      <c r="BX12" s="802"/>
      <c r="BY12" s="802"/>
      <c r="BZ12" s="802"/>
      <c r="CA12" s="802"/>
      <c r="CB12" s="802"/>
      <c r="CC12" s="802"/>
      <c r="CD12" s="802"/>
      <c r="CE12" s="802"/>
      <c r="CF12" s="802"/>
      <c r="CG12" s="803"/>
      <c r="CH12" s="804"/>
      <c r="CI12" s="805"/>
      <c r="CJ12" s="805"/>
      <c r="CK12" s="805"/>
      <c r="CL12" s="806"/>
      <c r="CM12" s="804"/>
      <c r="CN12" s="805"/>
      <c r="CO12" s="805"/>
      <c r="CP12" s="805"/>
      <c r="CQ12" s="806"/>
      <c r="CR12" s="804"/>
      <c r="CS12" s="805"/>
      <c r="CT12" s="805"/>
      <c r="CU12" s="805"/>
      <c r="CV12" s="806"/>
      <c r="CW12" s="804"/>
      <c r="CX12" s="805"/>
      <c r="CY12" s="805"/>
      <c r="CZ12" s="805"/>
      <c r="DA12" s="806"/>
      <c r="DB12" s="804"/>
      <c r="DC12" s="805"/>
      <c r="DD12" s="805"/>
      <c r="DE12" s="805"/>
      <c r="DF12" s="806"/>
      <c r="DG12" s="804"/>
      <c r="DH12" s="805"/>
      <c r="DI12" s="805"/>
      <c r="DJ12" s="805"/>
      <c r="DK12" s="806"/>
      <c r="DL12" s="804"/>
      <c r="DM12" s="805"/>
      <c r="DN12" s="805"/>
      <c r="DO12" s="805"/>
      <c r="DP12" s="806"/>
      <c r="DQ12" s="804"/>
      <c r="DR12" s="805"/>
      <c r="DS12" s="805"/>
      <c r="DT12" s="805"/>
      <c r="DU12" s="806"/>
      <c r="DV12" s="801"/>
      <c r="DW12" s="802"/>
      <c r="DX12" s="802"/>
      <c r="DY12" s="802"/>
      <c r="DZ12" s="807"/>
      <c r="EA12" s="237"/>
    </row>
    <row r="13" spans="1:131" s="238" customFormat="1" ht="26.25" customHeight="1" x14ac:dyDescent="0.15">
      <c r="A13" s="241">
        <v>7</v>
      </c>
      <c r="B13" s="808"/>
      <c r="C13" s="809"/>
      <c r="D13" s="809"/>
      <c r="E13" s="809"/>
      <c r="F13" s="809"/>
      <c r="G13" s="809"/>
      <c r="H13" s="809"/>
      <c r="I13" s="809"/>
      <c r="J13" s="809"/>
      <c r="K13" s="809"/>
      <c r="L13" s="809"/>
      <c r="M13" s="809"/>
      <c r="N13" s="809"/>
      <c r="O13" s="809"/>
      <c r="P13" s="810"/>
      <c r="Q13" s="811"/>
      <c r="R13" s="812"/>
      <c r="S13" s="812"/>
      <c r="T13" s="812"/>
      <c r="U13" s="812"/>
      <c r="V13" s="812"/>
      <c r="W13" s="812"/>
      <c r="X13" s="812"/>
      <c r="Y13" s="812"/>
      <c r="Z13" s="812"/>
      <c r="AA13" s="812"/>
      <c r="AB13" s="812"/>
      <c r="AC13" s="812"/>
      <c r="AD13" s="812"/>
      <c r="AE13" s="813"/>
      <c r="AF13" s="814"/>
      <c r="AG13" s="815"/>
      <c r="AH13" s="815"/>
      <c r="AI13" s="815"/>
      <c r="AJ13" s="816"/>
      <c r="AK13" s="797"/>
      <c r="AL13" s="798"/>
      <c r="AM13" s="798"/>
      <c r="AN13" s="798"/>
      <c r="AO13" s="798"/>
      <c r="AP13" s="798"/>
      <c r="AQ13" s="798"/>
      <c r="AR13" s="798"/>
      <c r="AS13" s="798"/>
      <c r="AT13" s="798"/>
      <c r="AU13" s="799"/>
      <c r="AV13" s="799"/>
      <c r="AW13" s="799"/>
      <c r="AX13" s="799"/>
      <c r="AY13" s="800"/>
      <c r="AZ13" s="235"/>
      <c r="BA13" s="235"/>
      <c r="BB13" s="235"/>
      <c r="BC13" s="235"/>
      <c r="BD13" s="235"/>
      <c r="BE13" s="236"/>
      <c r="BF13" s="236"/>
      <c r="BG13" s="236"/>
      <c r="BH13" s="236"/>
      <c r="BI13" s="236"/>
      <c r="BJ13" s="236"/>
      <c r="BK13" s="236"/>
      <c r="BL13" s="236"/>
      <c r="BM13" s="236"/>
      <c r="BN13" s="236"/>
      <c r="BO13" s="236"/>
      <c r="BP13" s="236"/>
      <c r="BQ13" s="241">
        <v>7</v>
      </c>
      <c r="BR13" s="242"/>
      <c r="BS13" s="801"/>
      <c r="BT13" s="802"/>
      <c r="BU13" s="802"/>
      <c r="BV13" s="802"/>
      <c r="BW13" s="802"/>
      <c r="BX13" s="802"/>
      <c r="BY13" s="802"/>
      <c r="BZ13" s="802"/>
      <c r="CA13" s="802"/>
      <c r="CB13" s="802"/>
      <c r="CC13" s="802"/>
      <c r="CD13" s="802"/>
      <c r="CE13" s="802"/>
      <c r="CF13" s="802"/>
      <c r="CG13" s="803"/>
      <c r="CH13" s="804"/>
      <c r="CI13" s="805"/>
      <c r="CJ13" s="805"/>
      <c r="CK13" s="805"/>
      <c r="CL13" s="806"/>
      <c r="CM13" s="804"/>
      <c r="CN13" s="805"/>
      <c r="CO13" s="805"/>
      <c r="CP13" s="805"/>
      <c r="CQ13" s="806"/>
      <c r="CR13" s="804"/>
      <c r="CS13" s="805"/>
      <c r="CT13" s="805"/>
      <c r="CU13" s="805"/>
      <c r="CV13" s="806"/>
      <c r="CW13" s="804"/>
      <c r="CX13" s="805"/>
      <c r="CY13" s="805"/>
      <c r="CZ13" s="805"/>
      <c r="DA13" s="806"/>
      <c r="DB13" s="804"/>
      <c r="DC13" s="805"/>
      <c r="DD13" s="805"/>
      <c r="DE13" s="805"/>
      <c r="DF13" s="806"/>
      <c r="DG13" s="804"/>
      <c r="DH13" s="805"/>
      <c r="DI13" s="805"/>
      <c r="DJ13" s="805"/>
      <c r="DK13" s="806"/>
      <c r="DL13" s="804"/>
      <c r="DM13" s="805"/>
      <c r="DN13" s="805"/>
      <c r="DO13" s="805"/>
      <c r="DP13" s="806"/>
      <c r="DQ13" s="804"/>
      <c r="DR13" s="805"/>
      <c r="DS13" s="805"/>
      <c r="DT13" s="805"/>
      <c r="DU13" s="806"/>
      <c r="DV13" s="801"/>
      <c r="DW13" s="802"/>
      <c r="DX13" s="802"/>
      <c r="DY13" s="802"/>
      <c r="DZ13" s="807"/>
      <c r="EA13" s="237"/>
    </row>
    <row r="14" spans="1:131" s="238" customFormat="1" ht="26.25" customHeight="1" x14ac:dyDescent="0.15">
      <c r="A14" s="241">
        <v>8</v>
      </c>
      <c r="B14" s="808"/>
      <c r="C14" s="809"/>
      <c r="D14" s="809"/>
      <c r="E14" s="809"/>
      <c r="F14" s="809"/>
      <c r="G14" s="809"/>
      <c r="H14" s="809"/>
      <c r="I14" s="809"/>
      <c r="J14" s="809"/>
      <c r="K14" s="809"/>
      <c r="L14" s="809"/>
      <c r="M14" s="809"/>
      <c r="N14" s="809"/>
      <c r="O14" s="809"/>
      <c r="P14" s="810"/>
      <c r="Q14" s="811"/>
      <c r="R14" s="812"/>
      <c r="S14" s="812"/>
      <c r="T14" s="812"/>
      <c r="U14" s="812"/>
      <c r="V14" s="812"/>
      <c r="W14" s="812"/>
      <c r="X14" s="812"/>
      <c r="Y14" s="812"/>
      <c r="Z14" s="812"/>
      <c r="AA14" s="812"/>
      <c r="AB14" s="812"/>
      <c r="AC14" s="812"/>
      <c r="AD14" s="812"/>
      <c r="AE14" s="813"/>
      <c r="AF14" s="814"/>
      <c r="AG14" s="815"/>
      <c r="AH14" s="815"/>
      <c r="AI14" s="815"/>
      <c r="AJ14" s="816"/>
      <c r="AK14" s="797"/>
      <c r="AL14" s="798"/>
      <c r="AM14" s="798"/>
      <c r="AN14" s="798"/>
      <c r="AO14" s="798"/>
      <c r="AP14" s="798"/>
      <c r="AQ14" s="798"/>
      <c r="AR14" s="798"/>
      <c r="AS14" s="798"/>
      <c r="AT14" s="798"/>
      <c r="AU14" s="799"/>
      <c r="AV14" s="799"/>
      <c r="AW14" s="799"/>
      <c r="AX14" s="799"/>
      <c r="AY14" s="800"/>
      <c r="AZ14" s="235"/>
      <c r="BA14" s="235"/>
      <c r="BB14" s="235"/>
      <c r="BC14" s="235"/>
      <c r="BD14" s="235"/>
      <c r="BE14" s="236"/>
      <c r="BF14" s="236"/>
      <c r="BG14" s="236"/>
      <c r="BH14" s="236"/>
      <c r="BI14" s="236"/>
      <c r="BJ14" s="236"/>
      <c r="BK14" s="236"/>
      <c r="BL14" s="236"/>
      <c r="BM14" s="236"/>
      <c r="BN14" s="236"/>
      <c r="BO14" s="236"/>
      <c r="BP14" s="236"/>
      <c r="BQ14" s="241">
        <v>8</v>
      </c>
      <c r="BR14" s="242"/>
      <c r="BS14" s="801"/>
      <c r="BT14" s="802"/>
      <c r="BU14" s="802"/>
      <c r="BV14" s="802"/>
      <c r="BW14" s="802"/>
      <c r="BX14" s="802"/>
      <c r="BY14" s="802"/>
      <c r="BZ14" s="802"/>
      <c r="CA14" s="802"/>
      <c r="CB14" s="802"/>
      <c r="CC14" s="802"/>
      <c r="CD14" s="802"/>
      <c r="CE14" s="802"/>
      <c r="CF14" s="802"/>
      <c r="CG14" s="803"/>
      <c r="CH14" s="804"/>
      <c r="CI14" s="805"/>
      <c r="CJ14" s="805"/>
      <c r="CK14" s="805"/>
      <c r="CL14" s="806"/>
      <c r="CM14" s="804"/>
      <c r="CN14" s="805"/>
      <c r="CO14" s="805"/>
      <c r="CP14" s="805"/>
      <c r="CQ14" s="806"/>
      <c r="CR14" s="804"/>
      <c r="CS14" s="805"/>
      <c r="CT14" s="805"/>
      <c r="CU14" s="805"/>
      <c r="CV14" s="806"/>
      <c r="CW14" s="804"/>
      <c r="CX14" s="805"/>
      <c r="CY14" s="805"/>
      <c r="CZ14" s="805"/>
      <c r="DA14" s="806"/>
      <c r="DB14" s="804"/>
      <c r="DC14" s="805"/>
      <c r="DD14" s="805"/>
      <c r="DE14" s="805"/>
      <c r="DF14" s="806"/>
      <c r="DG14" s="804"/>
      <c r="DH14" s="805"/>
      <c r="DI14" s="805"/>
      <c r="DJ14" s="805"/>
      <c r="DK14" s="806"/>
      <c r="DL14" s="804"/>
      <c r="DM14" s="805"/>
      <c r="DN14" s="805"/>
      <c r="DO14" s="805"/>
      <c r="DP14" s="806"/>
      <c r="DQ14" s="804"/>
      <c r="DR14" s="805"/>
      <c r="DS14" s="805"/>
      <c r="DT14" s="805"/>
      <c r="DU14" s="806"/>
      <c r="DV14" s="801"/>
      <c r="DW14" s="802"/>
      <c r="DX14" s="802"/>
      <c r="DY14" s="802"/>
      <c r="DZ14" s="807"/>
      <c r="EA14" s="237"/>
    </row>
    <row r="15" spans="1:131" s="238" customFormat="1" ht="26.25" customHeight="1" x14ac:dyDescent="0.15">
      <c r="A15" s="241">
        <v>9</v>
      </c>
      <c r="B15" s="808"/>
      <c r="C15" s="809"/>
      <c r="D15" s="809"/>
      <c r="E15" s="809"/>
      <c r="F15" s="809"/>
      <c r="G15" s="809"/>
      <c r="H15" s="809"/>
      <c r="I15" s="809"/>
      <c r="J15" s="809"/>
      <c r="K15" s="809"/>
      <c r="L15" s="809"/>
      <c r="M15" s="809"/>
      <c r="N15" s="809"/>
      <c r="O15" s="809"/>
      <c r="P15" s="810"/>
      <c r="Q15" s="811"/>
      <c r="R15" s="812"/>
      <c r="S15" s="812"/>
      <c r="T15" s="812"/>
      <c r="U15" s="812"/>
      <c r="V15" s="812"/>
      <c r="W15" s="812"/>
      <c r="X15" s="812"/>
      <c r="Y15" s="812"/>
      <c r="Z15" s="812"/>
      <c r="AA15" s="812"/>
      <c r="AB15" s="812"/>
      <c r="AC15" s="812"/>
      <c r="AD15" s="812"/>
      <c r="AE15" s="813"/>
      <c r="AF15" s="814"/>
      <c r="AG15" s="815"/>
      <c r="AH15" s="815"/>
      <c r="AI15" s="815"/>
      <c r="AJ15" s="816"/>
      <c r="AK15" s="797"/>
      <c r="AL15" s="798"/>
      <c r="AM15" s="798"/>
      <c r="AN15" s="798"/>
      <c r="AO15" s="798"/>
      <c r="AP15" s="798"/>
      <c r="AQ15" s="798"/>
      <c r="AR15" s="798"/>
      <c r="AS15" s="798"/>
      <c r="AT15" s="798"/>
      <c r="AU15" s="799"/>
      <c r="AV15" s="799"/>
      <c r="AW15" s="799"/>
      <c r="AX15" s="799"/>
      <c r="AY15" s="800"/>
      <c r="AZ15" s="235"/>
      <c r="BA15" s="235"/>
      <c r="BB15" s="235"/>
      <c r="BC15" s="235"/>
      <c r="BD15" s="235"/>
      <c r="BE15" s="236"/>
      <c r="BF15" s="236"/>
      <c r="BG15" s="236"/>
      <c r="BH15" s="236"/>
      <c r="BI15" s="236"/>
      <c r="BJ15" s="236"/>
      <c r="BK15" s="236"/>
      <c r="BL15" s="236"/>
      <c r="BM15" s="236"/>
      <c r="BN15" s="236"/>
      <c r="BO15" s="236"/>
      <c r="BP15" s="236"/>
      <c r="BQ15" s="241">
        <v>9</v>
      </c>
      <c r="BR15" s="242"/>
      <c r="BS15" s="801"/>
      <c r="BT15" s="802"/>
      <c r="BU15" s="802"/>
      <c r="BV15" s="802"/>
      <c r="BW15" s="802"/>
      <c r="BX15" s="802"/>
      <c r="BY15" s="802"/>
      <c r="BZ15" s="802"/>
      <c r="CA15" s="802"/>
      <c r="CB15" s="802"/>
      <c r="CC15" s="802"/>
      <c r="CD15" s="802"/>
      <c r="CE15" s="802"/>
      <c r="CF15" s="802"/>
      <c r="CG15" s="803"/>
      <c r="CH15" s="804"/>
      <c r="CI15" s="805"/>
      <c r="CJ15" s="805"/>
      <c r="CK15" s="805"/>
      <c r="CL15" s="806"/>
      <c r="CM15" s="804"/>
      <c r="CN15" s="805"/>
      <c r="CO15" s="805"/>
      <c r="CP15" s="805"/>
      <c r="CQ15" s="806"/>
      <c r="CR15" s="804"/>
      <c r="CS15" s="805"/>
      <c r="CT15" s="805"/>
      <c r="CU15" s="805"/>
      <c r="CV15" s="806"/>
      <c r="CW15" s="804"/>
      <c r="CX15" s="805"/>
      <c r="CY15" s="805"/>
      <c r="CZ15" s="805"/>
      <c r="DA15" s="806"/>
      <c r="DB15" s="804"/>
      <c r="DC15" s="805"/>
      <c r="DD15" s="805"/>
      <c r="DE15" s="805"/>
      <c r="DF15" s="806"/>
      <c r="DG15" s="804"/>
      <c r="DH15" s="805"/>
      <c r="DI15" s="805"/>
      <c r="DJ15" s="805"/>
      <c r="DK15" s="806"/>
      <c r="DL15" s="804"/>
      <c r="DM15" s="805"/>
      <c r="DN15" s="805"/>
      <c r="DO15" s="805"/>
      <c r="DP15" s="806"/>
      <c r="DQ15" s="804"/>
      <c r="DR15" s="805"/>
      <c r="DS15" s="805"/>
      <c r="DT15" s="805"/>
      <c r="DU15" s="806"/>
      <c r="DV15" s="801"/>
      <c r="DW15" s="802"/>
      <c r="DX15" s="802"/>
      <c r="DY15" s="802"/>
      <c r="DZ15" s="807"/>
      <c r="EA15" s="237"/>
    </row>
    <row r="16" spans="1:131" s="238" customFormat="1" ht="26.25" customHeight="1" x14ac:dyDescent="0.15">
      <c r="A16" s="241">
        <v>10</v>
      </c>
      <c r="B16" s="808"/>
      <c r="C16" s="809"/>
      <c r="D16" s="809"/>
      <c r="E16" s="809"/>
      <c r="F16" s="809"/>
      <c r="G16" s="809"/>
      <c r="H16" s="809"/>
      <c r="I16" s="809"/>
      <c r="J16" s="809"/>
      <c r="K16" s="809"/>
      <c r="L16" s="809"/>
      <c r="M16" s="809"/>
      <c r="N16" s="809"/>
      <c r="O16" s="809"/>
      <c r="P16" s="810"/>
      <c r="Q16" s="811"/>
      <c r="R16" s="812"/>
      <c r="S16" s="812"/>
      <c r="T16" s="812"/>
      <c r="U16" s="812"/>
      <c r="V16" s="812"/>
      <c r="W16" s="812"/>
      <c r="X16" s="812"/>
      <c r="Y16" s="812"/>
      <c r="Z16" s="812"/>
      <c r="AA16" s="812"/>
      <c r="AB16" s="812"/>
      <c r="AC16" s="812"/>
      <c r="AD16" s="812"/>
      <c r="AE16" s="813"/>
      <c r="AF16" s="814"/>
      <c r="AG16" s="815"/>
      <c r="AH16" s="815"/>
      <c r="AI16" s="815"/>
      <c r="AJ16" s="816"/>
      <c r="AK16" s="797"/>
      <c r="AL16" s="798"/>
      <c r="AM16" s="798"/>
      <c r="AN16" s="798"/>
      <c r="AO16" s="798"/>
      <c r="AP16" s="798"/>
      <c r="AQ16" s="798"/>
      <c r="AR16" s="798"/>
      <c r="AS16" s="798"/>
      <c r="AT16" s="798"/>
      <c r="AU16" s="799"/>
      <c r="AV16" s="799"/>
      <c r="AW16" s="799"/>
      <c r="AX16" s="799"/>
      <c r="AY16" s="800"/>
      <c r="AZ16" s="235"/>
      <c r="BA16" s="235"/>
      <c r="BB16" s="235"/>
      <c r="BC16" s="235"/>
      <c r="BD16" s="235"/>
      <c r="BE16" s="236"/>
      <c r="BF16" s="236"/>
      <c r="BG16" s="236"/>
      <c r="BH16" s="236"/>
      <c r="BI16" s="236"/>
      <c r="BJ16" s="236"/>
      <c r="BK16" s="236"/>
      <c r="BL16" s="236"/>
      <c r="BM16" s="236"/>
      <c r="BN16" s="236"/>
      <c r="BO16" s="236"/>
      <c r="BP16" s="236"/>
      <c r="BQ16" s="241">
        <v>10</v>
      </c>
      <c r="BR16" s="242"/>
      <c r="BS16" s="801"/>
      <c r="BT16" s="802"/>
      <c r="BU16" s="802"/>
      <c r="BV16" s="802"/>
      <c r="BW16" s="802"/>
      <c r="BX16" s="802"/>
      <c r="BY16" s="802"/>
      <c r="BZ16" s="802"/>
      <c r="CA16" s="802"/>
      <c r="CB16" s="802"/>
      <c r="CC16" s="802"/>
      <c r="CD16" s="802"/>
      <c r="CE16" s="802"/>
      <c r="CF16" s="802"/>
      <c r="CG16" s="803"/>
      <c r="CH16" s="804"/>
      <c r="CI16" s="805"/>
      <c r="CJ16" s="805"/>
      <c r="CK16" s="805"/>
      <c r="CL16" s="806"/>
      <c r="CM16" s="804"/>
      <c r="CN16" s="805"/>
      <c r="CO16" s="805"/>
      <c r="CP16" s="805"/>
      <c r="CQ16" s="806"/>
      <c r="CR16" s="804"/>
      <c r="CS16" s="805"/>
      <c r="CT16" s="805"/>
      <c r="CU16" s="805"/>
      <c r="CV16" s="806"/>
      <c r="CW16" s="804"/>
      <c r="CX16" s="805"/>
      <c r="CY16" s="805"/>
      <c r="CZ16" s="805"/>
      <c r="DA16" s="806"/>
      <c r="DB16" s="804"/>
      <c r="DC16" s="805"/>
      <c r="DD16" s="805"/>
      <c r="DE16" s="805"/>
      <c r="DF16" s="806"/>
      <c r="DG16" s="804"/>
      <c r="DH16" s="805"/>
      <c r="DI16" s="805"/>
      <c r="DJ16" s="805"/>
      <c r="DK16" s="806"/>
      <c r="DL16" s="804"/>
      <c r="DM16" s="805"/>
      <c r="DN16" s="805"/>
      <c r="DO16" s="805"/>
      <c r="DP16" s="806"/>
      <c r="DQ16" s="804"/>
      <c r="DR16" s="805"/>
      <c r="DS16" s="805"/>
      <c r="DT16" s="805"/>
      <c r="DU16" s="806"/>
      <c r="DV16" s="801"/>
      <c r="DW16" s="802"/>
      <c r="DX16" s="802"/>
      <c r="DY16" s="802"/>
      <c r="DZ16" s="807"/>
      <c r="EA16" s="237"/>
    </row>
    <row r="17" spans="1:131" s="238" customFormat="1" ht="26.25" customHeight="1" x14ac:dyDescent="0.15">
      <c r="A17" s="241">
        <v>11</v>
      </c>
      <c r="B17" s="808"/>
      <c r="C17" s="809"/>
      <c r="D17" s="809"/>
      <c r="E17" s="809"/>
      <c r="F17" s="809"/>
      <c r="G17" s="809"/>
      <c r="H17" s="809"/>
      <c r="I17" s="809"/>
      <c r="J17" s="809"/>
      <c r="K17" s="809"/>
      <c r="L17" s="809"/>
      <c r="M17" s="809"/>
      <c r="N17" s="809"/>
      <c r="O17" s="809"/>
      <c r="P17" s="810"/>
      <c r="Q17" s="811"/>
      <c r="R17" s="812"/>
      <c r="S17" s="812"/>
      <c r="T17" s="812"/>
      <c r="U17" s="812"/>
      <c r="V17" s="812"/>
      <c r="W17" s="812"/>
      <c r="X17" s="812"/>
      <c r="Y17" s="812"/>
      <c r="Z17" s="812"/>
      <c r="AA17" s="812"/>
      <c r="AB17" s="812"/>
      <c r="AC17" s="812"/>
      <c r="AD17" s="812"/>
      <c r="AE17" s="813"/>
      <c r="AF17" s="814"/>
      <c r="AG17" s="815"/>
      <c r="AH17" s="815"/>
      <c r="AI17" s="815"/>
      <c r="AJ17" s="816"/>
      <c r="AK17" s="797"/>
      <c r="AL17" s="798"/>
      <c r="AM17" s="798"/>
      <c r="AN17" s="798"/>
      <c r="AO17" s="798"/>
      <c r="AP17" s="798"/>
      <c r="AQ17" s="798"/>
      <c r="AR17" s="798"/>
      <c r="AS17" s="798"/>
      <c r="AT17" s="798"/>
      <c r="AU17" s="799"/>
      <c r="AV17" s="799"/>
      <c r="AW17" s="799"/>
      <c r="AX17" s="799"/>
      <c r="AY17" s="800"/>
      <c r="AZ17" s="235"/>
      <c r="BA17" s="235"/>
      <c r="BB17" s="235"/>
      <c r="BC17" s="235"/>
      <c r="BD17" s="235"/>
      <c r="BE17" s="236"/>
      <c r="BF17" s="236"/>
      <c r="BG17" s="236"/>
      <c r="BH17" s="236"/>
      <c r="BI17" s="236"/>
      <c r="BJ17" s="236"/>
      <c r="BK17" s="236"/>
      <c r="BL17" s="236"/>
      <c r="BM17" s="236"/>
      <c r="BN17" s="236"/>
      <c r="BO17" s="236"/>
      <c r="BP17" s="236"/>
      <c r="BQ17" s="241">
        <v>11</v>
      </c>
      <c r="BR17" s="242"/>
      <c r="BS17" s="801"/>
      <c r="BT17" s="802"/>
      <c r="BU17" s="802"/>
      <c r="BV17" s="802"/>
      <c r="BW17" s="802"/>
      <c r="BX17" s="802"/>
      <c r="BY17" s="802"/>
      <c r="BZ17" s="802"/>
      <c r="CA17" s="802"/>
      <c r="CB17" s="802"/>
      <c r="CC17" s="802"/>
      <c r="CD17" s="802"/>
      <c r="CE17" s="802"/>
      <c r="CF17" s="802"/>
      <c r="CG17" s="803"/>
      <c r="CH17" s="804"/>
      <c r="CI17" s="805"/>
      <c r="CJ17" s="805"/>
      <c r="CK17" s="805"/>
      <c r="CL17" s="806"/>
      <c r="CM17" s="804"/>
      <c r="CN17" s="805"/>
      <c r="CO17" s="805"/>
      <c r="CP17" s="805"/>
      <c r="CQ17" s="806"/>
      <c r="CR17" s="804"/>
      <c r="CS17" s="805"/>
      <c r="CT17" s="805"/>
      <c r="CU17" s="805"/>
      <c r="CV17" s="806"/>
      <c r="CW17" s="804"/>
      <c r="CX17" s="805"/>
      <c r="CY17" s="805"/>
      <c r="CZ17" s="805"/>
      <c r="DA17" s="806"/>
      <c r="DB17" s="804"/>
      <c r="DC17" s="805"/>
      <c r="DD17" s="805"/>
      <c r="DE17" s="805"/>
      <c r="DF17" s="806"/>
      <c r="DG17" s="804"/>
      <c r="DH17" s="805"/>
      <c r="DI17" s="805"/>
      <c r="DJ17" s="805"/>
      <c r="DK17" s="806"/>
      <c r="DL17" s="804"/>
      <c r="DM17" s="805"/>
      <c r="DN17" s="805"/>
      <c r="DO17" s="805"/>
      <c r="DP17" s="806"/>
      <c r="DQ17" s="804"/>
      <c r="DR17" s="805"/>
      <c r="DS17" s="805"/>
      <c r="DT17" s="805"/>
      <c r="DU17" s="806"/>
      <c r="DV17" s="801"/>
      <c r="DW17" s="802"/>
      <c r="DX17" s="802"/>
      <c r="DY17" s="802"/>
      <c r="DZ17" s="807"/>
      <c r="EA17" s="237"/>
    </row>
    <row r="18" spans="1:131" s="238" customFormat="1" ht="26.25" customHeight="1" x14ac:dyDescent="0.15">
      <c r="A18" s="241">
        <v>12</v>
      </c>
      <c r="B18" s="808"/>
      <c r="C18" s="809"/>
      <c r="D18" s="809"/>
      <c r="E18" s="809"/>
      <c r="F18" s="809"/>
      <c r="G18" s="809"/>
      <c r="H18" s="809"/>
      <c r="I18" s="809"/>
      <c r="J18" s="809"/>
      <c r="K18" s="809"/>
      <c r="L18" s="809"/>
      <c r="M18" s="809"/>
      <c r="N18" s="809"/>
      <c r="O18" s="809"/>
      <c r="P18" s="810"/>
      <c r="Q18" s="811"/>
      <c r="R18" s="812"/>
      <c r="S18" s="812"/>
      <c r="T18" s="812"/>
      <c r="U18" s="812"/>
      <c r="V18" s="812"/>
      <c r="W18" s="812"/>
      <c r="X18" s="812"/>
      <c r="Y18" s="812"/>
      <c r="Z18" s="812"/>
      <c r="AA18" s="812"/>
      <c r="AB18" s="812"/>
      <c r="AC18" s="812"/>
      <c r="AD18" s="812"/>
      <c r="AE18" s="813"/>
      <c r="AF18" s="814"/>
      <c r="AG18" s="815"/>
      <c r="AH18" s="815"/>
      <c r="AI18" s="815"/>
      <c r="AJ18" s="816"/>
      <c r="AK18" s="797"/>
      <c r="AL18" s="798"/>
      <c r="AM18" s="798"/>
      <c r="AN18" s="798"/>
      <c r="AO18" s="798"/>
      <c r="AP18" s="798"/>
      <c r="AQ18" s="798"/>
      <c r="AR18" s="798"/>
      <c r="AS18" s="798"/>
      <c r="AT18" s="798"/>
      <c r="AU18" s="799"/>
      <c r="AV18" s="799"/>
      <c r="AW18" s="799"/>
      <c r="AX18" s="799"/>
      <c r="AY18" s="800"/>
      <c r="AZ18" s="235"/>
      <c r="BA18" s="235"/>
      <c r="BB18" s="235"/>
      <c r="BC18" s="235"/>
      <c r="BD18" s="235"/>
      <c r="BE18" s="236"/>
      <c r="BF18" s="236"/>
      <c r="BG18" s="236"/>
      <c r="BH18" s="236"/>
      <c r="BI18" s="236"/>
      <c r="BJ18" s="236"/>
      <c r="BK18" s="236"/>
      <c r="BL18" s="236"/>
      <c r="BM18" s="236"/>
      <c r="BN18" s="236"/>
      <c r="BO18" s="236"/>
      <c r="BP18" s="236"/>
      <c r="BQ18" s="241">
        <v>12</v>
      </c>
      <c r="BR18" s="242"/>
      <c r="BS18" s="801"/>
      <c r="BT18" s="802"/>
      <c r="BU18" s="802"/>
      <c r="BV18" s="802"/>
      <c r="BW18" s="802"/>
      <c r="BX18" s="802"/>
      <c r="BY18" s="802"/>
      <c r="BZ18" s="802"/>
      <c r="CA18" s="802"/>
      <c r="CB18" s="802"/>
      <c r="CC18" s="802"/>
      <c r="CD18" s="802"/>
      <c r="CE18" s="802"/>
      <c r="CF18" s="802"/>
      <c r="CG18" s="803"/>
      <c r="CH18" s="804"/>
      <c r="CI18" s="805"/>
      <c r="CJ18" s="805"/>
      <c r="CK18" s="805"/>
      <c r="CL18" s="806"/>
      <c r="CM18" s="804"/>
      <c r="CN18" s="805"/>
      <c r="CO18" s="805"/>
      <c r="CP18" s="805"/>
      <c r="CQ18" s="806"/>
      <c r="CR18" s="804"/>
      <c r="CS18" s="805"/>
      <c r="CT18" s="805"/>
      <c r="CU18" s="805"/>
      <c r="CV18" s="806"/>
      <c r="CW18" s="804"/>
      <c r="CX18" s="805"/>
      <c r="CY18" s="805"/>
      <c r="CZ18" s="805"/>
      <c r="DA18" s="806"/>
      <c r="DB18" s="804"/>
      <c r="DC18" s="805"/>
      <c r="DD18" s="805"/>
      <c r="DE18" s="805"/>
      <c r="DF18" s="806"/>
      <c r="DG18" s="804"/>
      <c r="DH18" s="805"/>
      <c r="DI18" s="805"/>
      <c r="DJ18" s="805"/>
      <c r="DK18" s="806"/>
      <c r="DL18" s="804"/>
      <c r="DM18" s="805"/>
      <c r="DN18" s="805"/>
      <c r="DO18" s="805"/>
      <c r="DP18" s="806"/>
      <c r="DQ18" s="804"/>
      <c r="DR18" s="805"/>
      <c r="DS18" s="805"/>
      <c r="DT18" s="805"/>
      <c r="DU18" s="806"/>
      <c r="DV18" s="801"/>
      <c r="DW18" s="802"/>
      <c r="DX18" s="802"/>
      <c r="DY18" s="802"/>
      <c r="DZ18" s="807"/>
      <c r="EA18" s="237"/>
    </row>
    <row r="19" spans="1:131" s="238" customFormat="1" ht="26.25" customHeight="1" x14ac:dyDescent="0.15">
      <c r="A19" s="241">
        <v>13</v>
      </c>
      <c r="B19" s="808"/>
      <c r="C19" s="809"/>
      <c r="D19" s="809"/>
      <c r="E19" s="809"/>
      <c r="F19" s="809"/>
      <c r="G19" s="809"/>
      <c r="H19" s="809"/>
      <c r="I19" s="809"/>
      <c r="J19" s="809"/>
      <c r="K19" s="809"/>
      <c r="L19" s="809"/>
      <c r="M19" s="809"/>
      <c r="N19" s="809"/>
      <c r="O19" s="809"/>
      <c r="P19" s="810"/>
      <c r="Q19" s="811"/>
      <c r="R19" s="812"/>
      <c r="S19" s="812"/>
      <c r="T19" s="812"/>
      <c r="U19" s="812"/>
      <c r="V19" s="812"/>
      <c r="W19" s="812"/>
      <c r="X19" s="812"/>
      <c r="Y19" s="812"/>
      <c r="Z19" s="812"/>
      <c r="AA19" s="812"/>
      <c r="AB19" s="812"/>
      <c r="AC19" s="812"/>
      <c r="AD19" s="812"/>
      <c r="AE19" s="813"/>
      <c r="AF19" s="814"/>
      <c r="AG19" s="815"/>
      <c r="AH19" s="815"/>
      <c r="AI19" s="815"/>
      <c r="AJ19" s="816"/>
      <c r="AK19" s="797"/>
      <c r="AL19" s="798"/>
      <c r="AM19" s="798"/>
      <c r="AN19" s="798"/>
      <c r="AO19" s="798"/>
      <c r="AP19" s="798"/>
      <c r="AQ19" s="798"/>
      <c r="AR19" s="798"/>
      <c r="AS19" s="798"/>
      <c r="AT19" s="798"/>
      <c r="AU19" s="799"/>
      <c r="AV19" s="799"/>
      <c r="AW19" s="799"/>
      <c r="AX19" s="799"/>
      <c r="AY19" s="800"/>
      <c r="AZ19" s="235"/>
      <c r="BA19" s="235"/>
      <c r="BB19" s="235"/>
      <c r="BC19" s="235"/>
      <c r="BD19" s="235"/>
      <c r="BE19" s="236"/>
      <c r="BF19" s="236"/>
      <c r="BG19" s="236"/>
      <c r="BH19" s="236"/>
      <c r="BI19" s="236"/>
      <c r="BJ19" s="236"/>
      <c r="BK19" s="236"/>
      <c r="BL19" s="236"/>
      <c r="BM19" s="236"/>
      <c r="BN19" s="236"/>
      <c r="BO19" s="236"/>
      <c r="BP19" s="236"/>
      <c r="BQ19" s="241">
        <v>13</v>
      </c>
      <c r="BR19" s="242"/>
      <c r="BS19" s="801"/>
      <c r="BT19" s="802"/>
      <c r="BU19" s="802"/>
      <c r="BV19" s="802"/>
      <c r="BW19" s="802"/>
      <c r="BX19" s="802"/>
      <c r="BY19" s="802"/>
      <c r="BZ19" s="802"/>
      <c r="CA19" s="802"/>
      <c r="CB19" s="802"/>
      <c r="CC19" s="802"/>
      <c r="CD19" s="802"/>
      <c r="CE19" s="802"/>
      <c r="CF19" s="802"/>
      <c r="CG19" s="803"/>
      <c r="CH19" s="804"/>
      <c r="CI19" s="805"/>
      <c r="CJ19" s="805"/>
      <c r="CK19" s="805"/>
      <c r="CL19" s="806"/>
      <c r="CM19" s="804"/>
      <c r="CN19" s="805"/>
      <c r="CO19" s="805"/>
      <c r="CP19" s="805"/>
      <c r="CQ19" s="806"/>
      <c r="CR19" s="804"/>
      <c r="CS19" s="805"/>
      <c r="CT19" s="805"/>
      <c r="CU19" s="805"/>
      <c r="CV19" s="806"/>
      <c r="CW19" s="804"/>
      <c r="CX19" s="805"/>
      <c r="CY19" s="805"/>
      <c r="CZ19" s="805"/>
      <c r="DA19" s="806"/>
      <c r="DB19" s="804"/>
      <c r="DC19" s="805"/>
      <c r="DD19" s="805"/>
      <c r="DE19" s="805"/>
      <c r="DF19" s="806"/>
      <c r="DG19" s="804"/>
      <c r="DH19" s="805"/>
      <c r="DI19" s="805"/>
      <c r="DJ19" s="805"/>
      <c r="DK19" s="806"/>
      <c r="DL19" s="804"/>
      <c r="DM19" s="805"/>
      <c r="DN19" s="805"/>
      <c r="DO19" s="805"/>
      <c r="DP19" s="806"/>
      <c r="DQ19" s="804"/>
      <c r="DR19" s="805"/>
      <c r="DS19" s="805"/>
      <c r="DT19" s="805"/>
      <c r="DU19" s="806"/>
      <c r="DV19" s="801"/>
      <c r="DW19" s="802"/>
      <c r="DX19" s="802"/>
      <c r="DY19" s="802"/>
      <c r="DZ19" s="807"/>
      <c r="EA19" s="237"/>
    </row>
    <row r="20" spans="1:131" s="238" customFormat="1" ht="26.25" customHeight="1" x14ac:dyDescent="0.15">
      <c r="A20" s="241">
        <v>14</v>
      </c>
      <c r="B20" s="808"/>
      <c r="C20" s="809"/>
      <c r="D20" s="809"/>
      <c r="E20" s="809"/>
      <c r="F20" s="809"/>
      <c r="G20" s="809"/>
      <c r="H20" s="809"/>
      <c r="I20" s="809"/>
      <c r="J20" s="809"/>
      <c r="K20" s="809"/>
      <c r="L20" s="809"/>
      <c r="M20" s="809"/>
      <c r="N20" s="809"/>
      <c r="O20" s="809"/>
      <c r="P20" s="810"/>
      <c r="Q20" s="811"/>
      <c r="R20" s="812"/>
      <c r="S20" s="812"/>
      <c r="T20" s="812"/>
      <c r="U20" s="812"/>
      <c r="V20" s="812"/>
      <c r="W20" s="812"/>
      <c r="X20" s="812"/>
      <c r="Y20" s="812"/>
      <c r="Z20" s="812"/>
      <c r="AA20" s="812"/>
      <c r="AB20" s="812"/>
      <c r="AC20" s="812"/>
      <c r="AD20" s="812"/>
      <c r="AE20" s="813"/>
      <c r="AF20" s="814"/>
      <c r="AG20" s="815"/>
      <c r="AH20" s="815"/>
      <c r="AI20" s="815"/>
      <c r="AJ20" s="816"/>
      <c r="AK20" s="797"/>
      <c r="AL20" s="798"/>
      <c r="AM20" s="798"/>
      <c r="AN20" s="798"/>
      <c r="AO20" s="798"/>
      <c r="AP20" s="798"/>
      <c r="AQ20" s="798"/>
      <c r="AR20" s="798"/>
      <c r="AS20" s="798"/>
      <c r="AT20" s="798"/>
      <c r="AU20" s="799"/>
      <c r="AV20" s="799"/>
      <c r="AW20" s="799"/>
      <c r="AX20" s="799"/>
      <c r="AY20" s="800"/>
      <c r="AZ20" s="235"/>
      <c r="BA20" s="235"/>
      <c r="BB20" s="235"/>
      <c r="BC20" s="235"/>
      <c r="BD20" s="235"/>
      <c r="BE20" s="236"/>
      <c r="BF20" s="236"/>
      <c r="BG20" s="236"/>
      <c r="BH20" s="236"/>
      <c r="BI20" s="236"/>
      <c r="BJ20" s="236"/>
      <c r="BK20" s="236"/>
      <c r="BL20" s="236"/>
      <c r="BM20" s="236"/>
      <c r="BN20" s="236"/>
      <c r="BO20" s="236"/>
      <c r="BP20" s="236"/>
      <c r="BQ20" s="241">
        <v>14</v>
      </c>
      <c r="BR20" s="242"/>
      <c r="BS20" s="801"/>
      <c r="BT20" s="802"/>
      <c r="BU20" s="802"/>
      <c r="BV20" s="802"/>
      <c r="BW20" s="802"/>
      <c r="BX20" s="802"/>
      <c r="BY20" s="802"/>
      <c r="BZ20" s="802"/>
      <c r="CA20" s="802"/>
      <c r="CB20" s="802"/>
      <c r="CC20" s="802"/>
      <c r="CD20" s="802"/>
      <c r="CE20" s="802"/>
      <c r="CF20" s="802"/>
      <c r="CG20" s="803"/>
      <c r="CH20" s="804"/>
      <c r="CI20" s="805"/>
      <c r="CJ20" s="805"/>
      <c r="CK20" s="805"/>
      <c r="CL20" s="806"/>
      <c r="CM20" s="804"/>
      <c r="CN20" s="805"/>
      <c r="CO20" s="805"/>
      <c r="CP20" s="805"/>
      <c r="CQ20" s="806"/>
      <c r="CR20" s="804"/>
      <c r="CS20" s="805"/>
      <c r="CT20" s="805"/>
      <c r="CU20" s="805"/>
      <c r="CV20" s="806"/>
      <c r="CW20" s="804"/>
      <c r="CX20" s="805"/>
      <c r="CY20" s="805"/>
      <c r="CZ20" s="805"/>
      <c r="DA20" s="806"/>
      <c r="DB20" s="804"/>
      <c r="DC20" s="805"/>
      <c r="DD20" s="805"/>
      <c r="DE20" s="805"/>
      <c r="DF20" s="806"/>
      <c r="DG20" s="804"/>
      <c r="DH20" s="805"/>
      <c r="DI20" s="805"/>
      <c r="DJ20" s="805"/>
      <c r="DK20" s="806"/>
      <c r="DL20" s="804"/>
      <c r="DM20" s="805"/>
      <c r="DN20" s="805"/>
      <c r="DO20" s="805"/>
      <c r="DP20" s="806"/>
      <c r="DQ20" s="804"/>
      <c r="DR20" s="805"/>
      <c r="DS20" s="805"/>
      <c r="DT20" s="805"/>
      <c r="DU20" s="806"/>
      <c r="DV20" s="801"/>
      <c r="DW20" s="802"/>
      <c r="DX20" s="802"/>
      <c r="DY20" s="802"/>
      <c r="DZ20" s="807"/>
      <c r="EA20" s="237"/>
    </row>
    <row r="21" spans="1:131" s="238" customFormat="1" ht="26.25" customHeight="1" thickBot="1" x14ac:dyDescent="0.2">
      <c r="A21" s="241">
        <v>15</v>
      </c>
      <c r="B21" s="808"/>
      <c r="C21" s="809"/>
      <c r="D21" s="809"/>
      <c r="E21" s="809"/>
      <c r="F21" s="809"/>
      <c r="G21" s="809"/>
      <c r="H21" s="809"/>
      <c r="I21" s="809"/>
      <c r="J21" s="809"/>
      <c r="K21" s="809"/>
      <c r="L21" s="809"/>
      <c r="M21" s="809"/>
      <c r="N21" s="809"/>
      <c r="O21" s="809"/>
      <c r="P21" s="810"/>
      <c r="Q21" s="811"/>
      <c r="R21" s="812"/>
      <c r="S21" s="812"/>
      <c r="T21" s="812"/>
      <c r="U21" s="812"/>
      <c r="V21" s="812"/>
      <c r="W21" s="812"/>
      <c r="X21" s="812"/>
      <c r="Y21" s="812"/>
      <c r="Z21" s="812"/>
      <c r="AA21" s="812"/>
      <c r="AB21" s="812"/>
      <c r="AC21" s="812"/>
      <c r="AD21" s="812"/>
      <c r="AE21" s="813"/>
      <c r="AF21" s="814"/>
      <c r="AG21" s="815"/>
      <c r="AH21" s="815"/>
      <c r="AI21" s="815"/>
      <c r="AJ21" s="816"/>
      <c r="AK21" s="797"/>
      <c r="AL21" s="798"/>
      <c r="AM21" s="798"/>
      <c r="AN21" s="798"/>
      <c r="AO21" s="798"/>
      <c r="AP21" s="798"/>
      <c r="AQ21" s="798"/>
      <c r="AR21" s="798"/>
      <c r="AS21" s="798"/>
      <c r="AT21" s="798"/>
      <c r="AU21" s="799"/>
      <c r="AV21" s="799"/>
      <c r="AW21" s="799"/>
      <c r="AX21" s="799"/>
      <c r="AY21" s="800"/>
      <c r="AZ21" s="235"/>
      <c r="BA21" s="235"/>
      <c r="BB21" s="235"/>
      <c r="BC21" s="235"/>
      <c r="BD21" s="235"/>
      <c r="BE21" s="236"/>
      <c r="BF21" s="236"/>
      <c r="BG21" s="236"/>
      <c r="BH21" s="236"/>
      <c r="BI21" s="236"/>
      <c r="BJ21" s="236"/>
      <c r="BK21" s="236"/>
      <c r="BL21" s="236"/>
      <c r="BM21" s="236"/>
      <c r="BN21" s="236"/>
      <c r="BO21" s="236"/>
      <c r="BP21" s="236"/>
      <c r="BQ21" s="241">
        <v>15</v>
      </c>
      <c r="BR21" s="242"/>
      <c r="BS21" s="801"/>
      <c r="BT21" s="802"/>
      <c r="BU21" s="802"/>
      <c r="BV21" s="802"/>
      <c r="BW21" s="802"/>
      <c r="BX21" s="802"/>
      <c r="BY21" s="802"/>
      <c r="BZ21" s="802"/>
      <c r="CA21" s="802"/>
      <c r="CB21" s="802"/>
      <c r="CC21" s="802"/>
      <c r="CD21" s="802"/>
      <c r="CE21" s="802"/>
      <c r="CF21" s="802"/>
      <c r="CG21" s="803"/>
      <c r="CH21" s="804"/>
      <c r="CI21" s="805"/>
      <c r="CJ21" s="805"/>
      <c r="CK21" s="805"/>
      <c r="CL21" s="806"/>
      <c r="CM21" s="804"/>
      <c r="CN21" s="805"/>
      <c r="CO21" s="805"/>
      <c r="CP21" s="805"/>
      <c r="CQ21" s="806"/>
      <c r="CR21" s="804"/>
      <c r="CS21" s="805"/>
      <c r="CT21" s="805"/>
      <c r="CU21" s="805"/>
      <c r="CV21" s="806"/>
      <c r="CW21" s="804"/>
      <c r="CX21" s="805"/>
      <c r="CY21" s="805"/>
      <c r="CZ21" s="805"/>
      <c r="DA21" s="806"/>
      <c r="DB21" s="804"/>
      <c r="DC21" s="805"/>
      <c r="DD21" s="805"/>
      <c r="DE21" s="805"/>
      <c r="DF21" s="806"/>
      <c r="DG21" s="804"/>
      <c r="DH21" s="805"/>
      <c r="DI21" s="805"/>
      <c r="DJ21" s="805"/>
      <c r="DK21" s="806"/>
      <c r="DL21" s="804"/>
      <c r="DM21" s="805"/>
      <c r="DN21" s="805"/>
      <c r="DO21" s="805"/>
      <c r="DP21" s="806"/>
      <c r="DQ21" s="804"/>
      <c r="DR21" s="805"/>
      <c r="DS21" s="805"/>
      <c r="DT21" s="805"/>
      <c r="DU21" s="806"/>
      <c r="DV21" s="801"/>
      <c r="DW21" s="802"/>
      <c r="DX21" s="802"/>
      <c r="DY21" s="802"/>
      <c r="DZ21" s="807"/>
      <c r="EA21" s="237"/>
    </row>
    <row r="22" spans="1:131" s="238" customFormat="1" ht="26.25" customHeight="1" x14ac:dyDescent="0.15">
      <c r="A22" s="241">
        <v>16</v>
      </c>
      <c r="B22" s="808"/>
      <c r="C22" s="809"/>
      <c r="D22" s="809"/>
      <c r="E22" s="809"/>
      <c r="F22" s="809"/>
      <c r="G22" s="809"/>
      <c r="H22" s="809"/>
      <c r="I22" s="809"/>
      <c r="J22" s="809"/>
      <c r="K22" s="809"/>
      <c r="L22" s="809"/>
      <c r="M22" s="809"/>
      <c r="N22" s="809"/>
      <c r="O22" s="809"/>
      <c r="P22" s="810"/>
      <c r="Q22" s="827"/>
      <c r="R22" s="828"/>
      <c r="S22" s="828"/>
      <c r="T22" s="828"/>
      <c r="U22" s="828"/>
      <c r="V22" s="828"/>
      <c r="W22" s="828"/>
      <c r="X22" s="828"/>
      <c r="Y22" s="828"/>
      <c r="Z22" s="828"/>
      <c r="AA22" s="828"/>
      <c r="AB22" s="828"/>
      <c r="AC22" s="828"/>
      <c r="AD22" s="828"/>
      <c r="AE22" s="829"/>
      <c r="AF22" s="814"/>
      <c r="AG22" s="815"/>
      <c r="AH22" s="815"/>
      <c r="AI22" s="815"/>
      <c r="AJ22" s="816"/>
      <c r="AK22" s="830"/>
      <c r="AL22" s="831"/>
      <c r="AM22" s="831"/>
      <c r="AN22" s="831"/>
      <c r="AO22" s="831"/>
      <c r="AP22" s="831"/>
      <c r="AQ22" s="831"/>
      <c r="AR22" s="831"/>
      <c r="AS22" s="831"/>
      <c r="AT22" s="831"/>
      <c r="AU22" s="832"/>
      <c r="AV22" s="832"/>
      <c r="AW22" s="832"/>
      <c r="AX22" s="832"/>
      <c r="AY22" s="833"/>
      <c r="AZ22" s="834" t="s">
        <v>388</v>
      </c>
      <c r="BA22" s="834"/>
      <c r="BB22" s="834"/>
      <c r="BC22" s="834"/>
      <c r="BD22" s="835"/>
      <c r="BE22" s="236"/>
      <c r="BF22" s="236"/>
      <c r="BG22" s="236"/>
      <c r="BH22" s="236"/>
      <c r="BI22" s="236"/>
      <c r="BJ22" s="236"/>
      <c r="BK22" s="236"/>
      <c r="BL22" s="236"/>
      <c r="BM22" s="236"/>
      <c r="BN22" s="236"/>
      <c r="BO22" s="236"/>
      <c r="BP22" s="236"/>
      <c r="BQ22" s="241">
        <v>16</v>
      </c>
      <c r="BR22" s="242"/>
      <c r="BS22" s="801"/>
      <c r="BT22" s="802"/>
      <c r="BU22" s="802"/>
      <c r="BV22" s="802"/>
      <c r="BW22" s="802"/>
      <c r="BX22" s="802"/>
      <c r="BY22" s="802"/>
      <c r="BZ22" s="802"/>
      <c r="CA22" s="802"/>
      <c r="CB22" s="802"/>
      <c r="CC22" s="802"/>
      <c r="CD22" s="802"/>
      <c r="CE22" s="802"/>
      <c r="CF22" s="802"/>
      <c r="CG22" s="803"/>
      <c r="CH22" s="804"/>
      <c r="CI22" s="805"/>
      <c r="CJ22" s="805"/>
      <c r="CK22" s="805"/>
      <c r="CL22" s="806"/>
      <c r="CM22" s="804"/>
      <c r="CN22" s="805"/>
      <c r="CO22" s="805"/>
      <c r="CP22" s="805"/>
      <c r="CQ22" s="806"/>
      <c r="CR22" s="804"/>
      <c r="CS22" s="805"/>
      <c r="CT22" s="805"/>
      <c r="CU22" s="805"/>
      <c r="CV22" s="806"/>
      <c r="CW22" s="804"/>
      <c r="CX22" s="805"/>
      <c r="CY22" s="805"/>
      <c r="CZ22" s="805"/>
      <c r="DA22" s="806"/>
      <c r="DB22" s="804"/>
      <c r="DC22" s="805"/>
      <c r="DD22" s="805"/>
      <c r="DE22" s="805"/>
      <c r="DF22" s="806"/>
      <c r="DG22" s="804"/>
      <c r="DH22" s="805"/>
      <c r="DI22" s="805"/>
      <c r="DJ22" s="805"/>
      <c r="DK22" s="806"/>
      <c r="DL22" s="804"/>
      <c r="DM22" s="805"/>
      <c r="DN22" s="805"/>
      <c r="DO22" s="805"/>
      <c r="DP22" s="806"/>
      <c r="DQ22" s="804"/>
      <c r="DR22" s="805"/>
      <c r="DS22" s="805"/>
      <c r="DT22" s="805"/>
      <c r="DU22" s="806"/>
      <c r="DV22" s="801"/>
      <c r="DW22" s="802"/>
      <c r="DX22" s="802"/>
      <c r="DY22" s="802"/>
      <c r="DZ22" s="807"/>
      <c r="EA22" s="237"/>
    </row>
    <row r="23" spans="1:131" s="238" customFormat="1" ht="26.25" customHeight="1" thickBot="1" x14ac:dyDescent="0.2">
      <c r="A23" s="243" t="s">
        <v>389</v>
      </c>
      <c r="B23" s="817" t="s">
        <v>390</v>
      </c>
      <c r="C23" s="818"/>
      <c r="D23" s="818"/>
      <c r="E23" s="818"/>
      <c r="F23" s="818"/>
      <c r="G23" s="818"/>
      <c r="H23" s="818"/>
      <c r="I23" s="818"/>
      <c r="J23" s="818"/>
      <c r="K23" s="818"/>
      <c r="L23" s="818"/>
      <c r="M23" s="818"/>
      <c r="N23" s="818"/>
      <c r="O23" s="818"/>
      <c r="P23" s="819"/>
      <c r="Q23" s="820">
        <v>11514</v>
      </c>
      <c r="R23" s="821"/>
      <c r="S23" s="821"/>
      <c r="T23" s="821"/>
      <c r="U23" s="821"/>
      <c r="V23" s="821">
        <v>10916</v>
      </c>
      <c r="W23" s="821"/>
      <c r="X23" s="821"/>
      <c r="Y23" s="821"/>
      <c r="Z23" s="821"/>
      <c r="AA23" s="821">
        <v>598</v>
      </c>
      <c r="AB23" s="821"/>
      <c r="AC23" s="821"/>
      <c r="AD23" s="821"/>
      <c r="AE23" s="822"/>
      <c r="AF23" s="823">
        <v>543</v>
      </c>
      <c r="AG23" s="821"/>
      <c r="AH23" s="821"/>
      <c r="AI23" s="821"/>
      <c r="AJ23" s="824"/>
      <c r="AK23" s="825"/>
      <c r="AL23" s="826"/>
      <c r="AM23" s="826"/>
      <c r="AN23" s="826"/>
      <c r="AO23" s="826"/>
      <c r="AP23" s="821">
        <v>9807</v>
      </c>
      <c r="AQ23" s="821"/>
      <c r="AR23" s="821"/>
      <c r="AS23" s="821"/>
      <c r="AT23" s="821"/>
      <c r="AU23" s="837"/>
      <c r="AV23" s="837"/>
      <c r="AW23" s="837"/>
      <c r="AX23" s="837"/>
      <c r="AY23" s="838"/>
      <c r="AZ23" s="839" t="s">
        <v>127</v>
      </c>
      <c r="BA23" s="840"/>
      <c r="BB23" s="840"/>
      <c r="BC23" s="840"/>
      <c r="BD23" s="841"/>
      <c r="BE23" s="236"/>
      <c r="BF23" s="236"/>
      <c r="BG23" s="236"/>
      <c r="BH23" s="236"/>
      <c r="BI23" s="236"/>
      <c r="BJ23" s="236"/>
      <c r="BK23" s="236"/>
      <c r="BL23" s="236"/>
      <c r="BM23" s="236"/>
      <c r="BN23" s="236"/>
      <c r="BO23" s="236"/>
      <c r="BP23" s="236"/>
      <c r="BQ23" s="241">
        <v>17</v>
      </c>
      <c r="BR23" s="242"/>
      <c r="BS23" s="801"/>
      <c r="BT23" s="802"/>
      <c r="BU23" s="802"/>
      <c r="BV23" s="802"/>
      <c r="BW23" s="802"/>
      <c r="BX23" s="802"/>
      <c r="BY23" s="802"/>
      <c r="BZ23" s="802"/>
      <c r="CA23" s="802"/>
      <c r="CB23" s="802"/>
      <c r="CC23" s="802"/>
      <c r="CD23" s="802"/>
      <c r="CE23" s="802"/>
      <c r="CF23" s="802"/>
      <c r="CG23" s="803"/>
      <c r="CH23" s="804"/>
      <c r="CI23" s="805"/>
      <c r="CJ23" s="805"/>
      <c r="CK23" s="805"/>
      <c r="CL23" s="806"/>
      <c r="CM23" s="804"/>
      <c r="CN23" s="805"/>
      <c r="CO23" s="805"/>
      <c r="CP23" s="805"/>
      <c r="CQ23" s="806"/>
      <c r="CR23" s="804"/>
      <c r="CS23" s="805"/>
      <c r="CT23" s="805"/>
      <c r="CU23" s="805"/>
      <c r="CV23" s="806"/>
      <c r="CW23" s="804"/>
      <c r="CX23" s="805"/>
      <c r="CY23" s="805"/>
      <c r="CZ23" s="805"/>
      <c r="DA23" s="806"/>
      <c r="DB23" s="804"/>
      <c r="DC23" s="805"/>
      <c r="DD23" s="805"/>
      <c r="DE23" s="805"/>
      <c r="DF23" s="806"/>
      <c r="DG23" s="804"/>
      <c r="DH23" s="805"/>
      <c r="DI23" s="805"/>
      <c r="DJ23" s="805"/>
      <c r="DK23" s="806"/>
      <c r="DL23" s="804"/>
      <c r="DM23" s="805"/>
      <c r="DN23" s="805"/>
      <c r="DO23" s="805"/>
      <c r="DP23" s="806"/>
      <c r="DQ23" s="804"/>
      <c r="DR23" s="805"/>
      <c r="DS23" s="805"/>
      <c r="DT23" s="805"/>
      <c r="DU23" s="806"/>
      <c r="DV23" s="801"/>
      <c r="DW23" s="802"/>
      <c r="DX23" s="802"/>
      <c r="DY23" s="802"/>
      <c r="DZ23" s="807"/>
      <c r="EA23" s="237"/>
    </row>
    <row r="24" spans="1:131" s="238" customFormat="1" ht="26.25" customHeight="1" x14ac:dyDescent="0.15">
      <c r="A24" s="836" t="s">
        <v>391</v>
      </c>
      <c r="B24" s="836"/>
      <c r="C24" s="836"/>
      <c r="D24" s="836"/>
      <c r="E24" s="836"/>
      <c r="F24" s="836"/>
      <c r="G24" s="836"/>
      <c r="H24" s="836"/>
      <c r="I24" s="836"/>
      <c r="J24" s="836"/>
      <c r="K24" s="836"/>
      <c r="L24" s="836"/>
      <c r="M24" s="836"/>
      <c r="N24" s="836"/>
      <c r="O24" s="836"/>
      <c r="P24" s="836"/>
      <c r="Q24" s="836"/>
      <c r="R24" s="836"/>
      <c r="S24" s="836"/>
      <c r="T24" s="836"/>
      <c r="U24" s="836"/>
      <c r="V24" s="836"/>
      <c r="W24" s="836"/>
      <c r="X24" s="836"/>
      <c r="Y24" s="836"/>
      <c r="Z24" s="836"/>
      <c r="AA24" s="836"/>
      <c r="AB24" s="836"/>
      <c r="AC24" s="836"/>
      <c r="AD24" s="836"/>
      <c r="AE24" s="836"/>
      <c r="AF24" s="836"/>
      <c r="AG24" s="836"/>
      <c r="AH24" s="836"/>
      <c r="AI24" s="836"/>
      <c r="AJ24" s="836"/>
      <c r="AK24" s="836"/>
      <c r="AL24" s="836"/>
      <c r="AM24" s="836"/>
      <c r="AN24" s="836"/>
      <c r="AO24" s="836"/>
      <c r="AP24" s="836"/>
      <c r="AQ24" s="836"/>
      <c r="AR24" s="836"/>
      <c r="AS24" s="836"/>
      <c r="AT24" s="836"/>
      <c r="AU24" s="836"/>
      <c r="AV24" s="836"/>
      <c r="AW24" s="836"/>
      <c r="AX24" s="836"/>
      <c r="AY24" s="836"/>
      <c r="AZ24" s="235"/>
      <c r="BA24" s="235"/>
      <c r="BB24" s="235"/>
      <c r="BC24" s="235"/>
      <c r="BD24" s="235"/>
      <c r="BE24" s="236"/>
      <c r="BF24" s="236"/>
      <c r="BG24" s="236"/>
      <c r="BH24" s="236"/>
      <c r="BI24" s="236"/>
      <c r="BJ24" s="236"/>
      <c r="BK24" s="236"/>
      <c r="BL24" s="236"/>
      <c r="BM24" s="236"/>
      <c r="BN24" s="236"/>
      <c r="BO24" s="236"/>
      <c r="BP24" s="236"/>
      <c r="BQ24" s="241">
        <v>18</v>
      </c>
      <c r="BR24" s="242"/>
      <c r="BS24" s="801"/>
      <c r="BT24" s="802"/>
      <c r="BU24" s="802"/>
      <c r="BV24" s="802"/>
      <c r="BW24" s="802"/>
      <c r="BX24" s="802"/>
      <c r="BY24" s="802"/>
      <c r="BZ24" s="802"/>
      <c r="CA24" s="802"/>
      <c r="CB24" s="802"/>
      <c r="CC24" s="802"/>
      <c r="CD24" s="802"/>
      <c r="CE24" s="802"/>
      <c r="CF24" s="802"/>
      <c r="CG24" s="803"/>
      <c r="CH24" s="804"/>
      <c r="CI24" s="805"/>
      <c r="CJ24" s="805"/>
      <c r="CK24" s="805"/>
      <c r="CL24" s="806"/>
      <c r="CM24" s="804"/>
      <c r="CN24" s="805"/>
      <c r="CO24" s="805"/>
      <c r="CP24" s="805"/>
      <c r="CQ24" s="806"/>
      <c r="CR24" s="804"/>
      <c r="CS24" s="805"/>
      <c r="CT24" s="805"/>
      <c r="CU24" s="805"/>
      <c r="CV24" s="806"/>
      <c r="CW24" s="804"/>
      <c r="CX24" s="805"/>
      <c r="CY24" s="805"/>
      <c r="CZ24" s="805"/>
      <c r="DA24" s="806"/>
      <c r="DB24" s="804"/>
      <c r="DC24" s="805"/>
      <c r="DD24" s="805"/>
      <c r="DE24" s="805"/>
      <c r="DF24" s="806"/>
      <c r="DG24" s="804"/>
      <c r="DH24" s="805"/>
      <c r="DI24" s="805"/>
      <c r="DJ24" s="805"/>
      <c r="DK24" s="806"/>
      <c r="DL24" s="804"/>
      <c r="DM24" s="805"/>
      <c r="DN24" s="805"/>
      <c r="DO24" s="805"/>
      <c r="DP24" s="806"/>
      <c r="DQ24" s="804"/>
      <c r="DR24" s="805"/>
      <c r="DS24" s="805"/>
      <c r="DT24" s="805"/>
      <c r="DU24" s="806"/>
      <c r="DV24" s="801"/>
      <c r="DW24" s="802"/>
      <c r="DX24" s="802"/>
      <c r="DY24" s="802"/>
      <c r="DZ24" s="807"/>
      <c r="EA24" s="237"/>
    </row>
    <row r="25" spans="1:131" ht="26.25" customHeight="1" thickBot="1" x14ac:dyDescent="0.2">
      <c r="A25" s="753" t="s">
        <v>392</v>
      </c>
      <c r="B25" s="753"/>
      <c r="C25" s="753"/>
      <c r="D25" s="753"/>
      <c r="E25" s="753"/>
      <c r="F25" s="753"/>
      <c r="G25" s="753"/>
      <c r="H25" s="753"/>
      <c r="I25" s="753"/>
      <c r="J25" s="753"/>
      <c r="K25" s="753"/>
      <c r="L25" s="753"/>
      <c r="M25" s="753"/>
      <c r="N25" s="753"/>
      <c r="O25" s="753"/>
      <c r="P25" s="753"/>
      <c r="Q25" s="753"/>
      <c r="R25" s="753"/>
      <c r="S25" s="753"/>
      <c r="T25" s="753"/>
      <c r="U25" s="753"/>
      <c r="V25" s="753"/>
      <c r="W25" s="753"/>
      <c r="X25" s="753"/>
      <c r="Y25" s="753"/>
      <c r="Z25" s="753"/>
      <c r="AA25" s="753"/>
      <c r="AB25" s="753"/>
      <c r="AC25" s="753"/>
      <c r="AD25" s="753"/>
      <c r="AE25" s="753"/>
      <c r="AF25" s="753"/>
      <c r="AG25" s="753"/>
      <c r="AH25" s="753"/>
      <c r="AI25" s="753"/>
      <c r="AJ25" s="753"/>
      <c r="AK25" s="753"/>
      <c r="AL25" s="753"/>
      <c r="AM25" s="753"/>
      <c r="AN25" s="753"/>
      <c r="AO25" s="753"/>
      <c r="AP25" s="753"/>
      <c r="AQ25" s="753"/>
      <c r="AR25" s="753"/>
      <c r="AS25" s="753"/>
      <c r="AT25" s="753"/>
      <c r="AU25" s="753"/>
      <c r="AV25" s="753"/>
      <c r="AW25" s="753"/>
      <c r="AX25" s="753"/>
      <c r="AY25" s="753"/>
      <c r="AZ25" s="753"/>
      <c r="BA25" s="753"/>
      <c r="BB25" s="753"/>
      <c r="BC25" s="753"/>
      <c r="BD25" s="753"/>
      <c r="BE25" s="753"/>
      <c r="BF25" s="753"/>
      <c r="BG25" s="753"/>
      <c r="BH25" s="753"/>
      <c r="BI25" s="753"/>
      <c r="BJ25" s="235"/>
      <c r="BK25" s="235"/>
      <c r="BL25" s="235"/>
      <c r="BM25" s="235"/>
      <c r="BN25" s="235"/>
      <c r="BO25" s="244"/>
      <c r="BP25" s="244"/>
      <c r="BQ25" s="241">
        <v>19</v>
      </c>
      <c r="BR25" s="242"/>
      <c r="BS25" s="801"/>
      <c r="BT25" s="802"/>
      <c r="BU25" s="802"/>
      <c r="BV25" s="802"/>
      <c r="BW25" s="802"/>
      <c r="BX25" s="802"/>
      <c r="BY25" s="802"/>
      <c r="BZ25" s="802"/>
      <c r="CA25" s="802"/>
      <c r="CB25" s="802"/>
      <c r="CC25" s="802"/>
      <c r="CD25" s="802"/>
      <c r="CE25" s="802"/>
      <c r="CF25" s="802"/>
      <c r="CG25" s="803"/>
      <c r="CH25" s="804"/>
      <c r="CI25" s="805"/>
      <c r="CJ25" s="805"/>
      <c r="CK25" s="805"/>
      <c r="CL25" s="806"/>
      <c r="CM25" s="804"/>
      <c r="CN25" s="805"/>
      <c r="CO25" s="805"/>
      <c r="CP25" s="805"/>
      <c r="CQ25" s="806"/>
      <c r="CR25" s="804"/>
      <c r="CS25" s="805"/>
      <c r="CT25" s="805"/>
      <c r="CU25" s="805"/>
      <c r="CV25" s="806"/>
      <c r="CW25" s="804"/>
      <c r="CX25" s="805"/>
      <c r="CY25" s="805"/>
      <c r="CZ25" s="805"/>
      <c r="DA25" s="806"/>
      <c r="DB25" s="804"/>
      <c r="DC25" s="805"/>
      <c r="DD25" s="805"/>
      <c r="DE25" s="805"/>
      <c r="DF25" s="806"/>
      <c r="DG25" s="804"/>
      <c r="DH25" s="805"/>
      <c r="DI25" s="805"/>
      <c r="DJ25" s="805"/>
      <c r="DK25" s="806"/>
      <c r="DL25" s="804"/>
      <c r="DM25" s="805"/>
      <c r="DN25" s="805"/>
      <c r="DO25" s="805"/>
      <c r="DP25" s="806"/>
      <c r="DQ25" s="804"/>
      <c r="DR25" s="805"/>
      <c r="DS25" s="805"/>
      <c r="DT25" s="805"/>
      <c r="DU25" s="806"/>
      <c r="DV25" s="801"/>
      <c r="DW25" s="802"/>
      <c r="DX25" s="802"/>
      <c r="DY25" s="802"/>
      <c r="DZ25" s="807"/>
      <c r="EA25" s="233"/>
    </row>
    <row r="26" spans="1:131" ht="26.25" customHeight="1" x14ac:dyDescent="0.15">
      <c r="A26" s="755" t="s">
        <v>370</v>
      </c>
      <c r="B26" s="756"/>
      <c r="C26" s="756"/>
      <c r="D26" s="756"/>
      <c r="E26" s="756"/>
      <c r="F26" s="756"/>
      <c r="G26" s="756"/>
      <c r="H26" s="756"/>
      <c r="I26" s="756"/>
      <c r="J26" s="756"/>
      <c r="K26" s="756"/>
      <c r="L26" s="756"/>
      <c r="M26" s="756"/>
      <c r="N26" s="756"/>
      <c r="O26" s="756"/>
      <c r="P26" s="757"/>
      <c r="Q26" s="761" t="s">
        <v>393</v>
      </c>
      <c r="R26" s="762"/>
      <c r="S26" s="762"/>
      <c r="T26" s="762"/>
      <c r="U26" s="763"/>
      <c r="V26" s="761" t="s">
        <v>394</v>
      </c>
      <c r="W26" s="762"/>
      <c r="X26" s="762"/>
      <c r="Y26" s="762"/>
      <c r="Z26" s="763"/>
      <c r="AA26" s="761" t="s">
        <v>395</v>
      </c>
      <c r="AB26" s="762"/>
      <c r="AC26" s="762"/>
      <c r="AD26" s="762"/>
      <c r="AE26" s="762"/>
      <c r="AF26" s="842" t="s">
        <v>396</v>
      </c>
      <c r="AG26" s="843"/>
      <c r="AH26" s="843"/>
      <c r="AI26" s="843"/>
      <c r="AJ26" s="844"/>
      <c r="AK26" s="762" t="s">
        <v>397</v>
      </c>
      <c r="AL26" s="762"/>
      <c r="AM26" s="762"/>
      <c r="AN26" s="762"/>
      <c r="AO26" s="763"/>
      <c r="AP26" s="761" t="s">
        <v>398</v>
      </c>
      <c r="AQ26" s="762"/>
      <c r="AR26" s="762"/>
      <c r="AS26" s="762"/>
      <c r="AT26" s="763"/>
      <c r="AU26" s="761" t="s">
        <v>399</v>
      </c>
      <c r="AV26" s="762"/>
      <c r="AW26" s="762"/>
      <c r="AX26" s="762"/>
      <c r="AY26" s="763"/>
      <c r="AZ26" s="761" t="s">
        <v>400</v>
      </c>
      <c r="BA26" s="762"/>
      <c r="BB26" s="762"/>
      <c r="BC26" s="762"/>
      <c r="BD26" s="763"/>
      <c r="BE26" s="761" t="s">
        <v>377</v>
      </c>
      <c r="BF26" s="762"/>
      <c r="BG26" s="762"/>
      <c r="BH26" s="762"/>
      <c r="BI26" s="768"/>
      <c r="BJ26" s="235"/>
      <c r="BK26" s="235"/>
      <c r="BL26" s="235"/>
      <c r="BM26" s="235"/>
      <c r="BN26" s="235"/>
      <c r="BO26" s="244"/>
      <c r="BP26" s="244"/>
      <c r="BQ26" s="241">
        <v>20</v>
      </c>
      <c r="BR26" s="242"/>
      <c r="BS26" s="801"/>
      <c r="BT26" s="802"/>
      <c r="BU26" s="802"/>
      <c r="BV26" s="802"/>
      <c r="BW26" s="802"/>
      <c r="BX26" s="802"/>
      <c r="BY26" s="802"/>
      <c r="BZ26" s="802"/>
      <c r="CA26" s="802"/>
      <c r="CB26" s="802"/>
      <c r="CC26" s="802"/>
      <c r="CD26" s="802"/>
      <c r="CE26" s="802"/>
      <c r="CF26" s="802"/>
      <c r="CG26" s="803"/>
      <c r="CH26" s="804"/>
      <c r="CI26" s="805"/>
      <c r="CJ26" s="805"/>
      <c r="CK26" s="805"/>
      <c r="CL26" s="806"/>
      <c r="CM26" s="804"/>
      <c r="CN26" s="805"/>
      <c r="CO26" s="805"/>
      <c r="CP26" s="805"/>
      <c r="CQ26" s="806"/>
      <c r="CR26" s="804"/>
      <c r="CS26" s="805"/>
      <c r="CT26" s="805"/>
      <c r="CU26" s="805"/>
      <c r="CV26" s="806"/>
      <c r="CW26" s="804"/>
      <c r="CX26" s="805"/>
      <c r="CY26" s="805"/>
      <c r="CZ26" s="805"/>
      <c r="DA26" s="806"/>
      <c r="DB26" s="804"/>
      <c r="DC26" s="805"/>
      <c r="DD26" s="805"/>
      <c r="DE26" s="805"/>
      <c r="DF26" s="806"/>
      <c r="DG26" s="804"/>
      <c r="DH26" s="805"/>
      <c r="DI26" s="805"/>
      <c r="DJ26" s="805"/>
      <c r="DK26" s="806"/>
      <c r="DL26" s="804"/>
      <c r="DM26" s="805"/>
      <c r="DN26" s="805"/>
      <c r="DO26" s="805"/>
      <c r="DP26" s="806"/>
      <c r="DQ26" s="804"/>
      <c r="DR26" s="805"/>
      <c r="DS26" s="805"/>
      <c r="DT26" s="805"/>
      <c r="DU26" s="806"/>
      <c r="DV26" s="801"/>
      <c r="DW26" s="802"/>
      <c r="DX26" s="802"/>
      <c r="DY26" s="802"/>
      <c r="DZ26" s="807"/>
      <c r="EA26" s="233"/>
    </row>
    <row r="27" spans="1:131" ht="26.25" customHeight="1" thickBot="1" x14ac:dyDescent="0.2">
      <c r="A27" s="758"/>
      <c r="B27" s="759"/>
      <c r="C27" s="759"/>
      <c r="D27" s="759"/>
      <c r="E27" s="759"/>
      <c r="F27" s="759"/>
      <c r="G27" s="759"/>
      <c r="H27" s="759"/>
      <c r="I27" s="759"/>
      <c r="J27" s="759"/>
      <c r="K27" s="759"/>
      <c r="L27" s="759"/>
      <c r="M27" s="759"/>
      <c r="N27" s="759"/>
      <c r="O27" s="759"/>
      <c r="P27" s="760"/>
      <c r="Q27" s="764"/>
      <c r="R27" s="765"/>
      <c r="S27" s="765"/>
      <c r="T27" s="765"/>
      <c r="U27" s="766"/>
      <c r="V27" s="764"/>
      <c r="W27" s="765"/>
      <c r="X27" s="765"/>
      <c r="Y27" s="765"/>
      <c r="Z27" s="766"/>
      <c r="AA27" s="764"/>
      <c r="AB27" s="765"/>
      <c r="AC27" s="765"/>
      <c r="AD27" s="765"/>
      <c r="AE27" s="765"/>
      <c r="AF27" s="845"/>
      <c r="AG27" s="846"/>
      <c r="AH27" s="846"/>
      <c r="AI27" s="846"/>
      <c r="AJ27" s="847"/>
      <c r="AK27" s="765"/>
      <c r="AL27" s="765"/>
      <c r="AM27" s="765"/>
      <c r="AN27" s="765"/>
      <c r="AO27" s="766"/>
      <c r="AP27" s="764"/>
      <c r="AQ27" s="765"/>
      <c r="AR27" s="765"/>
      <c r="AS27" s="765"/>
      <c r="AT27" s="766"/>
      <c r="AU27" s="764"/>
      <c r="AV27" s="765"/>
      <c r="AW27" s="765"/>
      <c r="AX27" s="765"/>
      <c r="AY27" s="766"/>
      <c r="AZ27" s="764"/>
      <c r="BA27" s="765"/>
      <c r="BB27" s="765"/>
      <c r="BC27" s="765"/>
      <c r="BD27" s="766"/>
      <c r="BE27" s="764"/>
      <c r="BF27" s="765"/>
      <c r="BG27" s="765"/>
      <c r="BH27" s="765"/>
      <c r="BI27" s="770"/>
      <c r="BJ27" s="235"/>
      <c r="BK27" s="235"/>
      <c r="BL27" s="235"/>
      <c r="BM27" s="235"/>
      <c r="BN27" s="235"/>
      <c r="BO27" s="244"/>
      <c r="BP27" s="244"/>
      <c r="BQ27" s="241">
        <v>21</v>
      </c>
      <c r="BR27" s="242"/>
      <c r="BS27" s="801"/>
      <c r="BT27" s="802"/>
      <c r="BU27" s="802"/>
      <c r="BV27" s="802"/>
      <c r="BW27" s="802"/>
      <c r="BX27" s="802"/>
      <c r="BY27" s="802"/>
      <c r="BZ27" s="802"/>
      <c r="CA27" s="802"/>
      <c r="CB27" s="802"/>
      <c r="CC27" s="802"/>
      <c r="CD27" s="802"/>
      <c r="CE27" s="802"/>
      <c r="CF27" s="802"/>
      <c r="CG27" s="803"/>
      <c r="CH27" s="804"/>
      <c r="CI27" s="805"/>
      <c r="CJ27" s="805"/>
      <c r="CK27" s="805"/>
      <c r="CL27" s="806"/>
      <c r="CM27" s="804"/>
      <c r="CN27" s="805"/>
      <c r="CO27" s="805"/>
      <c r="CP27" s="805"/>
      <c r="CQ27" s="806"/>
      <c r="CR27" s="804"/>
      <c r="CS27" s="805"/>
      <c r="CT27" s="805"/>
      <c r="CU27" s="805"/>
      <c r="CV27" s="806"/>
      <c r="CW27" s="804"/>
      <c r="CX27" s="805"/>
      <c r="CY27" s="805"/>
      <c r="CZ27" s="805"/>
      <c r="DA27" s="806"/>
      <c r="DB27" s="804"/>
      <c r="DC27" s="805"/>
      <c r="DD27" s="805"/>
      <c r="DE27" s="805"/>
      <c r="DF27" s="806"/>
      <c r="DG27" s="804"/>
      <c r="DH27" s="805"/>
      <c r="DI27" s="805"/>
      <c r="DJ27" s="805"/>
      <c r="DK27" s="806"/>
      <c r="DL27" s="804"/>
      <c r="DM27" s="805"/>
      <c r="DN27" s="805"/>
      <c r="DO27" s="805"/>
      <c r="DP27" s="806"/>
      <c r="DQ27" s="804"/>
      <c r="DR27" s="805"/>
      <c r="DS27" s="805"/>
      <c r="DT27" s="805"/>
      <c r="DU27" s="806"/>
      <c r="DV27" s="801"/>
      <c r="DW27" s="802"/>
      <c r="DX27" s="802"/>
      <c r="DY27" s="802"/>
      <c r="DZ27" s="807"/>
      <c r="EA27" s="233"/>
    </row>
    <row r="28" spans="1:131" ht="26.25" customHeight="1" thickTop="1" x14ac:dyDescent="0.15">
      <c r="A28" s="245">
        <v>1</v>
      </c>
      <c r="B28" s="777" t="s">
        <v>401</v>
      </c>
      <c r="C28" s="778"/>
      <c r="D28" s="778"/>
      <c r="E28" s="778"/>
      <c r="F28" s="778"/>
      <c r="G28" s="778"/>
      <c r="H28" s="778"/>
      <c r="I28" s="778"/>
      <c r="J28" s="778"/>
      <c r="K28" s="778"/>
      <c r="L28" s="778"/>
      <c r="M28" s="778"/>
      <c r="N28" s="778"/>
      <c r="O28" s="778"/>
      <c r="P28" s="779"/>
      <c r="Q28" s="850">
        <v>1631</v>
      </c>
      <c r="R28" s="851"/>
      <c r="S28" s="851"/>
      <c r="T28" s="851"/>
      <c r="U28" s="851"/>
      <c r="V28" s="851">
        <v>1572</v>
      </c>
      <c r="W28" s="851"/>
      <c r="X28" s="851"/>
      <c r="Y28" s="851"/>
      <c r="Z28" s="851"/>
      <c r="AA28" s="851">
        <v>59</v>
      </c>
      <c r="AB28" s="851"/>
      <c r="AC28" s="851"/>
      <c r="AD28" s="851"/>
      <c r="AE28" s="852"/>
      <c r="AF28" s="853">
        <v>59</v>
      </c>
      <c r="AG28" s="851"/>
      <c r="AH28" s="851"/>
      <c r="AI28" s="851"/>
      <c r="AJ28" s="854"/>
      <c r="AK28" s="855">
        <v>150</v>
      </c>
      <c r="AL28" s="856"/>
      <c r="AM28" s="856"/>
      <c r="AN28" s="856"/>
      <c r="AO28" s="856"/>
      <c r="AP28" s="856" t="s">
        <v>566</v>
      </c>
      <c r="AQ28" s="856"/>
      <c r="AR28" s="856"/>
      <c r="AS28" s="856"/>
      <c r="AT28" s="856"/>
      <c r="AU28" s="856" t="s">
        <v>566</v>
      </c>
      <c r="AV28" s="856"/>
      <c r="AW28" s="856"/>
      <c r="AX28" s="856"/>
      <c r="AY28" s="856"/>
      <c r="AZ28" s="857" t="s">
        <v>566</v>
      </c>
      <c r="BA28" s="857"/>
      <c r="BB28" s="857"/>
      <c r="BC28" s="857"/>
      <c r="BD28" s="857"/>
      <c r="BE28" s="848"/>
      <c r="BF28" s="848"/>
      <c r="BG28" s="848"/>
      <c r="BH28" s="848"/>
      <c r="BI28" s="849"/>
      <c r="BJ28" s="235"/>
      <c r="BK28" s="235"/>
      <c r="BL28" s="235"/>
      <c r="BM28" s="235"/>
      <c r="BN28" s="235"/>
      <c r="BO28" s="244"/>
      <c r="BP28" s="244"/>
      <c r="BQ28" s="241">
        <v>22</v>
      </c>
      <c r="BR28" s="242"/>
      <c r="BS28" s="801"/>
      <c r="BT28" s="802"/>
      <c r="BU28" s="802"/>
      <c r="BV28" s="802"/>
      <c r="BW28" s="802"/>
      <c r="BX28" s="802"/>
      <c r="BY28" s="802"/>
      <c r="BZ28" s="802"/>
      <c r="CA28" s="802"/>
      <c r="CB28" s="802"/>
      <c r="CC28" s="802"/>
      <c r="CD28" s="802"/>
      <c r="CE28" s="802"/>
      <c r="CF28" s="802"/>
      <c r="CG28" s="803"/>
      <c r="CH28" s="804"/>
      <c r="CI28" s="805"/>
      <c r="CJ28" s="805"/>
      <c r="CK28" s="805"/>
      <c r="CL28" s="806"/>
      <c r="CM28" s="804"/>
      <c r="CN28" s="805"/>
      <c r="CO28" s="805"/>
      <c r="CP28" s="805"/>
      <c r="CQ28" s="806"/>
      <c r="CR28" s="804"/>
      <c r="CS28" s="805"/>
      <c r="CT28" s="805"/>
      <c r="CU28" s="805"/>
      <c r="CV28" s="806"/>
      <c r="CW28" s="804"/>
      <c r="CX28" s="805"/>
      <c r="CY28" s="805"/>
      <c r="CZ28" s="805"/>
      <c r="DA28" s="806"/>
      <c r="DB28" s="804"/>
      <c r="DC28" s="805"/>
      <c r="DD28" s="805"/>
      <c r="DE28" s="805"/>
      <c r="DF28" s="806"/>
      <c r="DG28" s="804"/>
      <c r="DH28" s="805"/>
      <c r="DI28" s="805"/>
      <c r="DJ28" s="805"/>
      <c r="DK28" s="806"/>
      <c r="DL28" s="804"/>
      <c r="DM28" s="805"/>
      <c r="DN28" s="805"/>
      <c r="DO28" s="805"/>
      <c r="DP28" s="806"/>
      <c r="DQ28" s="804"/>
      <c r="DR28" s="805"/>
      <c r="DS28" s="805"/>
      <c r="DT28" s="805"/>
      <c r="DU28" s="806"/>
      <c r="DV28" s="801"/>
      <c r="DW28" s="802"/>
      <c r="DX28" s="802"/>
      <c r="DY28" s="802"/>
      <c r="DZ28" s="807"/>
      <c r="EA28" s="233"/>
    </row>
    <row r="29" spans="1:131" ht="26.25" customHeight="1" x14ac:dyDescent="0.15">
      <c r="A29" s="245">
        <v>2</v>
      </c>
      <c r="B29" s="808" t="s">
        <v>402</v>
      </c>
      <c r="C29" s="809"/>
      <c r="D29" s="809"/>
      <c r="E29" s="809"/>
      <c r="F29" s="809"/>
      <c r="G29" s="809"/>
      <c r="H29" s="809"/>
      <c r="I29" s="809"/>
      <c r="J29" s="809"/>
      <c r="K29" s="809"/>
      <c r="L29" s="809"/>
      <c r="M29" s="809"/>
      <c r="N29" s="809"/>
      <c r="O29" s="809"/>
      <c r="P29" s="810"/>
      <c r="Q29" s="811">
        <v>1966</v>
      </c>
      <c r="R29" s="812"/>
      <c r="S29" s="812"/>
      <c r="T29" s="812"/>
      <c r="U29" s="812"/>
      <c r="V29" s="812">
        <v>1900</v>
      </c>
      <c r="W29" s="812"/>
      <c r="X29" s="812"/>
      <c r="Y29" s="812"/>
      <c r="Z29" s="812"/>
      <c r="AA29" s="812">
        <v>66</v>
      </c>
      <c r="AB29" s="812"/>
      <c r="AC29" s="812"/>
      <c r="AD29" s="812"/>
      <c r="AE29" s="813"/>
      <c r="AF29" s="814">
        <v>66</v>
      </c>
      <c r="AG29" s="815"/>
      <c r="AH29" s="815"/>
      <c r="AI29" s="815"/>
      <c r="AJ29" s="816"/>
      <c r="AK29" s="862">
        <v>301</v>
      </c>
      <c r="AL29" s="858"/>
      <c r="AM29" s="858"/>
      <c r="AN29" s="858"/>
      <c r="AO29" s="858"/>
      <c r="AP29" s="858" t="s">
        <v>566</v>
      </c>
      <c r="AQ29" s="858"/>
      <c r="AR29" s="858"/>
      <c r="AS29" s="858"/>
      <c r="AT29" s="858"/>
      <c r="AU29" s="858" t="s">
        <v>566</v>
      </c>
      <c r="AV29" s="858"/>
      <c r="AW29" s="858"/>
      <c r="AX29" s="858"/>
      <c r="AY29" s="858"/>
      <c r="AZ29" s="859" t="s">
        <v>566</v>
      </c>
      <c r="BA29" s="859"/>
      <c r="BB29" s="859"/>
      <c r="BC29" s="859"/>
      <c r="BD29" s="859"/>
      <c r="BE29" s="860"/>
      <c r="BF29" s="860"/>
      <c r="BG29" s="860"/>
      <c r="BH29" s="860"/>
      <c r="BI29" s="861"/>
      <c r="BJ29" s="235"/>
      <c r="BK29" s="235"/>
      <c r="BL29" s="235"/>
      <c r="BM29" s="235"/>
      <c r="BN29" s="235"/>
      <c r="BO29" s="244"/>
      <c r="BP29" s="244"/>
      <c r="BQ29" s="241">
        <v>23</v>
      </c>
      <c r="BR29" s="242"/>
      <c r="BS29" s="801"/>
      <c r="BT29" s="802"/>
      <c r="BU29" s="802"/>
      <c r="BV29" s="802"/>
      <c r="BW29" s="802"/>
      <c r="BX29" s="802"/>
      <c r="BY29" s="802"/>
      <c r="BZ29" s="802"/>
      <c r="CA29" s="802"/>
      <c r="CB29" s="802"/>
      <c r="CC29" s="802"/>
      <c r="CD29" s="802"/>
      <c r="CE29" s="802"/>
      <c r="CF29" s="802"/>
      <c r="CG29" s="803"/>
      <c r="CH29" s="804"/>
      <c r="CI29" s="805"/>
      <c r="CJ29" s="805"/>
      <c r="CK29" s="805"/>
      <c r="CL29" s="806"/>
      <c r="CM29" s="804"/>
      <c r="CN29" s="805"/>
      <c r="CO29" s="805"/>
      <c r="CP29" s="805"/>
      <c r="CQ29" s="806"/>
      <c r="CR29" s="804"/>
      <c r="CS29" s="805"/>
      <c r="CT29" s="805"/>
      <c r="CU29" s="805"/>
      <c r="CV29" s="806"/>
      <c r="CW29" s="804"/>
      <c r="CX29" s="805"/>
      <c r="CY29" s="805"/>
      <c r="CZ29" s="805"/>
      <c r="DA29" s="806"/>
      <c r="DB29" s="804"/>
      <c r="DC29" s="805"/>
      <c r="DD29" s="805"/>
      <c r="DE29" s="805"/>
      <c r="DF29" s="806"/>
      <c r="DG29" s="804"/>
      <c r="DH29" s="805"/>
      <c r="DI29" s="805"/>
      <c r="DJ29" s="805"/>
      <c r="DK29" s="806"/>
      <c r="DL29" s="804"/>
      <c r="DM29" s="805"/>
      <c r="DN29" s="805"/>
      <c r="DO29" s="805"/>
      <c r="DP29" s="806"/>
      <c r="DQ29" s="804"/>
      <c r="DR29" s="805"/>
      <c r="DS29" s="805"/>
      <c r="DT29" s="805"/>
      <c r="DU29" s="806"/>
      <c r="DV29" s="801"/>
      <c r="DW29" s="802"/>
      <c r="DX29" s="802"/>
      <c r="DY29" s="802"/>
      <c r="DZ29" s="807"/>
      <c r="EA29" s="233"/>
    </row>
    <row r="30" spans="1:131" ht="26.25" customHeight="1" x14ac:dyDescent="0.15">
      <c r="A30" s="245">
        <v>3</v>
      </c>
      <c r="B30" s="808" t="s">
        <v>403</v>
      </c>
      <c r="C30" s="809"/>
      <c r="D30" s="809"/>
      <c r="E30" s="809"/>
      <c r="F30" s="809"/>
      <c r="G30" s="809"/>
      <c r="H30" s="809"/>
      <c r="I30" s="809"/>
      <c r="J30" s="809"/>
      <c r="K30" s="809"/>
      <c r="L30" s="809"/>
      <c r="M30" s="809"/>
      <c r="N30" s="809"/>
      <c r="O30" s="809"/>
      <c r="P30" s="810"/>
      <c r="Q30" s="811">
        <v>191</v>
      </c>
      <c r="R30" s="812"/>
      <c r="S30" s="812"/>
      <c r="T30" s="812"/>
      <c r="U30" s="812"/>
      <c r="V30" s="812">
        <v>190</v>
      </c>
      <c r="W30" s="812"/>
      <c r="X30" s="812"/>
      <c r="Y30" s="812"/>
      <c r="Z30" s="812"/>
      <c r="AA30" s="812">
        <v>1</v>
      </c>
      <c r="AB30" s="812"/>
      <c r="AC30" s="812"/>
      <c r="AD30" s="812"/>
      <c r="AE30" s="813"/>
      <c r="AF30" s="814">
        <v>1</v>
      </c>
      <c r="AG30" s="815"/>
      <c r="AH30" s="815"/>
      <c r="AI30" s="815"/>
      <c r="AJ30" s="816"/>
      <c r="AK30" s="862">
        <v>65</v>
      </c>
      <c r="AL30" s="858"/>
      <c r="AM30" s="858"/>
      <c r="AN30" s="858"/>
      <c r="AO30" s="858"/>
      <c r="AP30" s="858" t="s">
        <v>566</v>
      </c>
      <c r="AQ30" s="858"/>
      <c r="AR30" s="858"/>
      <c r="AS30" s="858"/>
      <c r="AT30" s="858"/>
      <c r="AU30" s="858" t="s">
        <v>566</v>
      </c>
      <c r="AV30" s="858"/>
      <c r="AW30" s="858"/>
      <c r="AX30" s="858"/>
      <c r="AY30" s="858"/>
      <c r="AZ30" s="859" t="s">
        <v>566</v>
      </c>
      <c r="BA30" s="859"/>
      <c r="BB30" s="859"/>
      <c r="BC30" s="859"/>
      <c r="BD30" s="859"/>
      <c r="BE30" s="860"/>
      <c r="BF30" s="860"/>
      <c r="BG30" s="860"/>
      <c r="BH30" s="860"/>
      <c r="BI30" s="861"/>
      <c r="BJ30" s="235"/>
      <c r="BK30" s="235"/>
      <c r="BL30" s="235"/>
      <c r="BM30" s="235"/>
      <c r="BN30" s="235"/>
      <c r="BO30" s="244"/>
      <c r="BP30" s="244"/>
      <c r="BQ30" s="241">
        <v>24</v>
      </c>
      <c r="BR30" s="242"/>
      <c r="BS30" s="801"/>
      <c r="BT30" s="802"/>
      <c r="BU30" s="802"/>
      <c r="BV30" s="802"/>
      <c r="BW30" s="802"/>
      <c r="BX30" s="802"/>
      <c r="BY30" s="802"/>
      <c r="BZ30" s="802"/>
      <c r="CA30" s="802"/>
      <c r="CB30" s="802"/>
      <c r="CC30" s="802"/>
      <c r="CD30" s="802"/>
      <c r="CE30" s="802"/>
      <c r="CF30" s="802"/>
      <c r="CG30" s="803"/>
      <c r="CH30" s="804"/>
      <c r="CI30" s="805"/>
      <c r="CJ30" s="805"/>
      <c r="CK30" s="805"/>
      <c r="CL30" s="806"/>
      <c r="CM30" s="804"/>
      <c r="CN30" s="805"/>
      <c r="CO30" s="805"/>
      <c r="CP30" s="805"/>
      <c r="CQ30" s="806"/>
      <c r="CR30" s="804"/>
      <c r="CS30" s="805"/>
      <c r="CT30" s="805"/>
      <c r="CU30" s="805"/>
      <c r="CV30" s="806"/>
      <c r="CW30" s="804"/>
      <c r="CX30" s="805"/>
      <c r="CY30" s="805"/>
      <c r="CZ30" s="805"/>
      <c r="DA30" s="806"/>
      <c r="DB30" s="804"/>
      <c r="DC30" s="805"/>
      <c r="DD30" s="805"/>
      <c r="DE30" s="805"/>
      <c r="DF30" s="806"/>
      <c r="DG30" s="804"/>
      <c r="DH30" s="805"/>
      <c r="DI30" s="805"/>
      <c r="DJ30" s="805"/>
      <c r="DK30" s="806"/>
      <c r="DL30" s="804"/>
      <c r="DM30" s="805"/>
      <c r="DN30" s="805"/>
      <c r="DO30" s="805"/>
      <c r="DP30" s="806"/>
      <c r="DQ30" s="804"/>
      <c r="DR30" s="805"/>
      <c r="DS30" s="805"/>
      <c r="DT30" s="805"/>
      <c r="DU30" s="806"/>
      <c r="DV30" s="801"/>
      <c r="DW30" s="802"/>
      <c r="DX30" s="802"/>
      <c r="DY30" s="802"/>
      <c r="DZ30" s="807"/>
      <c r="EA30" s="233"/>
    </row>
    <row r="31" spans="1:131" ht="26.25" customHeight="1" x14ac:dyDescent="0.15">
      <c r="A31" s="245">
        <v>4</v>
      </c>
      <c r="B31" s="808" t="s">
        <v>404</v>
      </c>
      <c r="C31" s="809"/>
      <c r="D31" s="809"/>
      <c r="E31" s="809"/>
      <c r="F31" s="809"/>
      <c r="G31" s="809"/>
      <c r="H31" s="809"/>
      <c r="I31" s="809"/>
      <c r="J31" s="809"/>
      <c r="K31" s="809"/>
      <c r="L31" s="809"/>
      <c r="M31" s="809"/>
      <c r="N31" s="809"/>
      <c r="O31" s="809"/>
      <c r="P31" s="810"/>
      <c r="Q31" s="811">
        <v>383</v>
      </c>
      <c r="R31" s="812"/>
      <c r="S31" s="812"/>
      <c r="T31" s="812"/>
      <c r="U31" s="812"/>
      <c r="V31" s="812">
        <v>346</v>
      </c>
      <c r="W31" s="812"/>
      <c r="X31" s="812"/>
      <c r="Y31" s="812"/>
      <c r="Z31" s="812"/>
      <c r="AA31" s="812">
        <v>37</v>
      </c>
      <c r="AB31" s="812"/>
      <c r="AC31" s="812"/>
      <c r="AD31" s="812"/>
      <c r="AE31" s="813"/>
      <c r="AF31" s="814">
        <v>584</v>
      </c>
      <c r="AG31" s="815"/>
      <c r="AH31" s="815"/>
      <c r="AI31" s="815"/>
      <c r="AJ31" s="816"/>
      <c r="AK31" s="862">
        <v>34</v>
      </c>
      <c r="AL31" s="858"/>
      <c r="AM31" s="858"/>
      <c r="AN31" s="858"/>
      <c r="AO31" s="858"/>
      <c r="AP31" s="858">
        <v>1189</v>
      </c>
      <c r="AQ31" s="858"/>
      <c r="AR31" s="858"/>
      <c r="AS31" s="858"/>
      <c r="AT31" s="858"/>
      <c r="AU31" s="858">
        <v>193</v>
      </c>
      <c r="AV31" s="858"/>
      <c r="AW31" s="858"/>
      <c r="AX31" s="858"/>
      <c r="AY31" s="858"/>
      <c r="AZ31" s="859" t="s">
        <v>566</v>
      </c>
      <c r="BA31" s="859"/>
      <c r="BB31" s="859"/>
      <c r="BC31" s="859"/>
      <c r="BD31" s="859"/>
      <c r="BE31" s="860" t="s">
        <v>405</v>
      </c>
      <c r="BF31" s="860"/>
      <c r="BG31" s="860"/>
      <c r="BH31" s="860"/>
      <c r="BI31" s="861"/>
      <c r="BJ31" s="235"/>
      <c r="BK31" s="235"/>
      <c r="BL31" s="235"/>
      <c r="BM31" s="235"/>
      <c r="BN31" s="235"/>
      <c r="BO31" s="244"/>
      <c r="BP31" s="244"/>
      <c r="BQ31" s="241">
        <v>25</v>
      </c>
      <c r="BR31" s="242"/>
      <c r="BS31" s="801"/>
      <c r="BT31" s="802"/>
      <c r="BU31" s="802"/>
      <c r="BV31" s="802"/>
      <c r="BW31" s="802"/>
      <c r="BX31" s="802"/>
      <c r="BY31" s="802"/>
      <c r="BZ31" s="802"/>
      <c r="CA31" s="802"/>
      <c r="CB31" s="802"/>
      <c r="CC31" s="802"/>
      <c r="CD31" s="802"/>
      <c r="CE31" s="802"/>
      <c r="CF31" s="802"/>
      <c r="CG31" s="803"/>
      <c r="CH31" s="804"/>
      <c r="CI31" s="805"/>
      <c r="CJ31" s="805"/>
      <c r="CK31" s="805"/>
      <c r="CL31" s="806"/>
      <c r="CM31" s="804"/>
      <c r="CN31" s="805"/>
      <c r="CO31" s="805"/>
      <c r="CP31" s="805"/>
      <c r="CQ31" s="806"/>
      <c r="CR31" s="804"/>
      <c r="CS31" s="805"/>
      <c r="CT31" s="805"/>
      <c r="CU31" s="805"/>
      <c r="CV31" s="806"/>
      <c r="CW31" s="804"/>
      <c r="CX31" s="805"/>
      <c r="CY31" s="805"/>
      <c r="CZ31" s="805"/>
      <c r="DA31" s="806"/>
      <c r="DB31" s="804"/>
      <c r="DC31" s="805"/>
      <c r="DD31" s="805"/>
      <c r="DE31" s="805"/>
      <c r="DF31" s="806"/>
      <c r="DG31" s="804"/>
      <c r="DH31" s="805"/>
      <c r="DI31" s="805"/>
      <c r="DJ31" s="805"/>
      <c r="DK31" s="806"/>
      <c r="DL31" s="804"/>
      <c r="DM31" s="805"/>
      <c r="DN31" s="805"/>
      <c r="DO31" s="805"/>
      <c r="DP31" s="806"/>
      <c r="DQ31" s="804"/>
      <c r="DR31" s="805"/>
      <c r="DS31" s="805"/>
      <c r="DT31" s="805"/>
      <c r="DU31" s="806"/>
      <c r="DV31" s="801"/>
      <c r="DW31" s="802"/>
      <c r="DX31" s="802"/>
      <c r="DY31" s="802"/>
      <c r="DZ31" s="807"/>
      <c r="EA31" s="233"/>
    </row>
    <row r="32" spans="1:131" ht="26.25" customHeight="1" x14ac:dyDescent="0.15">
      <c r="A32" s="245">
        <v>5</v>
      </c>
      <c r="B32" s="808" t="s">
        <v>406</v>
      </c>
      <c r="C32" s="809"/>
      <c r="D32" s="809"/>
      <c r="E32" s="809"/>
      <c r="F32" s="809"/>
      <c r="G32" s="809"/>
      <c r="H32" s="809"/>
      <c r="I32" s="809"/>
      <c r="J32" s="809"/>
      <c r="K32" s="809"/>
      <c r="L32" s="809"/>
      <c r="M32" s="809"/>
      <c r="N32" s="809"/>
      <c r="O32" s="809"/>
      <c r="P32" s="810"/>
      <c r="Q32" s="811">
        <v>721</v>
      </c>
      <c r="R32" s="812"/>
      <c r="S32" s="812"/>
      <c r="T32" s="812"/>
      <c r="U32" s="812"/>
      <c r="V32" s="812">
        <v>668</v>
      </c>
      <c r="W32" s="812"/>
      <c r="X32" s="812"/>
      <c r="Y32" s="812"/>
      <c r="Z32" s="812"/>
      <c r="AA32" s="812">
        <v>53</v>
      </c>
      <c r="AB32" s="812"/>
      <c r="AC32" s="812"/>
      <c r="AD32" s="812"/>
      <c r="AE32" s="813"/>
      <c r="AF32" s="814">
        <v>53</v>
      </c>
      <c r="AG32" s="815"/>
      <c r="AH32" s="815"/>
      <c r="AI32" s="815"/>
      <c r="AJ32" s="816"/>
      <c r="AK32" s="862">
        <v>449</v>
      </c>
      <c r="AL32" s="858"/>
      <c r="AM32" s="858"/>
      <c r="AN32" s="858"/>
      <c r="AO32" s="858"/>
      <c r="AP32" s="858">
        <v>3722</v>
      </c>
      <c r="AQ32" s="858"/>
      <c r="AR32" s="858"/>
      <c r="AS32" s="858"/>
      <c r="AT32" s="858"/>
      <c r="AU32" s="858">
        <v>3539</v>
      </c>
      <c r="AV32" s="858"/>
      <c r="AW32" s="858"/>
      <c r="AX32" s="858"/>
      <c r="AY32" s="858"/>
      <c r="AZ32" s="859" t="s">
        <v>566</v>
      </c>
      <c r="BA32" s="859"/>
      <c r="BB32" s="859"/>
      <c r="BC32" s="859"/>
      <c r="BD32" s="859"/>
      <c r="BE32" s="860" t="s">
        <v>407</v>
      </c>
      <c r="BF32" s="860"/>
      <c r="BG32" s="860"/>
      <c r="BH32" s="860"/>
      <c r="BI32" s="861"/>
      <c r="BJ32" s="235"/>
      <c r="BK32" s="235"/>
      <c r="BL32" s="235"/>
      <c r="BM32" s="235"/>
      <c r="BN32" s="235"/>
      <c r="BO32" s="244"/>
      <c r="BP32" s="244"/>
      <c r="BQ32" s="241">
        <v>26</v>
      </c>
      <c r="BR32" s="242"/>
      <c r="BS32" s="801"/>
      <c r="BT32" s="802"/>
      <c r="BU32" s="802"/>
      <c r="BV32" s="802"/>
      <c r="BW32" s="802"/>
      <c r="BX32" s="802"/>
      <c r="BY32" s="802"/>
      <c r="BZ32" s="802"/>
      <c r="CA32" s="802"/>
      <c r="CB32" s="802"/>
      <c r="CC32" s="802"/>
      <c r="CD32" s="802"/>
      <c r="CE32" s="802"/>
      <c r="CF32" s="802"/>
      <c r="CG32" s="803"/>
      <c r="CH32" s="804"/>
      <c r="CI32" s="805"/>
      <c r="CJ32" s="805"/>
      <c r="CK32" s="805"/>
      <c r="CL32" s="806"/>
      <c r="CM32" s="804"/>
      <c r="CN32" s="805"/>
      <c r="CO32" s="805"/>
      <c r="CP32" s="805"/>
      <c r="CQ32" s="806"/>
      <c r="CR32" s="804"/>
      <c r="CS32" s="805"/>
      <c r="CT32" s="805"/>
      <c r="CU32" s="805"/>
      <c r="CV32" s="806"/>
      <c r="CW32" s="804"/>
      <c r="CX32" s="805"/>
      <c r="CY32" s="805"/>
      <c r="CZ32" s="805"/>
      <c r="DA32" s="806"/>
      <c r="DB32" s="804"/>
      <c r="DC32" s="805"/>
      <c r="DD32" s="805"/>
      <c r="DE32" s="805"/>
      <c r="DF32" s="806"/>
      <c r="DG32" s="804"/>
      <c r="DH32" s="805"/>
      <c r="DI32" s="805"/>
      <c r="DJ32" s="805"/>
      <c r="DK32" s="806"/>
      <c r="DL32" s="804"/>
      <c r="DM32" s="805"/>
      <c r="DN32" s="805"/>
      <c r="DO32" s="805"/>
      <c r="DP32" s="806"/>
      <c r="DQ32" s="804"/>
      <c r="DR32" s="805"/>
      <c r="DS32" s="805"/>
      <c r="DT32" s="805"/>
      <c r="DU32" s="806"/>
      <c r="DV32" s="801"/>
      <c r="DW32" s="802"/>
      <c r="DX32" s="802"/>
      <c r="DY32" s="802"/>
      <c r="DZ32" s="807"/>
      <c r="EA32" s="233"/>
    </row>
    <row r="33" spans="1:131" ht="26.25" customHeight="1" x14ac:dyDescent="0.15">
      <c r="A33" s="245">
        <v>6</v>
      </c>
      <c r="B33" s="808" t="s">
        <v>408</v>
      </c>
      <c r="C33" s="809"/>
      <c r="D33" s="809"/>
      <c r="E33" s="809"/>
      <c r="F33" s="809"/>
      <c r="G33" s="809"/>
      <c r="H33" s="809"/>
      <c r="I33" s="809"/>
      <c r="J33" s="809"/>
      <c r="K33" s="809"/>
      <c r="L33" s="809"/>
      <c r="M33" s="809"/>
      <c r="N33" s="809"/>
      <c r="O33" s="809"/>
      <c r="P33" s="810"/>
      <c r="Q33" s="811">
        <v>103</v>
      </c>
      <c r="R33" s="812"/>
      <c r="S33" s="812"/>
      <c r="T33" s="812"/>
      <c r="U33" s="812"/>
      <c r="V33" s="812">
        <v>88</v>
      </c>
      <c r="W33" s="812"/>
      <c r="X33" s="812"/>
      <c r="Y33" s="812"/>
      <c r="Z33" s="812"/>
      <c r="AA33" s="812">
        <v>15</v>
      </c>
      <c r="AB33" s="812"/>
      <c r="AC33" s="812"/>
      <c r="AD33" s="812"/>
      <c r="AE33" s="813"/>
      <c r="AF33" s="814">
        <v>15</v>
      </c>
      <c r="AG33" s="815"/>
      <c r="AH33" s="815"/>
      <c r="AI33" s="815"/>
      <c r="AJ33" s="816"/>
      <c r="AK33" s="862">
        <v>73</v>
      </c>
      <c r="AL33" s="858"/>
      <c r="AM33" s="858"/>
      <c r="AN33" s="858"/>
      <c r="AO33" s="858"/>
      <c r="AP33" s="858">
        <v>301</v>
      </c>
      <c r="AQ33" s="858"/>
      <c r="AR33" s="858"/>
      <c r="AS33" s="858"/>
      <c r="AT33" s="858"/>
      <c r="AU33" s="858">
        <v>301</v>
      </c>
      <c r="AV33" s="858"/>
      <c r="AW33" s="858"/>
      <c r="AX33" s="858"/>
      <c r="AY33" s="858"/>
      <c r="AZ33" s="859" t="s">
        <v>566</v>
      </c>
      <c r="BA33" s="859"/>
      <c r="BB33" s="859"/>
      <c r="BC33" s="859"/>
      <c r="BD33" s="859"/>
      <c r="BE33" s="860" t="s">
        <v>407</v>
      </c>
      <c r="BF33" s="860"/>
      <c r="BG33" s="860"/>
      <c r="BH33" s="860"/>
      <c r="BI33" s="861"/>
      <c r="BJ33" s="235"/>
      <c r="BK33" s="235"/>
      <c r="BL33" s="235"/>
      <c r="BM33" s="235"/>
      <c r="BN33" s="235"/>
      <c r="BO33" s="244"/>
      <c r="BP33" s="244"/>
      <c r="BQ33" s="241">
        <v>27</v>
      </c>
      <c r="BR33" s="242"/>
      <c r="BS33" s="801"/>
      <c r="BT33" s="802"/>
      <c r="BU33" s="802"/>
      <c r="BV33" s="802"/>
      <c r="BW33" s="802"/>
      <c r="BX33" s="802"/>
      <c r="BY33" s="802"/>
      <c r="BZ33" s="802"/>
      <c r="CA33" s="802"/>
      <c r="CB33" s="802"/>
      <c r="CC33" s="802"/>
      <c r="CD33" s="802"/>
      <c r="CE33" s="802"/>
      <c r="CF33" s="802"/>
      <c r="CG33" s="803"/>
      <c r="CH33" s="804"/>
      <c r="CI33" s="805"/>
      <c r="CJ33" s="805"/>
      <c r="CK33" s="805"/>
      <c r="CL33" s="806"/>
      <c r="CM33" s="804"/>
      <c r="CN33" s="805"/>
      <c r="CO33" s="805"/>
      <c r="CP33" s="805"/>
      <c r="CQ33" s="806"/>
      <c r="CR33" s="804"/>
      <c r="CS33" s="805"/>
      <c r="CT33" s="805"/>
      <c r="CU33" s="805"/>
      <c r="CV33" s="806"/>
      <c r="CW33" s="804"/>
      <c r="CX33" s="805"/>
      <c r="CY33" s="805"/>
      <c r="CZ33" s="805"/>
      <c r="DA33" s="806"/>
      <c r="DB33" s="804"/>
      <c r="DC33" s="805"/>
      <c r="DD33" s="805"/>
      <c r="DE33" s="805"/>
      <c r="DF33" s="806"/>
      <c r="DG33" s="804"/>
      <c r="DH33" s="805"/>
      <c r="DI33" s="805"/>
      <c r="DJ33" s="805"/>
      <c r="DK33" s="806"/>
      <c r="DL33" s="804"/>
      <c r="DM33" s="805"/>
      <c r="DN33" s="805"/>
      <c r="DO33" s="805"/>
      <c r="DP33" s="806"/>
      <c r="DQ33" s="804"/>
      <c r="DR33" s="805"/>
      <c r="DS33" s="805"/>
      <c r="DT33" s="805"/>
      <c r="DU33" s="806"/>
      <c r="DV33" s="801"/>
      <c r="DW33" s="802"/>
      <c r="DX33" s="802"/>
      <c r="DY33" s="802"/>
      <c r="DZ33" s="807"/>
      <c r="EA33" s="233"/>
    </row>
    <row r="34" spans="1:131" ht="26.25" customHeight="1" x14ac:dyDescent="0.15">
      <c r="A34" s="245">
        <v>7</v>
      </c>
      <c r="B34" s="808"/>
      <c r="C34" s="809"/>
      <c r="D34" s="809"/>
      <c r="E34" s="809"/>
      <c r="F34" s="809"/>
      <c r="G34" s="809"/>
      <c r="H34" s="809"/>
      <c r="I34" s="809"/>
      <c r="J34" s="809"/>
      <c r="K34" s="809"/>
      <c r="L34" s="809"/>
      <c r="M34" s="809"/>
      <c r="N34" s="809"/>
      <c r="O34" s="809"/>
      <c r="P34" s="810"/>
      <c r="Q34" s="811"/>
      <c r="R34" s="812"/>
      <c r="S34" s="812"/>
      <c r="T34" s="812"/>
      <c r="U34" s="812"/>
      <c r="V34" s="812"/>
      <c r="W34" s="812"/>
      <c r="X34" s="812"/>
      <c r="Y34" s="812"/>
      <c r="Z34" s="812"/>
      <c r="AA34" s="812"/>
      <c r="AB34" s="812"/>
      <c r="AC34" s="812"/>
      <c r="AD34" s="812"/>
      <c r="AE34" s="813"/>
      <c r="AF34" s="814"/>
      <c r="AG34" s="815"/>
      <c r="AH34" s="815"/>
      <c r="AI34" s="815"/>
      <c r="AJ34" s="816"/>
      <c r="AK34" s="862"/>
      <c r="AL34" s="858"/>
      <c r="AM34" s="858"/>
      <c r="AN34" s="858"/>
      <c r="AO34" s="858"/>
      <c r="AP34" s="858"/>
      <c r="AQ34" s="858"/>
      <c r="AR34" s="858"/>
      <c r="AS34" s="858"/>
      <c r="AT34" s="858"/>
      <c r="AU34" s="858"/>
      <c r="AV34" s="858"/>
      <c r="AW34" s="858"/>
      <c r="AX34" s="858"/>
      <c r="AY34" s="858"/>
      <c r="AZ34" s="859"/>
      <c r="BA34" s="859"/>
      <c r="BB34" s="859"/>
      <c r="BC34" s="859"/>
      <c r="BD34" s="859"/>
      <c r="BE34" s="860"/>
      <c r="BF34" s="860"/>
      <c r="BG34" s="860"/>
      <c r="BH34" s="860"/>
      <c r="BI34" s="861"/>
      <c r="BJ34" s="235"/>
      <c r="BK34" s="235"/>
      <c r="BL34" s="235"/>
      <c r="BM34" s="235"/>
      <c r="BN34" s="235"/>
      <c r="BO34" s="244"/>
      <c r="BP34" s="244"/>
      <c r="BQ34" s="241">
        <v>28</v>
      </c>
      <c r="BR34" s="242"/>
      <c r="BS34" s="801"/>
      <c r="BT34" s="802"/>
      <c r="BU34" s="802"/>
      <c r="BV34" s="802"/>
      <c r="BW34" s="802"/>
      <c r="BX34" s="802"/>
      <c r="BY34" s="802"/>
      <c r="BZ34" s="802"/>
      <c r="CA34" s="802"/>
      <c r="CB34" s="802"/>
      <c r="CC34" s="802"/>
      <c r="CD34" s="802"/>
      <c r="CE34" s="802"/>
      <c r="CF34" s="802"/>
      <c r="CG34" s="803"/>
      <c r="CH34" s="804"/>
      <c r="CI34" s="805"/>
      <c r="CJ34" s="805"/>
      <c r="CK34" s="805"/>
      <c r="CL34" s="806"/>
      <c r="CM34" s="804"/>
      <c r="CN34" s="805"/>
      <c r="CO34" s="805"/>
      <c r="CP34" s="805"/>
      <c r="CQ34" s="806"/>
      <c r="CR34" s="804"/>
      <c r="CS34" s="805"/>
      <c r="CT34" s="805"/>
      <c r="CU34" s="805"/>
      <c r="CV34" s="806"/>
      <c r="CW34" s="804"/>
      <c r="CX34" s="805"/>
      <c r="CY34" s="805"/>
      <c r="CZ34" s="805"/>
      <c r="DA34" s="806"/>
      <c r="DB34" s="804"/>
      <c r="DC34" s="805"/>
      <c r="DD34" s="805"/>
      <c r="DE34" s="805"/>
      <c r="DF34" s="806"/>
      <c r="DG34" s="804"/>
      <c r="DH34" s="805"/>
      <c r="DI34" s="805"/>
      <c r="DJ34" s="805"/>
      <c r="DK34" s="806"/>
      <c r="DL34" s="804"/>
      <c r="DM34" s="805"/>
      <c r="DN34" s="805"/>
      <c r="DO34" s="805"/>
      <c r="DP34" s="806"/>
      <c r="DQ34" s="804"/>
      <c r="DR34" s="805"/>
      <c r="DS34" s="805"/>
      <c r="DT34" s="805"/>
      <c r="DU34" s="806"/>
      <c r="DV34" s="801"/>
      <c r="DW34" s="802"/>
      <c r="DX34" s="802"/>
      <c r="DY34" s="802"/>
      <c r="DZ34" s="807"/>
      <c r="EA34" s="233"/>
    </row>
    <row r="35" spans="1:131" ht="26.25" customHeight="1" x14ac:dyDescent="0.15">
      <c r="A35" s="245">
        <v>8</v>
      </c>
      <c r="B35" s="808"/>
      <c r="C35" s="809"/>
      <c r="D35" s="809"/>
      <c r="E35" s="809"/>
      <c r="F35" s="809"/>
      <c r="G35" s="809"/>
      <c r="H35" s="809"/>
      <c r="I35" s="809"/>
      <c r="J35" s="809"/>
      <c r="K35" s="809"/>
      <c r="L35" s="809"/>
      <c r="M35" s="809"/>
      <c r="N35" s="809"/>
      <c r="O35" s="809"/>
      <c r="P35" s="810"/>
      <c r="Q35" s="811"/>
      <c r="R35" s="812"/>
      <c r="S35" s="812"/>
      <c r="T35" s="812"/>
      <c r="U35" s="812"/>
      <c r="V35" s="812"/>
      <c r="W35" s="812"/>
      <c r="X35" s="812"/>
      <c r="Y35" s="812"/>
      <c r="Z35" s="812"/>
      <c r="AA35" s="812"/>
      <c r="AB35" s="812"/>
      <c r="AC35" s="812"/>
      <c r="AD35" s="812"/>
      <c r="AE35" s="813"/>
      <c r="AF35" s="814"/>
      <c r="AG35" s="815"/>
      <c r="AH35" s="815"/>
      <c r="AI35" s="815"/>
      <c r="AJ35" s="816"/>
      <c r="AK35" s="862"/>
      <c r="AL35" s="858"/>
      <c r="AM35" s="858"/>
      <c r="AN35" s="858"/>
      <c r="AO35" s="858"/>
      <c r="AP35" s="858"/>
      <c r="AQ35" s="858"/>
      <c r="AR35" s="858"/>
      <c r="AS35" s="858"/>
      <c r="AT35" s="858"/>
      <c r="AU35" s="858"/>
      <c r="AV35" s="858"/>
      <c r="AW35" s="858"/>
      <c r="AX35" s="858"/>
      <c r="AY35" s="858"/>
      <c r="AZ35" s="859"/>
      <c r="BA35" s="859"/>
      <c r="BB35" s="859"/>
      <c r="BC35" s="859"/>
      <c r="BD35" s="859"/>
      <c r="BE35" s="860"/>
      <c r="BF35" s="860"/>
      <c r="BG35" s="860"/>
      <c r="BH35" s="860"/>
      <c r="BI35" s="861"/>
      <c r="BJ35" s="235"/>
      <c r="BK35" s="235"/>
      <c r="BL35" s="235"/>
      <c r="BM35" s="235"/>
      <c r="BN35" s="235"/>
      <c r="BO35" s="244"/>
      <c r="BP35" s="244"/>
      <c r="BQ35" s="241">
        <v>29</v>
      </c>
      <c r="BR35" s="242"/>
      <c r="BS35" s="801"/>
      <c r="BT35" s="802"/>
      <c r="BU35" s="802"/>
      <c r="BV35" s="802"/>
      <c r="BW35" s="802"/>
      <c r="BX35" s="802"/>
      <c r="BY35" s="802"/>
      <c r="BZ35" s="802"/>
      <c r="CA35" s="802"/>
      <c r="CB35" s="802"/>
      <c r="CC35" s="802"/>
      <c r="CD35" s="802"/>
      <c r="CE35" s="802"/>
      <c r="CF35" s="802"/>
      <c r="CG35" s="803"/>
      <c r="CH35" s="804"/>
      <c r="CI35" s="805"/>
      <c r="CJ35" s="805"/>
      <c r="CK35" s="805"/>
      <c r="CL35" s="806"/>
      <c r="CM35" s="804"/>
      <c r="CN35" s="805"/>
      <c r="CO35" s="805"/>
      <c r="CP35" s="805"/>
      <c r="CQ35" s="806"/>
      <c r="CR35" s="804"/>
      <c r="CS35" s="805"/>
      <c r="CT35" s="805"/>
      <c r="CU35" s="805"/>
      <c r="CV35" s="806"/>
      <c r="CW35" s="804"/>
      <c r="CX35" s="805"/>
      <c r="CY35" s="805"/>
      <c r="CZ35" s="805"/>
      <c r="DA35" s="806"/>
      <c r="DB35" s="804"/>
      <c r="DC35" s="805"/>
      <c r="DD35" s="805"/>
      <c r="DE35" s="805"/>
      <c r="DF35" s="806"/>
      <c r="DG35" s="804"/>
      <c r="DH35" s="805"/>
      <c r="DI35" s="805"/>
      <c r="DJ35" s="805"/>
      <c r="DK35" s="806"/>
      <c r="DL35" s="804"/>
      <c r="DM35" s="805"/>
      <c r="DN35" s="805"/>
      <c r="DO35" s="805"/>
      <c r="DP35" s="806"/>
      <c r="DQ35" s="804"/>
      <c r="DR35" s="805"/>
      <c r="DS35" s="805"/>
      <c r="DT35" s="805"/>
      <c r="DU35" s="806"/>
      <c r="DV35" s="801"/>
      <c r="DW35" s="802"/>
      <c r="DX35" s="802"/>
      <c r="DY35" s="802"/>
      <c r="DZ35" s="807"/>
      <c r="EA35" s="233"/>
    </row>
    <row r="36" spans="1:131" ht="26.25" customHeight="1" x14ac:dyDescent="0.15">
      <c r="A36" s="245">
        <v>9</v>
      </c>
      <c r="B36" s="808"/>
      <c r="C36" s="809"/>
      <c r="D36" s="809"/>
      <c r="E36" s="809"/>
      <c r="F36" s="809"/>
      <c r="G36" s="809"/>
      <c r="H36" s="809"/>
      <c r="I36" s="809"/>
      <c r="J36" s="809"/>
      <c r="K36" s="809"/>
      <c r="L36" s="809"/>
      <c r="M36" s="809"/>
      <c r="N36" s="809"/>
      <c r="O36" s="809"/>
      <c r="P36" s="810"/>
      <c r="Q36" s="811"/>
      <c r="R36" s="812"/>
      <c r="S36" s="812"/>
      <c r="T36" s="812"/>
      <c r="U36" s="812"/>
      <c r="V36" s="812"/>
      <c r="W36" s="812"/>
      <c r="X36" s="812"/>
      <c r="Y36" s="812"/>
      <c r="Z36" s="812"/>
      <c r="AA36" s="812"/>
      <c r="AB36" s="812"/>
      <c r="AC36" s="812"/>
      <c r="AD36" s="812"/>
      <c r="AE36" s="813"/>
      <c r="AF36" s="814"/>
      <c r="AG36" s="815"/>
      <c r="AH36" s="815"/>
      <c r="AI36" s="815"/>
      <c r="AJ36" s="816"/>
      <c r="AK36" s="862"/>
      <c r="AL36" s="858"/>
      <c r="AM36" s="858"/>
      <c r="AN36" s="858"/>
      <c r="AO36" s="858"/>
      <c r="AP36" s="858"/>
      <c r="AQ36" s="858"/>
      <c r="AR36" s="858"/>
      <c r="AS36" s="858"/>
      <c r="AT36" s="858"/>
      <c r="AU36" s="858"/>
      <c r="AV36" s="858"/>
      <c r="AW36" s="858"/>
      <c r="AX36" s="858"/>
      <c r="AY36" s="858"/>
      <c r="AZ36" s="859"/>
      <c r="BA36" s="859"/>
      <c r="BB36" s="859"/>
      <c r="BC36" s="859"/>
      <c r="BD36" s="859"/>
      <c r="BE36" s="860"/>
      <c r="BF36" s="860"/>
      <c r="BG36" s="860"/>
      <c r="BH36" s="860"/>
      <c r="BI36" s="861"/>
      <c r="BJ36" s="235"/>
      <c r="BK36" s="235"/>
      <c r="BL36" s="235"/>
      <c r="BM36" s="235"/>
      <c r="BN36" s="235"/>
      <c r="BO36" s="244"/>
      <c r="BP36" s="244"/>
      <c r="BQ36" s="241">
        <v>30</v>
      </c>
      <c r="BR36" s="242"/>
      <c r="BS36" s="801"/>
      <c r="BT36" s="802"/>
      <c r="BU36" s="802"/>
      <c r="BV36" s="802"/>
      <c r="BW36" s="802"/>
      <c r="BX36" s="802"/>
      <c r="BY36" s="802"/>
      <c r="BZ36" s="802"/>
      <c r="CA36" s="802"/>
      <c r="CB36" s="802"/>
      <c r="CC36" s="802"/>
      <c r="CD36" s="802"/>
      <c r="CE36" s="802"/>
      <c r="CF36" s="802"/>
      <c r="CG36" s="803"/>
      <c r="CH36" s="804"/>
      <c r="CI36" s="805"/>
      <c r="CJ36" s="805"/>
      <c r="CK36" s="805"/>
      <c r="CL36" s="806"/>
      <c r="CM36" s="804"/>
      <c r="CN36" s="805"/>
      <c r="CO36" s="805"/>
      <c r="CP36" s="805"/>
      <c r="CQ36" s="806"/>
      <c r="CR36" s="804"/>
      <c r="CS36" s="805"/>
      <c r="CT36" s="805"/>
      <c r="CU36" s="805"/>
      <c r="CV36" s="806"/>
      <c r="CW36" s="804"/>
      <c r="CX36" s="805"/>
      <c r="CY36" s="805"/>
      <c r="CZ36" s="805"/>
      <c r="DA36" s="806"/>
      <c r="DB36" s="804"/>
      <c r="DC36" s="805"/>
      <c r="DD36" s="805"/>
      <c r="DE36" s="805"/>
      <c r="DF36" s="806"/>
      <c r="DG36" s="804"/>
      <c r="DH36" s="805"/>
      <c r="DI36" s="805"/>
      <c r="DJ36" s="805"/>
      <c r="DK36" s="806"/>
      <c r="DL36" s="804"/>
      <c r="DM36" s="805"/>
      <c r="DN36" s="805"/>
      <c r="DO36" s="805"/>
      <c r="DP36" s="806"/>
      <c r="DQ36" s="804"/>
      <c r="DR36" s="805"/>
      <c r="DS36" s="805"/>
      <c r="DT36" s="805"/>
      <c r="DU36" s="806"/>
      <c r="DV36" s="801"/>
      <c r="DW36" s="802"/>
      <c r="DX36" s="802"/>
      <c r="DY36" s="802"/>
      <c r="DZ36" s="807"/>
      <c r="EA36" s="233"/>
    </row>
    <row r="37" spans="1:131" ht="26.25" customHeight="1" x14ac:dyDescent="0.15">
      <c r="A37" s="245">
        <v>10</v>
      </c>
      <c r="B37" s="808"/>
      <c r="C37" s="809"/>
      <c r="D37" s="809"/>
      <c r="E37" s="809"/>
      <c r="F37" s="809"/>
      <c r="G37" s="809"/>
      <c r="H37" s="809"/>
      <c r="I37" s="809"/>
      <c r="J37" s="809"/>
      <c r="K37" s="809"/>
      <c r="L37" s="809"/>
      <c r="M37" s="809"/>
      <c r="N37" s="809"/>
      <c r="O37" s="809"/>
      <c r="P37" s="810"/>
      <c r="Q37" s="811"/>
      <c r="R37" s="812"/>
      <c r="S37" s="812"/>
      <c r="T37" s="812"/>
      <c r="U37" s="812"/>
      <c r="V37" s="812"/>
      <c r="W37" s="812"/>
      <c r="X37" s="812"/>
      <c r="Y37" s="812"/>
      <c r="Z37" s="812"/>
      <c r="AA37" s="812"/>
      <c r="AB37" s="812"/>
      <c r="AC37" s="812"/>
      <c r="AD37" s="812"/>
      <c r="AE37" s="813"/>
      <c r="AF37" s="814"/>
      <c r="AG37" s="815"/>
      <c r="AH37" s="815"/>
      <c r="AI37" s="815"/>
      <c r="AJ37" s="816"/>
      <c r="AK37" s="862"/>
      <c r="AL37" s="858"/>
      <c r="AM37" s="858"/>
      <c r="AN37" s="858"/>
      <c r="AO37" s="858"/>
      <c r="AP37" s="858"/>
      <c r="AQ37" s="858"/>
      <c r="AR37" s="858"/>
      <c r="AS37" s="858"/>
      <c r="AT37" s="858"/>
      <c r="AU37" s="858"/>
      <c r="AV37" s="858"/>
      <c r="AW37" s="858"/>
      <c r="AX37" s="858"/>
      <c r="AY37" s="858"/>
      <c r="AZ37" s="859"/>
      <c r="BA37" s="859"/>
      <c r="BB37" s="859"/>
      <c r="BC37" s="859"/>
      <c r="BD37" s="859"/>
      <c r="BE37" s="860"/>
      <c r="BF37" s="860"/>
      <c r="BG37" s="860"/>
      <c r="BH37" s="860"/>
      <c r="BI37" s="861"/>
      <c r="BJ37" s="235"/>
      <c r="BK37" s="235"/>
      <c r="BL37" s="235"/>
      <c r="BM37" s="235"/>
      <c r="BN37" s="235"/>
      <c r="BO37" s="244"/>
      <c r="BP37" s="244"/>
      <c r="BQ37" s="241">
        <v>31</v>
      </c>
      <c r="BR37" s="242"/>
      <c r="BS37" s="801"/>
      <c r="BT37" s="802"/>
      <c r="BU37" s="802"/>
      <c r="BV37" s="802"/>
      <c r="BW37" s="802"/>
      <c r="BX37" s="802"/>
      <c r="BY37" s="802"/>
      <c r="BZ37" s="802"/>
      <c r="CA37" s="802"/>
      <c r="CB37" s="802"/>
      <c r="CC37" s="802"/>
      <c r="CD37" s="802"/>
      <c r="CE37" s="802"/>
      <c r="CF37" s="802"/>
      <c r="CG37" s="803"/>
      <c r="CH37" s="804"/>
      <c r="CI37" s="805"/>
      <c r="CJ37" s="805"/>
      <c r="CK37" s="805"/>
      <c r="CL37" s="806"/>
      <c r="CM37" s="804"/>
      <c r="CN37" s="805"/>
      <c r="CO37" s="805"/>
      <c r="CP37" s="805"/>
      <c r="CQ37" s="806"/>
      <c r="CR37" s="804"/>
      <c r="CS37" s="805"/>
      <c r="CT37" s="805"/>
      <c r="CU37" s="805"/>
      <c r="CV37" s="806"/>
      <c r="CW37" s="804"/>
      <c r="CX37" s="805"/>
      <c r="CY37" s="805"/>
      <c r="CZ37" s="805"/>
      <c r="DA37" s="806"/>
      <c r="DB37" s="804"/>
      <c r="DC37" s="805"/>
      <c r="DD37" s="805"/>
      <c r="DE37" s="805"/>
      <c r="DF37" s="806"/>
      <c r="DG37" s="804"/>
      <c r="DH37" s="805"/>
      <c r="DI37" s="805"/>
      <c r="DJ37" s="805"/>
      <c r="DK37" s="806"/>
      <c r="DL37" s="804"/>
      <c r="DM37" s="805"/>
      <c r="DN37" s="805"/>
      <c r="DO37" s="805"/>
      <c r="DP37" s="806"/>
      <c r="DQ37" s="804"/>
      <c r="DR37" s="805"/>
      <c r="DS37" s="805"/>
      <c r="DT37" s="805"/>
      <c r="DU37" s="806"/>
      <c r="DV37" s="801"/>
      <c r="DW37" s="802"/>
      <c r="DX37" s="802"/>
      <c r="DY37" s="802"/>
      <c r="DZ37" s="807"/>
      <c r="EA37" s="233"/>
    </row>
    <row r="38" spans="1:131" ht="26.25" customHeight="1" x14ac:dyDescent="0.15">
      <c r="A38" s="245">
        <v>11</v>
      </c>
      <c r="B38" s="808"/>
      <c r="C38" s="809"/>
      <c r="D38" s="809"/>
      <c r="E38" s="809"/>
      <c r="F38" s="809"/>
      <c r="G38" s="809"/>
      <c r="H38" s="809"/>
      <c r="I38" s="809"/>
      <c r="J38" s="809"/>
      <c r="K38" s="809"/>
      <c r="L38" s="809"/>
      <c r="M38" s="809"/>
      <c r="N38" s="809"/>
      <c r="O38" s="809"/>
      <c r="P38" s="810"/>
      <c r="Q38" s="811"/>
      <c r="R38" s="812"/>
      <c r="S38" s="812"/>
      <c r="T38" s="812"/>
      <c r="U38" s="812"/>
      <c r="V38" s="812"/>
      <c r="W38" s="812"/>
      <c r="X38" s="812"/>
      <c r="Y38" s="812"/>
      <c r="Z38" s="812"/>
      <c r="AA38" s="812"/>
      <c r="AB38" s="812"/>
      <c r="AC38" s="812"/>
      <c r="AD38" s="812"/>
      <c r="AE38" s="813"/>
      <c r="AF38" s="814"/>
      <c r="AG38" s="815"/>
      <c r="AH38" s="815"/>
      <c r="AI38" s="815"/>
      <c r="AJ38" s="816"/>
      <c r="AK38" s="862"/>
      <c r="AL38" s="858"/>
      <c r="AM38" s="858"/>
      <c r="AN38" s="858"/>
      <c r="AO38" s="858"/>
      <c r="AP38" s="858"/>
      <c r="AQ38" s="858"/>
      <c r="AR38" s="858"/>
      <c r="AS38" s="858"/>
      <c r="AT38" s="858"/>
      <c r="AU38" s="858"/>
      <c r="AV38" s="858"/>
      <c r="AW38" s="858"/>
      <c r="AX38" s="858"/>
      <c r="AY38" s="858"/>
      <c r="AZ38" s="859"/>
      <c r="BA38" s="859"/>
      <c r="BB38" s="859"/>
      <c r="BC38" s="859"/>
      <c r="BD38" s="859"/>
      <c r="BE38" s="860"/>
      <c r="BF38" s="860"/>
      <c r="BG38" s="860"/>
      <c r="BH38" s="860"/>
      <c r="BI38" s="861"/>
      <c r="BJ38" s="235"/>
      <c r="BK38" s="235"/>
      <c r="BL38" s="235"/>
      <c r="BM38" s="235"/>
      <c r="BN38" s="235"/>
      <c r="BO38" s="244"/>
      <c r="BP38" s="244"/>
      <c r="BQ38" s="241">
        <v>32</v>
      </c>
      <c r="BR38" s="242"/>
      <c r="BS38" s="801"/>
      <c r="BT38" s="802"/>
      <c r="BU38" s="802"/>
      <c r="BV38" s="802"/>
      <c r="BW38" s="802"/>
      <c r="BX38" s="802"/>
      <c r="BY38" s="802"/>
      <c r="BZ38" s="802"/>
      <c r="CA38" s="802"/>
      <c r="CB38" s="802"/>
      <c r="CC38" s="802"/>
      <c r="CD38" s="802"/>
      <c r="CE38" s="802"/>
      <c r="CF38" s="802"/>
      <c r="CG38" s="803"/>
      <c r="CH38" s="804"/>
      <c r="CI38" s="805"/>
      <c r="CJ38" s="805"/>
      <c r="CK38" s="805"/>
      <c r="CL38" s="806"/>
      <c r="CM38" s="804"/>
      <c r="CN38" s="805"/>
      <c r="CO38" s="805"/>
      <c r="CP38" s="805"/>
      <c r="CQ38" s="806"/>
      <c r="CR38" s="804"/>
      <c r="CS38" s="805"/>
      <c r="CT38" s="805"/>
      <c r="CU38" s="805"/>
      <c r="CV38" s="806"/>
      <c r="CW38" s="804"/>
      <c r="CX38" s="805"/>
      <c r="CY38" s="805"/>
      <c r="CZ38" s="805"/>
      <c r="DA38" s="806"/>
      <c r="DB38" s="804"/>
      <c r="DC38" s="805"/>
      <c r="DD38" s="805"/>
      <c r="DE38" s="805"/>
      <c r="DF38" s="806"/>
      <c r="DG38" s="804"/>
      <c r="DH38" s="805"/>
      <c r="DI38" s="805"/>
      <c r="DJ38" s="805"/>
      <c r="DK38" s="806"/>
      <c r="DL38" s="804"/>
      <c r="DM38" s="805"/>
      <c r="DN38" s="805"/>
      <c r="DO38" s="805"/>
      <c r="DP38" s="806"/>
      <c r="DQ38" s="804"/>
      <c r="DR38" s="805"/>
      <c r="DS38" s="805"/>
      <c r="DT38" s="805"/>
      <c r="DU38" s="806"/>
      <c r="DV38" s="801"/>
      <c r="DW38" s="802"/>
      <c r="DX38" s="802"/>
      <c r="DY38" s="802"/>
      <c r="DZ38" s="807"/>
      <c r="EA38" s="233"/>
    </row>
    <row r="39" spans="1:131" ht="26.25" customHeight="1" x14ac:dyDescent="0.15">
      <c r="A39" s="245">
        <v>12</v>
      </c>
      <c r="B39" s="808"/>
      <c r="C39" s="809"/>
      <c r="D39" s="809"/>
      <c r="E39" s="809"/>
      <c r="F39" s="809"/>
      <c r="G39" s="809"/>
      <c r="H39" s="809"/>
      <c r="I39" s="809"/>
      <c r="J39" s="809"/>
      <c r="K39" s="809"/>
      <c r="L39" s="809"/>
      <c r="M39" s="809"/>
      <c r="N39" s="809"/>
      <c r="O39" s="809"/>
      <c r="P39" s="810"/>
      <c r="Q39" s="811"/>
      <c r="R39" s="812"/>
      <c r="S39" s="812"/>
      <c r="T39" s="812"/>
      <c r="U39" s="812"/>
      <c r="V39" s="812"/>
      <c r="W39" s="812"/>
      <c r="X39" s="812"/>
      <c r="Y39" s="812"/>
      <c r="Z39" s="812"/>
      <c r="AA39" s="812"/>
      <c r="AB39" s="812"/>
      <c r="AC39" s="812"/>
      <c r="AD39" s="812"/>
      <c r="AE39" s="813"/>
      <c r="AF39" s="814"/>
      <c r="AG39" s="815"/>
      <c r="AH39" s="815"/>
      <c r="AI39" s="815"/>
      <c r="AJ39" s="816"/>
      <c r="AK39" s="862"/>
      <c r="AL39" s="858"/>
      <c r="AM39" s="858"/>
      <c r="AN39" s="858"/>
      <c r="AO39" s="858"/>
      <c r="AP39" s="858"/>
      <c r="AQ39" s="858"/>
      <c r="AR39" s="858"/>
      <c r="AS39" s="858"/>
      <c r="AT39" s="858"/>
      <c r="AU39" s="858"/>
      <c r="AV39" s="858"/>
      <c r="AW39" s="858"/>
      <c r="AX39" s="858"/>
      <c r="AY39" s="858"/>
      <c r="AZ39" s="859"/>
      <c r="BA39" s="859"/>
      <c r="BB39" s="859"/>
      <c r="BC39" s="859"/>
      <c r="BD39" s="859"/>
      <c r="BE39" s="860"/>
      <c r="BF39" s="860"/>
      <c r="BG39" s="860"/>
      <c r="BH39" s="860"/>
      <c r="BI39" s="861"/>
      <c r="BJ39" s="235"/>
      <c r="BK39" s="235"/>
      <c r="BL39" s="235"/>
      <c r="BM39" s="235"/>
      <c r="BN39" s="235"/>
      <c r="BO39" s="244"/>
      <c r="BP39" s="244"/>
      <c r="BQ39" s="241">
        <v>33</v>
      </c>
      <c r="BR39" s="242"/>
      <c r="BS39" s="801"/>
      <c r="BT39" s="802"/>
      <c r="BU39" s="802"/>
      <c r="BV39" s="802"/>
      <c r="BW39" s="802"/>
      <c r="BX39" s="802"/>
      <c r="BY39" s="802"/>
      <c r="BZ39" s="802"/>
      <c r="CA39" s="802"/>
      <c r="CB39" s="802"/>
      <c r="CC39" s="802"/>
      <c r="CD39" s="802"/>
      <c r="CE39" s="802"/>
      <c r="CF39" s="802"/>
      <c r="CG39" s="803"/>
      <c r="CH39" s="804"/>
      <c r="CI39" s="805"/>
      <c r="CJ39" s="805"/>
      <c r="CK39" s="805"/>
      <c r="CL39" s="806"/>
      <c r="CM39" s="804"/>
      <c r="CN39" s="805"/>
      <c r="CO39" s="805"/>
      <c r="CP39" s="805"/>
      <c r="CQ39" s="806"/>
      <c r="CR39" s="804"/>
      <c r="CS39" s="805"/>
      <c r="CT39" s="805"/>
      <c r="CU39" s="805"/>
      <c r="CV39" s="806"/>
      <c r="CW39" s="804"/>
      <c r="CX39" s="805"/>
      <c r="CY39" s="805"/>
      <c r="CZ39" s="805"/>
      <c r="DA39" s="806"/>
      <c r="DB39" s="804"/>
      <c r="DC39" s="805"/>
      <c r="DD39" s="805"/>
      <c r="DE39" s="805"/>
      <c r="DF39" s="806"/>
      <c r="DG39" s="804"/>
      <c r="DH39" s="805"/>
      <c r="DI39" s="805"/>
      <c r="DJ39" s="805"/>
      <c r="DK39" s="806"/>
      <c r="DL39" s="804"/>
      <c r="DM39" s="805"/>
      <c r="DN39" s="805"/>
      <c r="DO39" s="805"/>
      <c r="DP39" s="806"/>
      <c r="DQ39" s="804"/>
      <c r="DR39" s="805"/>
      <c r="DS39" s="805"/>
      <c r="DT39" s="805"/>
      <c r="DU39" s="806"/>
      <c r="DV39" s="801"/>
      <c r="DW39" s="802"/>
      <c r="DX39" s="802"/>
      <c r="DY39" s="802"/>
      <c r="DZ39" s="807"/>
      <c r="EA39" s="233"/>
    </row>
    <row r="40" spans="1:131" ht="26.25" customHeight="1" x14ac:dyDescent="0.15">
      <c r="A40" s="241">
        <v>13</v>
      </c>
      <c r="B40" s="808"/>
      <c r="C40" s="809"/>
      <c r="D40" s="809"/>
      <c r="E40" s="809"/>
      <c r="F40" s="809"/>
      <c r="G40" s="809"/>
      <c r="H40" s="809"/>
      <c r="I40" s="809"/>
      <c r="J40" s="809"/>
      <c r="K40" s="809"/>
      <c r="L40" s="809"/>
      <c r="M40" s="809"/>
      <c r="N40" s="809"/>
      <c r="O40" s="809"/>
      <c r="P40" s="810"/>
      <c r="Q40" s="811"/>
      <c r="R40" s="812"/>
      <c r="S40" s="812"/>
      <c r="T40" s="812"/>
      <c r="U40" s="812"/>
      <c r="V40" s="812"/>
      <c r="W40" s="812"/>
      <c r="X40" s="812"/>
      <c r="Y40" s="812"/>
      <c r="Z40" s="812"/>
      <c r="AA40" s="812"/>
      <c r="AB40" s="812"/>
      <c r="AC40" s="812"/>
      <c r="AD40" s="812"/>
      <c r="AE40" s="813"/>
      <c r="AF40" s="814"/>
      <c r="AG40" s="815"/>
      <c r="AH40" s="815"/>
      <c r="AI40" s="815"/>
      <c r="AJ40" s="816"/>
      <c r="AK40" s="862"/>
      <c r="AL40" s="858"/>
      <c r="AM40" s="858"/>
      <c r="AN40" s="858"/>
      <c r="AO40" s="858"/>
      <c r="AP40" s="858"/>
      <c r="AQ40" s="858"/>
      <c r="AR40" s="858"/>
      <c r="AS40" s="858"/>
      <c r="AT40" s="858"/>
      <c r="AU40" s="858"/>
      <c r="AV40" s="858"/>
      <c r="AW40" s="858"/>
      <c r="AX40" s="858"/>
      <c r="AY40" s="858"/>
      <c r="AZ40" s="859"/>
      <c r="BA40" s="859"/>
      <c r="BB40" s="859"/>
      <c r="BC40" s="859"/>
      <c r="BD40" s="859"/>
      <c r="BE40" s="860"/>
      <c r="BF40" s="860"/>
      <c r="BG40" s="860"/>
      <c r="BH40" s="860"/>
      <c r="BI40" s="861"/>
      <c r="BJ40" s="235"/>
      <c r="BK40" s="235"/>
      <c r="BL40" s="235"/>
      <c r="BM40" s="235"/>
      <c r="BN40" s="235"/>
      <c r="BO40" s="244"/>
      <c r="BP40" s="244"/>
      <c r="BQ40" s="241">
        <v>34</v>
      </c>
      <c r="BR40" s="242"/>
      <c r="BS40" s="801"/>
      <c r="BT40" s="802"/>
      <c r="BU40" s="802"/>
      <c r="BV40" s="802"/>
      <c r="BW40" s="802"/>
      <c r="BX40" s="802"/>
      <c r="BY40" s="802"/>
      <c r="BZ40" s="802"/>
      <c r="CA40" s="802"/>
      <c r="CB40" s="802"/>
      <c r="CC40" s="802"/>
      <c r="CD40" s="802"/>
      <c r="CE40" s="802"/>
      <c r="CF40" s="802"/>
      <c r="CG40" s="803"/>
      <c r="CH40" s="804"/>
      <c r="CI40" s="805"/>
      <c r="CJ40" s="805"/>
      <c r="CK40" s="805"/>
      <c r="CL40" s="806"/>
      <c r="CM40" s="804"/>
      <c r="CN40" s="805"/>
      <c r="CO40" s="805"/>
      <c r="CP40" s="805"/>
      <c r="CQ40" s="806"/>
      <c r="CR40" s="804"/>
      <c r="CS40" s="805"/>
      <c r="CT40" s="805"/>
      <c r="CU40" s="805"/>
      <c r="CV40" s="806"/>
      <c r="CW40" s="804"/>
      <c r="CX40" s="805"/>
      <c r="CY40" s="805"/>
      <c r="CZ40" s="805"/>
      <c r="DA40" s="806"/>
      <c r="DB40" s="804"/>
      <c r="DC40" s="805"/>
      <c r="DD40" s="805"/>
      <c r="DE40" s="805"/>
      <c r="DF40" s="806"/>
      <c r="DG40" s="804"/>
      <c r="DH40" s="805"/>
      <c r="DI40" s="805"/>
      <c r="DJ40" s="805"/>
      <c r="DK40" s="806"/>
      <c r="DL40" s="804"/>
      <c r="DM40" s="805"/>
      <c r="DN40" s="805"/>
      <c r="DO40" s="805"/>
      <c r="DP40" s="806"/>
      <c r="DQ40" s="804"/>
      <c r="DR40" s="805"/>
      <c r="DS40" s="805"/>
      <c r="DT40" s="805"/>
      <c r="DU40" s="806"/>
      <c r="DV40" s="801"/>
      <c r="DW40" s="802"/>
      <c r="DX40" s="802"/>
      <c r="DY40" s="802"/>
      <c r="DZ40" s="807"/>
      <c r="EA40" s="233"/>
    </row>
    <row r="41" spans="1:131" ht="26.25" customHeight="1" x14ac:dyDescent="0.15">
      <c r="A41" s="241">
        <v>14</v>
      </c>
      <c r="B41" s="808"/>
      <c r="C41" s="809"/>
      <c r="D41" s="809"/>
      <c r="E41" s="809"/>
      <c r="F41" s="809"/>
      <c r="G41" s="809"/>
      <c r="H41" s="809"/>
      <c r="I41" s="809"/>
      <c r="J41" s="809"/>
      <c r="K41" s="809"/>
      <c r="L41" s="809"/>
      <c r="M41" s="809"/>
      <c r="N41" s="809"/>
      <c r="O41" s="809"/>
      <c r="P41" s="810"/>
      <c r="Q41" s="811"/>
      <c r="R41" s="812"/>
      <c r="S41" s="812"/>
      <c r="T41" s="812"/>
      <c r="U41" s="812"/>
      <c r="V41" s="812"/>
      <c r="W41" s="812"/>
      <c r="X41" s="812"/>
      <c r="Y41" s="812"/>
      <c r="Z41" s="812"/>
      <c r="AA41" s="812"/>
      <c r="AB41" s="812"/>
      <c r="AC41" s="812"/>
      <c r="AD41" s="812"/>
      <c r="AE41" s="813"/>
      <c r="AF41" s="814"/>
      <c r="AG41" s="815"/>
      <c r="AH41" s="815"/>
      <c r="AI41" s="815"/>
      <c r="AJ41" s="816"/>
      <c r="AK41" s="862"/>
      <c r="AL41" s="858"/>
      <c r="AM41" s="858"/>
      <c r="AN41" s="858"/>
      <c r="AO41" s="858"/>
      <c r="AP41" s="858"/>
      <c r="AQ41" s="858"/>
      <c r="AR41" s="858"/>
      <c r="AS41" s="858"/>
      <c r="AT41" s="858"/>
      <c r="AU41" s="858"/>
      <c r="AV41" s="858"/>
      <c r="AW41" s="858"/>
      <c r="AX41" s="858"/>
      <c r="AY41" s="858"/>
      <c r="AZ41" s="859"/>
      <c r="BA41" s="859"/>
      <c r="BB41" s="859"/>
      <c r="BC41" s="859"/>
      <c r="BD41" s="859"/>
      <c r="BE41" s="860"/>
      <c r="BF41" s="860"/>
      <c r="BG41" s="860"/>
      <c r="BH41" s="860"/>
      <c r="BI41" s="861"/>
      <c r="BJ41" s="235"/>
      <c r="BK41" s="235"/>
      <c r="BL41" s="235"/>
      <c r="BM41" s="235"/>
      <c r="BN41" s="235"/>
      <c r="BO41" s="244"/>
      <c r="BP41" s="244"/>
      <c r="BQ41" s="241">
        <v>35</v>
      </c>
      <c r="BR41" s="242"/>
      <c r="BS41" s="801"/>
      <c r="BT41" s="802"/>
      <c r="BU41" s="802"/>
      <c r="BV41" s="802"/>
      <c r="BW41" s="802"/>
      <c r="BX41" s="802"/>
      <c r="BY41" s="802"/>
      <c r="BZ41" s="802"/>
      <c r="CA41" s="802"/>
      <c r="CB41" s="802"/>
      <c r="CC41" s="802"/>
      <c r="CD41" s="802"/>
      <c r="CE41" s="802"/>
      <c r="CF41" s="802"/>
      <c r="CG41" s="803"/>
      <c r="CH41" s="804"/>
      <c r="CI41" s="805"/>
      <c r="CJ41" s="805"/>
      <c r="CK41" s="805"/>
      <c r="CL41" s="806"/>
      <c r="CM41" s="804"/>
      <c r="CN41" s="805"/>
      <c r="CO41" s="805"/>
      <c r="CP41" s="805"/>
      <c r="CQ41" s="806"/>
      <c r="CR41" s="804"/>
      <c r="CS41" s="805"/>
      <c r="CT41" s="805"/>
      <c r="CU41" s="805"/>
      <c r="CV41" s="806"/>
      <c r="CW41" s="804"/>
      <c r="CX41" s="805"/>
      <c r="CY41" s="805"/>
      <c r="CZ41" s="805"/>
      <c r="DA41" s="806"/>
      <c r="DB41" s="804"/>
      <c r="DC41" s="805"/>
      <c r="DD41" s="805"/>
      <c r="DE41" s="805"/>
      <c r="DF41" s="806"/>
      <c r="DG41" s="804"/>
      <c r="DH41" s="805"/>
      <c r="DI41" s="805"/>
      <c r="DJ41" s="805"/>
      <c r="DK41" s="806"/>
      <c r="DL41" s="804"/>
      <c r="DM41" s="805"/>
      <c r="DN41" s="805"/>
      <c r="DO41" s="805"/>
      <c r="DP41" s="806"/>
      <c r="DQ41" s="804"/>
      <c r="DR41" s="805"/>
      <c r="DS41" s="805"/>
      <c r="DT41" s="805"/>
      <c r="DU41" s="806"/>
      <c r="DV41" s="801"/>
      <c r="DW41" s="802"/>
      <c r="DX41" s="802"/>
      <c r="DY41" s="802"/>
      <c r="DZ41" s="807"/>
      <c r="EA41" s="233"/>
    </row>
    <row r="42" spans="1:131" ht="26.25" customHeight="1" x14ac:dyDescent="0.15">
      <c r="A42" s="241">
        <v>15</v>
      </c>
      <c r="B42" s="808"/>
      <c r="C42" s="809"/>
      <c r="D42" s="809"/>
      <c r="E42" s="809"/>
      <c r="F42" s="809"/>
      <c r="G42" s="809"/>
      <c r="H42" s="809"/>
      <c r="I42" s="809"/>
      <c r="J42" s="809"/>
      <c r="K42" s="809"/>
      <c r="L42" s="809"/>
      <c r="M42" s="809"/>
      <c r="N42" s="809"/>
      <c r="O42" s="809"/>
      <c r="P42" s="810"/>
      <c r="Q42" s="811"/>
      <c r="R42" s="812"/>
      <c r="S42" s="812"/>
      <c r="T42" s="812"/>
      <c r="U42" s="812"/>
      <c r="V42" s="812"/>
      <c r="W42" s="812"/>
      <c r="X42" s="812"/>
      <c r="Y42" s="812"/>
      <c r="Z42" s="812"/>
      <c r="AA42" s="812"/>
      <c r="AB42" s="812"/>
      <c r="AC42" s="812"/>
      <c r="AD42" s="812"/>
      <c r="AE42" s="813"/>
      <c r="AF42" s="814"/>
      <c r="AG42" s="815"/>
      <c r="AH42" s="815"/>
      <c r="AI42" s="815"/>
      <c r="AJ42" s="816"/>
      <c r="AK42" s="862"/>
      <c r="AL42" s="858"/>
      <c r="AM42" s="858"/>
      <c r="AN42" s="858"/>
      <c r="AO42" s="858"/>
      <c r="AP42" s="858"/>
      <c r="AQ42" s="858"/>
      <c r="AR42" s="858"/>
      <c r="AS42" s="858"/>
      <c r="AT42" s="858"/>
      <c r="AU42" s="858"/>
      <c r="AV42" s="858"/>
      <c r="AW42" s="858"/>
      <c r="AX42" s="858"/>
      <c r="AY42" s="858"/>
      <c r="AZ42" s="859"/>
      <c r="BA42" s="859"/>
      <c r="BB42" s="859"/>
      <c r="BC42" s="859"/>
      <c r="BD42" s="859"/>
      <c r="BE42" s="860"/>
      <c r="BF42" s="860"/>
      <c r="BG42" s="860"/>
      <c r="BH42" s="860"/>
      <c r="BI42" s="861"/>
      <c r="BJ42" s="235"/>
      <c r="BK42" s="235"/>
      <c r="BL42" s="235"/>
      <c r="BM42" s="235"/>
      <c r="BN42" s="235"/>
      <c r="BO42" s="244"/>
      <c r="BP42" s="244"/>
      <c r="BQ42" s="241">
        <v>36</v>
      </c>
      <c r="BR42" s="242"/>
      <c r="BS42" s="801"/>
      <c r="BT42" s="802"/>
      <c r="BU42" s="802"/>
      <c r="BV42" s="802"/>
      <c r="BW42" s="802"/>
      <c r="BX42" s="802"/>
      <c r="BY42" s="802"/>
      <c r="BZ42" s="802"/>
      <c r="CA42" s="802"/>
      <c r="CB42" s="802"/>
      <c r="CC42" s="802"/>
      <c r="CD42" s="802"/>
      <c r="CE42" s="802"/>
      <c r="CF42" s="802"/>
      <c r="CG42" s="803"/>
      <c r="CH42" s="804"/>
      <c r="CI42" s="805"/>
      <c r="CJ42" s="805"/>
      <c r="CK42" s="805"/>
      <c r="CL42" s="806"/>
      <c r="CM42" s="804"/>
      <c r="CN42" s="805"/>
      <c r="CO42" s="805"/>
      <c r="CP42" s="805"/>
      <c r="CQ42" s="806"/>
      <c r="CR42" s="804"/>
      <c r="CS42" s="805"/>
      <c r="CT42" s="805"/>
      <c r="CU42" s="805"/>
      <c r="CV42" s="806"/>
      <c r="CW42" s="804"/>
      <c r="CX42" s="805"/>
      <c r="CY42" s="805"/>
      <c r="CZ42" s="805"/>
      <c r="DA42" s="806"/>
      <c r="DB42" s="804"/>
      <c r="DC42" s="805"/>
      <c r="DD42" s="805"/>
      <c r="DE42" s="805"/>
      <c r="DF42" s="806"/>
      <c r="DG42" s="804"/>
      <c r="DH42" s="805"/>
      <c r="DI42" s="805"/>
      <c r="DJ42" s="805"/>
      <c r="DK42" s="806"/>
      <c r="DL42" s="804"/>
      <c r="DM42" s="805"/>
      <c r="DN42" s="805"/>
      <c r="DO42" s="805"/>
      <c r="DP42" s="806"/>
      <c r="DQ42" s="804"/>
      <c r="DR42" s="805"/>
      <c r="DS42" s="805"/>
      <c r="DT42" s="805"/>
      <c r="DU42" s="806"/>
      <c r="DV42" s="801"/>
      <c r="DW42" s="802"/>
      <c r="DX42" s="802"/>
      <c r="DY42" s="802"/>
      <c r="DZ42" s="807"/>
      <c r="EA42" s="233"/>
    </row>
    <row r="43" spans="1:131" ht="26.25" customHeight="1" x14ac:dyDescent="0.15">
      <c r="A43" s="241">
        <v>16</v>
      </c>
      <c r="B43" s="808"/>
      <c r="C43" s="809"/>
      <c r="D43" s="809"/>
      <c r="E43" s="809"/>
      <c r="F43" s="809"/>
      <c r="G43" s="809"/>
      <c r="H43" s="809"/>
      <c r="I43" s="809"/>
      <c r="J43" s="809"/>
      <c r="K43" s="809"/>
      <c r="L43" s="809"/>
      <c r="M43" s="809"/>
      <c r="N43" s="809"/>
      <c r="O43" s="809"/>
      <c r="P43" s="810"/>
      <c r="Q43" s="811"/>
      <c r="R43" s="812"/>
      <c r="S43" s="812"/>
      <c r="T43" s="812"/>
      <c r="U43" s="812"/>
      <c r="V43" s="812"/>
      <c r="W43" s="812"/>
      <c r="X43" s="812"/>
      <c r="Y43" s="812"/>
      <c r="Z43" s="812"/>
      <c r="AA43" s="812"/>
      <c r="AB43" s="812"/>
      <c r="AC43" s="812"/>
      <c r="AD43" s="812"/>
      <c r="AE43" s="813"/>
      <c r="AF43" s="814"/>
      <c r="AG43" s="815"/>
      <c r="AH43" s="815"/>
      <c r="AI43" s="815"/>
      <c r="AJ43" s="816"/>
      <c r="AK43" s="862"/>
      <c r="AL43" s="858"/>
      <c r="AM43" s="858"/>
      <c r="AN43" s="858"/>
      <c r="AO43" s="858"/>
      <c r="AP43" s="858"/>
      <c r="AQ43" s="858"/>
      <c r="AR43" s="858"/>
      <c r="AS43" s="858"/>
      <c r="AT43" s="858"/>
      <c r="AU43" s="858"/>
      <c r="AV43" s="858"/>
      <c r="AW43" s="858"/>
      <c r="AX43" s="858"/>
      <c r="AY43" s="858"/>
      <c r="AZ43" s="859"/>
      <c r="BA43" s="859"/>
      <c r="BB43" s="859"/>
      <c r="BC43" s="859"/>
      <c r="BD43" s="859"/>
      <c r="BE43" s="860"/>
      <c r="BF43" s="860"/>
      <c r="BG43" s="860"/>
      <c r="BH43" s="860"/>
      <c r="BI43" s="861"/>
      <c r="BJ43" s="235"/>
      <c r="BK43" s="235"/>
      <c r="BL43" s="235"/>
      <c r="BM43" s="235"/>
      <c r="BN43" s="235"/>
      <c r="BO43" s="244"/>
      <c r="BP43" s="244"/>
      <c r="BQ43" s="241">
        <v>37</v>
      </c>
      <c r="BR43" s="242"/>
      <c r="BS43" s="801"/>
      <c r="BT43" s="802"/>
      <c r="BU43" s="802"/>
      <c r="BV43" s="802"/>
      <c r="BW43" s="802"/>
      <c r="BX43" s="802"/>
      <c r="BY43" s="802"/>
      <c r="BZ43" s="802"/>
      <c r="CA43" s="802"/>
      <c r="CB43" s="802"/>
      <c r="CC43" s="802"/>
      <c r="CD43" s="802"/>
      <c r="CE43" s="802"/>
      <c r="CF43" s="802"/>
      <c r="CG43" s="803"/>
      <c r="CH43" s="804"/>
      <c r="CI43" s="805"/>
      <c r="CJ43" s="805"/>
      <c r="CK43" s="805"/>
      <c r="CL43" s="806"/>
      <c r="CM43" s="804"/>
      <c r="CN43" s="805"/>
      <c r="CO43" s="805"/>
      <c r="CP43" s="805"/>
      <c r="CQ43" s="806"/>
      <c r="CR43" s="804"/>
      <c r="CS43" s="805"/>
      <c r="CT43" s="805"/>
      <c r="CU43" s="805"/>
      <c r="CV43" s="806"/>
      <c r="CW43" s="804"/>
      <c r="CX43" s="805"/>
      <c r="CY43" s="805"/>
      <c r="CZ43" s="805"/>
      <c r="DA43" s="806"/>
      <c r="DB43" s="804"/>
      <c r="DC43" s="805"/>
      <c r="DD43" s="805"/>
      <c r="DE43" s="805"/>
      <c r="DF43" s="806"/>
      <c r="DG43" s="804"/>
      <c r="DH43" s="805"/>
      <c r="DI43" s="805"/>
      <c r="DJ43" s="805"/>
      <c r="DK43" s="806"/>
      <c r="DL43" s="804"/>
      <c r="DM43" s="805"/>
      <c r="DN43" s="805"/>
      <c r="DO43" s="805"/>
      <c r="DP43" s="806"/>
      <c r="DQ43" s="804"/>
      <c r="DR43" s="805"/>
      <c r="DS43" s="805"/>
      <c r="DT43" s="805"/>
      <c r="DU43" s="806"/>
      <c r="DV43" s="801"/>
      <c r="DW43" s="802"/>
      <c r="DX43" s="802"/>
      <c r="DY43" s="802"/>
      <c r="DZ43" s="807"/>
      <c r="EA43" s="233"/>
    </row>
    <row r="44" spans="1:131" ht="26.25" customHeight="1" x14ac:dyDescent="0.15">
      <c r="A44" s="241">
        <v>17</v>
      </c>
      <c r="B44" s="808"/>
      <c r="C44" s="809"/>
      <c r="D44" s="809"/>
      <c r="E44" s="809"/>
      <c r="F44" s="809"/>
      <c r="G44" s="809"/>
      <c r="H44" s="809"/>
      <c r="I44" s="809"/>
      <c r="J44" s="809"/>
      <c r="K44" s="809"/>
      <c r="L44" s="809"/>
      <c r="M44" s="809"/>
      <c r="N44" s="809"/>
      <c r="O44" s="809"/>
      <c r="P44" s="810"/>
      <c r="Q44" s="811"/>
      <c r="R44" s="812"/>
      <c r="S44" s="812"/>
      <c r="T44" s="812"/>
      <c r="U44" s="812"/>
      <c r="V44" s="812"/>
      <c r="W44" s="812"/>
      <c r="X44" s="812"/>
      <c r="Y44" s="812"/>
      <c r="Z44" s="812"/>
      <c r="AA44" s="812"/>
      <c r="AB44" s="812"/>
      <c r="AC44" s="812"/>
      <c r="AD44" s="812"/>
      <c r="AE44" s="813"/>
      <c r="AF44" s="814"/>
      <c r="AG44" s="815"/>
      <c r="AH44" s="815"/>
      <c r="AI44" s="815"/>
      <c r="AJ44" s="816"/>
      <c r="AK44" s="862"/>
      <c r="AL44" s="858"/>
      <c r="AM44" s="858"/>
      <c r="AN44" s="858"/>
      <c r="AO44" s="858"/>
      <c r="AP44" s="858"/>
      <c r="AQ44" s="858"/>
      <c r="AR44" s="858"/>
      <c r="AS44" s="858"/>
      <c r="AT44" s="858"/>
      <c r="AU44" s="858"/>
      <c r="AV44" s="858"/>
      <c r="AW44" s="858"/>
      <c r="AX44" s="858"/>
      <c r="AY44" s="858"/>
      <c r="AZ44" s="859"/>
      <c r="BA44" s="859"/>
      <c r="BB44" s="859"/>
      <c r="BC44" s="859"/>
      <c r="BD44" s="859"/>
      <c r="BE44" s="860"/>
      <c r="BF44" s="860"/>
      <c r="BG44" s="860"/>
      <c r="BH44" s="860"/>
      <c r="BI44" s="861"/>
      <c r="BJ44" s="235"/>
      <c r="BK44" s="235"/>
      <c r="BL44" s="235"/>
      <c r="BM44" s="235"/>
      <c r="BN44" s="235"/>
      <c r="BO44" s="244"/>
      <c r="BP44" s="244"/>
      <c r="BQ44" s="241">
        <v>38</v>
      </c>
      <c r="BR44" s="242"/>
      <c r="BS44" s="801"/>
      <c r="BT44" s="802"/>
      <c r="BU44" s="802"/>
      <c r="BV44" s="802"/>
      <c r="BW44" s="802"/>
      <c r="BX44" s="802"/>
      <c r="BY44" s="802"/>
      <c r="BZ44" s="802"/>
      <c r="CA44" s="802"/>
      <c r="CB44" s="802"/>
      <c r="CC44" s="802"/>
      <c r="CD44" s="802"/>
      <c r="CE44" s="802"/>
      <c r="CF44" s="802"/>
      <c r="CG44" s="803"/>
      <c r="CH44" s="804"/>
      <c r="CI44" s="805"/>
      <c r="CJ44" s="805"/>
      <c r="CK44" s="805"/>
      <c r="CL44" s="806"/>
      <c r="CM44" s="804"/>
      <c r="CN44" s="805"/>
      <c r="CO44" s="805"/>
      <c r="CP44" s="805"/>
      <c r="CQ44" s="806"/>
      <c r="CR44" s="804"/>
      <c r="CS44" s="805"/>
      <c r="CT44" s="805"/>
      <c r="CU44" s="805"/>
      <c r="CV44" s="806"/>
      <c r="CW44" s="804"/>
      <c r="CX44" s="805"/>
      <c r="CY44" s="805"/>
      <c r="CZ44" s="805"/>
      <c r="DA44" s="806"/>
      <c r="DB44" s="804"/>
      <c r="DC44" s="805"/>
      <c r="DD44" s="805"/>
      <c r="DE44" s="805"/>
      <c r="DF44" s="806"/>
      <c r="DG44" s="804"/>
      <c r="DH44" s="805"/>
      <c r="DI44" s="805"/>
      <c r="DJ44" s="805"/>
      <c r="DK44" s="806"/>
      <c r="DL44" s="804"/>
      <c r="DM44" s="805"/>
      <c r="DN44" s="805"/>
      <c r="DO44" s="805"/>
      <c r="DP44" s="806"/>
      <c r="DQ44" s="804"/>
      <c r="DR44" s="805"/>
      <c r="DS44" s="805"/>
      <c r="DT44" s="805"/>
      <c r="DU44" s="806"/>
      <c r="DV44" s="801"/>
      <c r="DW44" s="802"/>
      <c r="DX44" s="802"/>
      <c r="DY44" s="802"/>
      <c r="DZ44" s="807"/>
      <c r="EA44" s="233"/>
    </row>
    <row r="45" spans="1:131" ht="26.25" customHeight="1" x14ac:dyDescent="0.15">
      <c r="A45" s="241">
        <v>18</v>
      </c>
      <c r="B45" s="808"/>
      <c r="C45" s="809"/>
      <c r="D45" s="809"/>
      <c r="E45" s="809"/>
      <c r="F45" s="809"/>
      <c r="G45" s="809"/>
      <c r="H45" s="809"/>
      <c r="I45" s="809"/>
      <c r="J45" s="809"/>
      <c r="K45" s="809"/>
      <c r="L45" s="809"/>
      <c r="M45" s="809"/>
      <c r="N45" s="809"/>
      <c r="O45" s="809"/>
      <c r="P45" s="810"/>
      <c r="Q45" s="811"/>
      <c r="R45" s="812"/>
      <c r="S45" s="812"/>
      <c r="T45" s="812"/>
      <c r="U45" s="812"/>
      <c r="V45" s="812"/>
      <c r="W45" s="812"/>
      <c r="X45" s="812"/>
      <c r="Y45" s="812"/>
      <c r="Z45" s="812"/>
      <c r="AA45" s="812"/>
      <c r="AB45" s="812"/>
      <c r="AC45" s="812"/>
      <c r="AD45" s="812"/>
      <c r="AE45" s="813"/>
      <c r="AF45" s="814"/>
      <c r="AG45" s="815"/>
      <c r="AH45" s="815"/>
      <c r="AI45" s="815"/>
      <c r="AJ45" s="816"/>
      <c r="AK45" s="862"/>
      <c r="AL45" s="858"/>
      <c r="AM45" s="858"/>
      <c r="AN45" s="858"/>
      <c r="AO45" s="858"/>
      <c r="AP45" s="858"/>
      <c r="AQ45" s="858"/>
      <c r="AR45" s="858"/>
      <c r="AS45" s="858"/>
      <c r="AT45" s="858"/>
      <c r="AU45" s="858"/>
      <c r="AV45" s="858"/>
      <c r="AW45" s="858"/>
      <c r="AX45" s="858"/>
      <c r="AY45" s="858"/>
      <c r="AZ45" s="859"/>
      <c r="BA45" s="859"/>
      <c r="BB45" s="859"/>
      <c r="BC45" s="859"/>
      <c r="BD45" s="859"/>
      <c r="BE45" s="860"/>
      <c r="BF45" s="860"/>
      <c r="BG45" s="860"/>
      <c r="BH45" s="860"/>
      <c r="BI45" s="861"/>
      <c r="BJ45" s="235"/>
      <c r="BK45" s="235"/>
      <c r="BL45" s="235"/>
      <c r="BM45" s="235"/>
      <c r="BN45" s="235"/>
      <c r="BO45" s="244"/>
      <c r="BP45" s="244"/>
      <c r="BQ45" s="241">
        <v>39</v>
      </c>
      <c r="BR45" s="242"/>
      <c r="BS45" s="801"/>
      <c r="BT45" s="802"/>
      <c r="BU45" s="802"/>
      <c r="BV45" s="802"/>
      <c r="BW45" s="802"/>
      <c r="BX45" s="802"/>
      <c r="BY45" s="802"/>
      <c r="BZ45" s="802"/>
      <c r="CA45" s="802"/>
      <c r="CB45" s="802"/>
      <c r="CC45" s="802"/>
      <c r="CD45" s="802"/>
      <c r="CE45" s="802"/>
      <c r="CF45" s="802"/>
      <c r="CG45" s="803"/>
      <c r="CH45" s="804"/>
      <c r="CI45" s="805"/>
      <c r="CJ45" s="805"/>
      <c r="CK45" s="805"/>
      <c r="CL45" s="806"/>
      <c r="CM45" s="804"/>
      <c r="CN45" s="805"/>
      <c r="CO45" s="805"/>
      <c r="CP45" s="805"/>
      <c r="CQ45" s="806"/>
      <c r="CR45" s="804"/>
      <c r="CS45" s="805"/>
      <c r="CT45" s="805"/>
      <c r="CU45" s="805"/>
      <c r="CV45" s="806"/>
      <c r="CW45" s="804"/>
      <c r="CX45" s="805"/>
      <c r="CY45" s="805"/>
      <c r="CZ45" s="805"/>
      <c r="DA45" s="806"/>
      <c r="DB45" s="804"/>
      <c r="DC45" s="805"/>
      <c r="DD45" s="805"/>
      <c r="DE45" s="805"/>
      <c r="DF45" s="806"/>
      <c r="DG45" s="804"/>
      <c r="DH45" s="805"/>
      <c r="DI45" s="805"/>
      <c r="DJ45" s="805"/>
      <c r="DK45" s="806"/>
      <c r="DL45" s="804"/>
      <c r="DM45" s="805"/>
      <c r="DN45" s="805"/>
      <c r="DO45" s="805"/>
      <c r="DP45" s="806"/>
      <c r="DQ45" s="804"/>
      <c r="DR45" s="805"/>
      <c r="DS45" s="805"/>
      <c r="DT45" s="805"/>
      <c r="DU45" s="806"/>
      <c r="DV45" s="801"/>
      <c r="DW45" s="802"/>
      <c r="DX45" s="802"/>
      <c r="DY45" s="802"/>
      <c r="DZ45" s="807"/>
      <c r="EA45" s="233"/>
    </row>
    <row r="46" spans="1:131" ht="26.25" customHeight="1" x14ac:dyDescent="0.15">
      <c r="A46" s="241">
        <v>19</v>
      </c>
      <c r="B46" s="808"/>
      <c r="C46" s="809"/>
      <c r="D46" s="809"/>
      <c r="E46" s="809"/>
      <c r="F46" s="809"/>
      <c r="G46" s="809"/>
      <c r="H46" s="809"/>
      <c r="I46" s="809"/>
      <c r="J46" s="809"/>
      <c r="K46" s="809"/>
      <c r="L46" s="809"/>
      <c r="M46" s="809"/>
      <c r="N46" s="809"/>
      <c r="O46" s="809"/>
      <c r="P46" s="810"/>
      <c r="Q46" s="811"/>
      <c r="R46" s="812"/>
      <c r="S46" s="812"/>
      <c r="T46" s="812"/>
      <c r="U46" s="812"/>
      <c r="V46" s="812"/>
      <c r="W46" s="812"/>
      <c r="X46" s="812"/>
      <c r="Y46" s="812"/>
      <c r="Z46" s="812"/>
      <c r="AA46" s="812"/>
      <c r="AB46" s="812"/>
      <c r="AC46" s="812"/>
      <c r="AD46" s="812"/>
      <c r="AE46" s="813"/>
      <c r="AF46" s="814"/>
      <c r="AG46" s="815"/>
      <c r="AH46" s="815"/>
      <c r="AI46" s="815"/>
      <c r="AJ46" s="816"/>
      <c r="AK46" s="862"/>
      <c r="AL46" s="858"/>
      <c r="AM46" s="858"/>
      <c r="AN46" s="858"/>
      <c r="AO46" s="858"/>
      <c r="AP46" s="858"/>
      <c r="AQ46" s="858"/>
      <c r="AR46" s="858"/>
      <c r="AS46" s="858"/>
      <c r="AT46" s="858"/>
      <c r="AU46" s="858"/>
      <c r="AV46" s="858"/>
      <c r="AW46" s="858"/>
      <c r="AX46" s="858"/>
      <c r="AY46" s="858"/>
      <c r="AZ46" s="859"/>
      <c r="BA46" s="859"/>
      <c r="BB46" s="859"/>
      <c r="BC46" s="859"/>
      <c r="BD46" s="859"/>
      <c r="BE46" s="860"/>
      <c r="BF46" s="860"/>
      <c r="BG46" s="860"/>
      <c r="BH46" s="860"/>
      <c r="BI46" s="861"/>
      <c r="BJ46" s="235"/>
      <c r="BK46" s="235"/>
      <c r="BL46" s="235"/>
      <c r="BM46" s="235"/>
      <c r="BN46" s="235"/>
      <c r="BO46" s="244"/>
      <c r="BP46" s="244"/>
      <c r="BQ46" s="241">
        <v>40</v>
      </c>
      <c r="BR46" s="242"/>
      <c r="BS46" s="801"/>
      <c r="BT46" s="802"/>
      <c r="BU46" s="802"/>
      <c r="BV46" s="802"/>
      <c r="BW46" s="802"/>
      <c r="BX46" s="802"/>
      <c r="BY46" s="802"/>
      <c r="BZ46" s="802"/>
      <c r="CA46" s="802"/>
      <c r="CB46" s="802"/>
      <c r="CC46" s="802"/>
      <c r="CD46" s="802"/>
      <c r="CE46" s="802"/>
      <c r="CF46" s="802"/>
      <c r="CG46" s="803"/>
      <c r="CH46" s="804"/>
      <c r="CI46" s="805"/>
      <c r="CJ46" s="805"/>
      <c r="CK46" s="805"/>
      <c r="CL46" s="806"/>
      <c r="CM46" s="804"/>
      <c r="CN46" s="805"/>
      <c r="CO46" s="805"/>
      <c r="CP46" s="805"/>
      <c r="CQ46" s="806"/>
      <c r="CR46" s="804"/>
      <c r="CS46" s="805"/>
      <c r="CT46" s="805"/>
      <c r="CU46" s="805"/>
      <c r="CV46" s="806"/>
      <c r="CW46" s="804"/>
      <c r="CX46" s="805"/>
      <c r="CY46" s="805"/>
      <c r="CZ46" s="805"/>
      <c r="DA46" s="806"/>
      <c r="DB46" s="804"/>
      <c r="DC46" s="805"/>
      <c r="DD46" s="805"/>
      <c r="DE46" s="805"/>
      <c r="DF46" s="806"/>
      <c r="DG46" s="804"/>
      <c r="DH46" s="805"/>
      <c r="DI46" s="805"/>
      <c r="DJ46" s="805"/>
      <c r="DK46" s="806"/>
      <c r="DL46" s="804"/>
      <c r="DM46" s="805"/>
      <c r="DN46" s="805"/>
      <c r="DO46" s="805"/>
      <c r="DP46" s="806"/>
      <c r="DQ46" s="804"/>
      <c r="DR46" s="805"/>
      <c r="DS46" s="805"/>
      <c r="DT46" s="805"/>
      <c r="DU46" s="806"/>
      <c r="DV46" s="801"/>
      <c r="DW46" s="802"/>
      <c r="DX46" s="802"/>
      <c r="DY46" s="802"/>
      <c r="DZ46" s="807"/>
      <c r="EA46" s="233"/>
    </row>
    <row r="47" spans="1:131" ht="26.25" customHeight="1" x14ac:dyDescent="0.15">
      <c r="A47" s="241">
        <v>20</v>
      </c>
      <c r="B47" s="808"/>
      <c r="C47" s="809"/>
      <c r="D47" s="809"/>
      <c r="E47" s="809"/>
      <c r="F47" s="809"/>
      <c r="G47" s="809"/>
      <c r="H47" s="809"/>
      <c r="I47" s="809"/>
      <c r="J47" s="809"/>
      <c r="K47" s="809"/>
      <c r="L47" s="809"/>
      <c r="M47" s="809"/>
      <c r="N47" s="809"/>
      <c r="O47" s="809"/>
      <c r="P47" s="810"/>
      <c r="Q47" s="811"/>
      <c r="R47" s="812"/>
      <c r="S47" s="812"/>
      <c r="T47" s="812"/>
      <c r="U47" s="812"/>
      <c r="V47" s="812"/>
      <c r="W47" s="812"/>
      <c r="X47" s="812"/>
      <c r="Y47" s="812"/>
      <c r="Z47" s="812"/>
      <c r="AA47" s="812"/>
      <c r="AB47" s="812"/>
      <c r="AC47" s="812"/>
      <c r="AD47" s="812"/>
      <c r="AE47" s="813"/>
      <c r="AF47" s="814"/>
      <c r="AG47" s="815"/>
      <c r="AH47" s="815"/>
      <c r="AI47" s="815"/>
      <c r="AJ47" s="816"/>
      <c r="AK47" s="862"/>
      <c r="AL47" s="858"/>
      <c r="AM47" s="858"/>
      <c r="AN47" s="858"/>
      <c r="AO47" s="858"/>
      <c r="AP47" s="858"/>
      <c r="AQ47" s="858"/>
      <c r="AR47" s="858"/>
      <c r="AS47" s="858"/>
      <c r="AT47" s="858"/>
      <c r="AU47" s="858"/>
      <c r="AV47" s="858"/>
      <c r="AW47" s="858"/>
      <c r="AX47" s="858"/>
      <c r="AY47" s="858"/>
      <c r="AZ47" s="859"/>
      <c r="BA47" s="859"/>
      <c r="BB47" s="859"/>
      <c r="BC47" s="859"/>
      <c r="BD47" s="859"/>
      <c r="BE47" s="860"/>
      <c r="BF47" s="860"/>
      <c r="BG47" s="860"/>
      <c r="BH47" s="860"/>
      <c r="BI47" s="861"/>
      <c r="BJ47" s="235"/>
      <c r="BK47" s="235"/>
      <c r="BL47" s="235"/>
      <c r="BM47" s="235"/>
      <c r="BN47" s="235"/>
      <c r="BO47" s="244"/>
      <c r="BP47" s="244"/>
      <c r="BQ47" s="241">
        <v>41</v>
      </c>
      <c r="BR47" s="242"/>
      <c r="BS47" s="801"/>
      <c r="BT47" s="802"/>
      <c r="BU47" s="802"/>
      <c r="BV47" s="802"/>
      <c r="BW47" s="802"/>
      <c r="BX47" s="802"/>
      <c r="BY47" s="802"/>
      <c r="BZ47" s="802"/>
      <c r="CA47" s="802"/>
      <c r="CB47" s="802"/>
      <c r="CC47" s="802"/>
      <c r="CD47" s="802"/>
      <c r="CE47" s="802"/>
      <c r="CF47" s="802"/>
      <c r="CG47" s="803"/>
      <c r="CH47" s="804"/>
      <c r="CI47" s="805"/>
      <c r="CJ47" s="805"/>
      <c r="CK47" s="805"/>
      <c r="CL47" s="806"/>
      <c r="CM47" s="804"/>
      <c r="CN47" s="805"/>
      <c r="CO47" s="805"/>
      <c r="CP47" s="805"/>
      <c r="CQ47" s="806"/>
      <c r="CR47" s="804"/>
      <c r="CS47" s="805"/>
      <c r="CT47" s="805"/>
      <c r="CU47" s="805"/>
      <c r="CV47" s="806"/>
      <c r="CW47" s="804"/>
      <c r="CX47" s="805"/>
      <c r="CY47" s="805"/>
      <c r="CZ47" s="805"/>
      <c r="DA47" s="806"/>
      <c r="DB47" s="804"/>
      <c r="DC47" s="805"/>
      <c r="DD47" s="805"/>
      <c r="DE47" s="805"/>
      <c r="DF47" s="806"/>
      <c r="DG47" s="804"/>
      <c r="DH47" s="805"/>
      <c r="DI47" s="805"/>
      <c r="DJ47" s="805"/>
      <c r="DK47" s="806"/>
      <c r="DL47" s="804"/>
      <c r="DM47" s="805"/>
      <c r="DN47" s="805"/>
      <c r="DO47" s="805"/>
      <c r="DP47" s="806"/>
      <c r="DQ47" s="804"/>
      <c r="DR47" s="805"/>
      <c r="DS47" s="805"/>
      <c r="DT47" s="805"/>
      <c r="DU47" s="806"/>
      <c r="DV47" s="801"/>
      <c r="DW47" s="802"/>
      <c r="DX47" s="802"/>
      <c r="DY47" s="802"/>
      <c r="DZ47" s="807"/>
      <c r="EA47" s="233"/>
    </row>
    <row r="48" spans="1:131" ht="26.25" customHeight="1" x14ac:dyDescent="0.15">
      <c r="A48" s="241">
        <v>21</v>
      </c>
      <c r="B48" s="808"/>
      <c r="C48" s="809"/>
      <c r="D48" s="809"/>
      <c r="E48" s="809"/>
      <c r="F48" s="809"/>
      <c r="G48" s="809"/>
      <c r="H48" s="809"/>
      <c r="I48" s="809"/>
      <c r="J48" s="809"/>
      <c r="K48" s="809"/>
      <c r="L48" s="809"/>
      <c r="M48" s="809"/>
      <c r="N48" s="809"/>
      <c r="O48" s="809"/>
      <c r="P48" s="810"/>
      <c r="Q48" s="811"/>
      <c r="R48" s="812"/>
      <c r="S48" s="812"/>
      <c r="T48" s="812"/>
      <c r="U48" s="812"/>
      <c r="V48" s="812"/>
      <c r="W48" s="812"/>
      <c r="X48" s="812"/>
      <c r="Y48" s="812"/>
      <c r="Z48" s="812"/>
      <c r="AA48" s="812"/>
      <c r="AB48" s="812"/>
      <c r="AC48" s="812"/>
      <c r="AD48" s="812"/>
      <c r="AE48" s="813"/>
      <c r="AF48" s="814"/>
      <c r="AG48" s="815"/>
      <c r="AH48" s="815"/>
      <c r="AI48" s="815"/>
      <c r="AJ48" s="816"/>
      <c r="AK48" s="862"/>
      <c r="AL48" s="858"/>
      <c r="AM48" s="858"/>
      <c r="AN48" s="858"/>
      <c r="AO48" s="858"/>
      <c r="AP48" s="858"/>
      <c r="AQ48" s="858"/>
      <c r="AR48" s="858"/>
      <c r="AS48" s="858"/>
      <c r="AT48" s="858"/>
      <c r="AU48" s="858"/>
      <c r="AV48" s="858"/>
      <c r="AW48" s="858"/>
      <c r="AX48" s="858"/>
      <c r="AY48" s="858"/>
      <c r="AZ48" s="859"/>
      <c r="BA48" s="859"/>
      <c r="BB48" s="859"/>
      <c r="BC48" s="859"/>
      <c r="BD48" s="859"/>
      <c r="BE48" s="860"/>
      <c r="BF48" s="860"/>
      <c r="BG48" s="860"/>
      <c r="BH48" s="860"/>
      <c r="BI48" s="861"/>
      <c r="BJ48" s="235"/>
      <c r="BK48" s="235"/>
      <c r="BL48" s="235"/>
      <c r="BM48" s="235"/>
      <c r="BN48" s="235"/>
      <c r="BO48" s="244"/>
      <c r="BP48" s="244"/>
      <c r="BQ48" s="241">
        <v>42</v>
      </c>
      <c r="BR48" s="242"/>
      <c r="BS48" s="801"/>
      <c r="BT48" s="802"/>
      <c r="BU48" s="802"/>
      <c r="BV48" s="802"/>
      <c r="BW48" s="802"/>
      <c r="BX48" s="802"/>
      <c r="BY48" s="802"/>
      <c r="BZ48" s="802"/>
      <c r="CA48" s="802"/>
      <c r="CB48" s="802"/>
      <c r="CC48" s="802"/>
      <c r="CD48" s="802"/>
      <c r="CE48" s="802"/>
      <c r="CF48" s="802"/>
      <c r="CG48" s="803"/>
      <c r="CH48" s="804"/>
      <c r="CI48" s="805"/>
      <c r="CJ48" s="805"/>
      <c r="CK48" s="805"/>
      <c r="CL48" s="806"/>
      <c r="CM48" s="804"/>
      <c r="CN48" s="805"/>
      <c r="CO48" s="805"/>
      <c r="CP48" s="805"/>
      <c r="CQ48" s="806"/>
      <c r="CR48" s="804"/>
      <c r="CS48" s="805"/>
      <c r="CT48" s="805"/>
      <c r="CU48" s="805"/>
      <c r="CV48" s="806"/>
      <c r="CW48" s="804"/>
      <c r="CX48" s="805"/>
      <c r="CY48" s="805"/>
      <c r="CZ48" s="805"/>
      <c r="DA48" s="806"/>
      <c r="DB48" s="804"/>
      <c r="DC48" s="805"/>
      <c r="DD48" s="805"/>
      <c r="DE48" s="805"/>
      <c r="DF48" s="806"/>
      <c r="DG48" s="804"/>
      <c r="DH48" s="805"/>
      <c r="DI48" s="805"/>
      <c r="DJ48" s="805"/>
      <c r="DK48" s="806"/>
      <c r="DL48" s="804"/>
      <c r="DM48" s="805"/>
      <c r="DN48" s="805"/>
      <c r="DO48" s="805"/>
      <c r="DP48" s="806"/>
      <c r="DQ48" s="804"/>
      <c r="DR48" s="805"/>
      <c r="DS48" s="805"/>
      <c r="DT48" s="805"/>
      <c r="DU48" s="806"/>
      <c r="DV48" s="801"/>
      <c r="DW48" s="802"/>
      <c r="DX48" s="802"/>
      <c r="DY48" s="802"/>
      <c r="DZ48" s="807"/>
      <c r="EA48" s="233"/>
    </row>
    <row r="49" spans="1:131" ht="26.25" customHeight="1" x14ac:dyDescent="0.15">
      <c r="A49" s="241">
        <v>22</v>
      </c>
      <c r="B49" s="808"/>
      <c r="C49" s="809"/>
      <c r="D49" s="809"/>
      <c r="E49" s="809"/>
      <c r="F49" s="809"/>
      <c r="G49" s="809"/>
      <c r="H49" s="809"/>
      <c r="I49" s="809"/>
      <c r="J49" s="809"/>
      <c r="K49" s="809"/>
      <c r="L49" s="809"/>
      <c r="M49" s="809"/>
      <c r="N49" s="809"/>
      <c r="O49" s="809"/>
      <c r="P49" s="810"/>
      <c r="Q49" s="811"/>
      <c r="R49" s="812"/>
      <c r="S49" s="812"/>
      <c r="T49" s="812"/>
      <c r="U49" s="812"/>
      <c r="V49" s="812"/>
      <c r="W49" s="812"/>
      <c r="X49" s="812"/>
      <c r="Y49" s="812"/>
      <c r="Z49" s="812"/>
      <c r="AA49" s="812"/>
      <c r="AB49" s="812"/>
      <c r="AC49" s="812"/>
      <c r="AD49" s="812"/>
      <c r="AE49" s="813"/>
      <c r="AF49" s="814"/>
      <c r="AG49" s="815"/>
      <c r="AH49" s="815"/>
      <c r="AI49" s="815"/>
      <c r="AJ49" s="816"/>
      <c r="AK49" s="862"/>
      <c r="AL49" s="858"/>
      <c r="AM49" s="858"/>
      <c r="AN49" s="858"/>
      <c r="AO49" s="858"/>
      <c r="AP49" s="858"/>
      <c r="AQ49" s="858"/>
      <c r="AR49" s="858"/>
      <c r="AS49" s="858"/>
      <c r="AT49" s="858"/>
      <c r="AU49" s="858"/>
      <c r="AV49" s="858"/>
      <c r="AW49" s="858"/>
      <c r="AX49" s="858"/>
      <c r="AY49" s="858"/>
      <c r="AZ49" s="859"/>
      <c r="BA49" s="859"/>
      <c r="BB49" s="859"/>
      <c r="BC49" s="859"/>
      <c r="BD49" s="859"/>
      <c r="BE49" s="860"/>
      <c r="BF49" s="860"/>
      <c r="BG49" s="860"/>
      <c r="BH49" s="860"/>
      <c r="BI49" s="861"/>
      <c r="BJ49" s="235"/>
      <c r="BK49" s="235"/>
      <c r="BL49" s="235"/>
      <c r="BM49" s="235"/>
      <c r="BN49" s="235"/>
      <c r="BO49" s="244"/>
      <c r="BP49" s="244"/>
      <c r="BQ49" s="241">
        <v>43</v>
      </c>
      <c r="BR49" s="242"/>
      <c r="BS49" s="801"/>
      <c r="BT49" s="802"/>
      <c r="BU49" s="802"/>
      <c r="BV49" s="802"/>
      <c r="BW49" s="802"/>
      <c r="BX49" s="802"/>
      <c r="BY49" s="802"/>
      <c r="BZ49" s="802"/>
      <c r="CA49" s="802"/>
      <c r="CB49" s="802"/>
      <c r="CC49" s="802"/>
      <c r="CD49" s="802"/>
      <c r="CE49" s="802"/>
      <c r="CF49" s="802"/>
      <c r="CG49" s="803"/>
      <c r="CH49" s="804"/>
      <c r="CI49" s="805"/>
      <c r="CJ49" s="805"/>
      <c r="CK49" s="805"/>
      <c r="CL49" s="806"/>
      <c r="CM49" s="804"/>
      <c r="CN49" s="805"/>
      <c r="CO49" s="805"/>
      <c r="CP49" s="805"/>
      <c r="CQ49" s="806"/>
      <c r="CR49" s="804"/>
      <c r="CS49" s="805"/>
      <c r="CT49" s="805"/>
      <c r="CU49" s="805"/>
      <c r="CV49" s="806"/>
      <c r="CW49" s="804"/>
      <c r="CX49" s="805"/>
      <c r="CY49" s="805"/>
      <c r="CZ49" s="805"/>
      <c r="DA49" s="806"/>
      <c r="DB49" s="804"/>
      <c r="DC49" s="805"/>
      <c r="DD49" s="805"/>
      <c r="DE49" s="805"/>
      <c r="DF49" s="806"/>
      <c r="DG49" s="804"/>
      <c r="DH49" s="805"/>
      <c r="DI49" s="805"/>
      <c r="DJ49" s="805"/>
      <c r="DK49" s="806"/>
      <c r="DL49" s="804"/>
      <c r="DM49" s="805"/>
      <c r="DN49" s="805"/>
      <c r="DO49" s="805"/>
      <c r="DP49" s="806"/>
      <c r="DQ49" s="804"/>
      <c r="DR49" s="805"/>
      <c r="DS49" s="805"/>
      <c r="DT49" s="805"/>
      <c r="DU49" s="806"/>
      <c r="DV49" s="801"/>
      <c r="DW49" s="802"/>
      <c r="DX49" s="802"/>
      <c r="DY49" s="802"/>
      <c r="DZ49" s="807"/>
      <c r="EA49" s="233"/>
    </row>
    <row r="50" spans="1:131" ht="26.25" customHeight="1" x14ac:dyDescent="0.15">
      <c r="A50" s="241">
        <v>23</v>
      </c>
      <c r="B50" s="808"/>
      <c r="C50" s="809"/>
      <c r="D50" s="809"/>
      <c r="E50" s="809"/>
      <c r="F50" s="809"/>
      <c r="G50" s="809"/>
      <c r="H50" s="809"/>
      <c r="I50" s="809"/>
      <c r="J50" s="809"/>
      <c r="K50" s="809"/>
      <c r="L50" s="809"/>
      <c r="M50" s="809"/>
      <c r="N50" s="809"/>
      <c r="O50" s="809"/>
      <c r="P50" s="810"/>
      <c r="Q50" s="863"/>
      <c r="R50" s="864"/>
      <c r="S50" s="864"/>
      <c r="T50" s="864"/>
      <c r="U50" s="864"/>
      <c r="V50" s="864"/>
      <c r="W50" s="864"/>
      <c r="X50" s="864"/>
      <c r="Y50" s="864"/>
      <c r="Z50" s="864"/>
      <c r="AA50" s="864"/>
      <c r="AB50" s="864"/>
      <c r="AC50" s="864"/>
      <c r="AD50" s="864"/>
      <c r="AE50" s="865"/>
      <c r="AF50" s="814"/>
      <c r="AG50" s="815"/>
      <c r="AH50" s="815"/>
      <c r="AI50" s="815"/>
      <c r="AJ50" s="816"/>
      <c r="AK50" s="867"/>
      <c r="AL50" s="864"/>
      <c r="AM50" s="864"/>
      <c r="AN50" s="864"/>
      <c r="AO50" s="864"/>
      <c r="AP50" s="864"/>
      <c r="AQ50" s="864"/>
      <c r="AR50" s="864"/>
      <c r="AS50" s="864"/>
      <c r="AT50" s="864"/>
      <c r="AU50" s="864"/>
      <c r="AV50" s="864"/>
      <c r="AW50" s="864"/>
      <c r="AX50" s="864"/>
      <c r="AY50" s="864"/>
      <c r="AZ50" s="866"/>
      <c r="BA50" s="866"/>
      <c r="BB50" s="866"/>
      <c r="BC50" s="866"/>
      <c r="BD50" s="866"/>
      <c r="BE50" s="860"/>
      <c r="BF50" s="860"/>
      <c r="BG50" s="860"/>
      <c r="BH50" s="860"/>
      <c r="BI50" s="861"/>
      <c r="BJ50" s="235"/>
      <c r="BK50" s="235"/>
      <c r="BL50" s="235"/>
      <c r="BM50" s="235"/>
      <c r="BN50" s="235"/>
      <c r="BO50" s="244"/>
      <c r="BP50" s="244"/>
      <c r="BQ50" s="241">
        <v>44</v>
      </c>
      <c r="BR50" s="242"/>
      <c r="BS50" s="801"/>
      <c r="BT50" s="802"/>
      <c r="BU50" s="802"/>
      <c r="BV50" s="802"/>
      <c r="BW50" s="802"/>
      <c r="BX50" s="802"/>
      <c r="BY50" s="802"/>
      <c r="BZ50" s="802"/>
      <c r="CA50" s="802"/>
      <c r="CB50" s="802"/>
      <c r="CC50" s="802"/>
      <c r="CD50" s="802"/>
      <c r="CE50" s="802"/>
      <c r="CF50" s="802"/>
      <c r="CG50" s="803"/>
      <c r="CH50" s="804"/>
      <c r="CI50" s="805"/>
      <c r="CJ50" s="805"/>
      <c r="CK50" s="805"/>
      <c r="CL50" s="806"/>
      <c r="CM50" s="804"/>
      <c r="CN50" s="805"/>
      <c r="CO50" s="805"/>
      <c r="CP50" s="805"/>
      <c r="CQ50" s="806"/>
      <c r="CR50" s="804"/>
      <c r="CS50" s="805"/>
      <c r="CT50" s="805"/>
      <c r="CU50" s="805"/>
      <c r="CV50" s="806"/>
      <c r="CW50" s="804"/>
      <c r="CX50" s="805"/>
      <c r="CY50" s="805"/>
      <c r="CZ50" s="805"/>
      <c r="DA50" s="806"/>
      <c r="DB50" s="804"/>
      <c r="DC50" s="805"/>
      <c r="DD50" s="805"/>
      <c r="DE50" s="805"/>
      <c r="DF50" s="806"/>
      <c r="DG50" s="804"/>
      <c r="DH50" s="805"/>
      <c r="DI50" s="805"/>
      <c r="DJ50" s="805"/>
      <c r="DK50" s="806"/>
      <c r="DL50" s="804"/>
      <c r="DM50" s="805"/>
      <c r="DN50" s="805"/>
      <c r="DO50" s="805"/>
      <c r="DP50" s="806"/>
      <c r="DQ50" s="804"/>
      <c r="DR50" s="805"/>
      <c r="DS50" s="805"/>
      <c r="DT50" s="805"/>
      <c r="DU50" s="806"/>
      <c r="DV50" s="801"/>
      <c r="DW50" s="802"/>
      <c r="DX50" s="802"/>
      <c r="DY50" s="802"/>
      <c r="DZ50" s="807"/>
      <c r="EA50" s="233"/>
    </row>
    <row r="51" spans="1:131" ht="26.25" customHeight="1" x14ac:dyDescent="0.15">
      <c r="A51" s="241">
        <v>24</v>
      </c>
      <c r="B51" s="808"/>
      <c r="C51" s="809"/>
      <c r="D51" s="809"/>
      <c r="E51" s="809"/>
      <c r="F51" s="809"/>
      <c r="G51" s="809"/>
      <c r="H51" s="809"/>
      <c r="I51" s="809"/>
      <c r="J51" s="809"/>
      <c r="K51" s="809"/>
      <c r="L51" s="809"/>
      <c r="M51" s="809"/>
      <c r="N51" s="809"/>
      <c r="O51" s="809"/>
      <c r="P51" s="810"/>
      <c r="Q51" s="863"/>
      <c r="R51" s="864"/>
      <c r="S51" s="864"/>
      <c r="T51" s="864"/>
      <c r="U51" s="864"/>
      <c r="V51" s="864"/>
      <c r="W51" s="864"/>
      <c r="X51" s="864"/>
      <c r="Y51" s="864"/>
      <c r="Z51" s="864"/>
      <c r="AA51" s="864"/>
      <c r="AB51" s="864"/>
      <c r="AC51" s="864"/>
      <c r="AD51" s="864"/>
      <c r="AE51" s="865"/>
      <c r="AF51" s="814"/>
      <c r="AG51" s="815"/>
      <c r="AH51" s="815"/>
      <c r="AI51" s="815"/>
      <c r="AJ51" s="816"/>
      <c r="AK51" s="867"/>
      <c r="AL51" s="864"/>
      <c r="AM51" s="864"/>
      <c r="AN51" s="864"/>
      <c r="AO51" s="864"/>
      <c r="AP51" s="864"/>
      <c r="AQ51" s="864"/>
      <c r="AR51" s="864"/>
      <c r="AS51" s="864"/>
      <c r="AT51" s="864"/>
      <c r="AU51" s="864"/>
      <c r="AV51" s="864"/>
      <c r="AW51" s="864"/>
      <c r="AX51" s="864"/>
      <c r="AY51" s="864"/>
      <c r="AZ51" s="866"/>
      <c r="BA51" s="866"/>
      <c r="BB51" s="866"/>
      <c r="BC51" s="866"/>
      <c r="BD51" s="866"/>
      <c r="BE51" s="860"/>
      <c r="BF51" s="860"/>
      <c r="BG51" s="860"/>
      <c r="BH51" s="860"/>
      <c r="BI51" s="861"/>
      <c r="BJ51" s="235"/>
      <c r="BK51" s="235"/>
      <c r="BL51" s="235"/>
      <c r="BM51" s="235"/>
      <c r="BN51" s="235"/>
      <c r="BO51" s="244"/>
      <c r="BP51" s="244"/>
      <c r="BQ51" s="241">
        <v>45</v>
      </c>
      <c r="BR51" s="242"/>
      <c r="BS51" s="801"/>
      <c r="BT51" s="802"/>
      <c r="BU51" s="802"/>
      <c r="BV51" s="802"/>
      <c r="BW51" s="802"/>
      <c r="BX51" s="802"/>
      <c r="BY51" s="802"/>
      <c r="BZ51" s="802"/>
      <c r="CA51" s="802"/>
      <c r="CB51" s="802"/>
      <c r="CC51" s="802"/>
      <c r="CD51" s="802"/>
      <c r="CE51" s="802"/>
      <c r="CF51" s="802"/>
      <c r="CG51" s="803"/>
      <c r="CH51" s="804"/>
      <c r="CI51" s="805"/>
      <c r="CJ51" s="805"/>
      <c r="CK51" s="805"/>
      <c r="CL51" s="806"/>
      <c r="CM51" s="804"/>
      <c r="CN51" s="805"/>
      <c r="CO51" s="805"/>
      <c r="CP51" s="805"/>
      <c r="CQ51" s="806"/>
      <c r="CR51" s="804"/>
      <c r="CS51" s="805"/>
      <c r="CT51" s="805"/>
      <c r="CU51" s="805"/>
      <c r="CV51" s="806"/>
      <c r="CW51" s="804"/>
      <c r="CX51" s="805"/>
      <c r="CY51" s="805"/>
      <c r="CZ51" s="805"/>
      <c r="DA51" s="806"/>
      <c r="DB51" s="804"/>
      <c r="DC51" s="805"/>
      <c r="DD51" s="805"/>
      <c r="DE51" s="805"/>
      <c r="DF51" s="806"/>
      <c r="DG51" s="804"/>
      <c r="DH51" s="805"/>
      <c r="DI51" s="805"/>
      <c r="DJ51" s="805"/>
      <c r="DK51" s="806"/>
      <c r="DL51" s="804"/>
      <c r="DM51" s="805"/>
      <c r="DN51" s="805"/>
      <c r="DO51" s="805"/>
      <c r="DP51" s="806"/>
      <c r="DQ51" s="804"/>
      <c r="DR51" s="805"/>
      <c r="DS51" s="805"/>
      <c r="DT51" s="805"/>
      <c r="DU51" s="806"/>
      <c r="DV51" s="801"/>
      <c r="DW51" s="802"/>
      <c r="DX51" s="802"/>
      <c r="DY51" s="802"/>
      <c r="DZ51" s="807"/>
      <c r="EA51" s="233"/>
    </row>
    <row r="52" spans="1:131" ht="26.25" customHeight="1" x14ac:dyDescent="0.15">
      <c r="A52" s="241">
        <v>25</v>
      </c>
      <c r="B52" s="808"/>
      <c r="C52" s="809"/>
      <c r="D52" s="809"/>
      <c r="E52" s="809"/>
      <c r="F52" s="809"/>
      <c r="G52" s="809"/>
      <c r="H52" s="809"/>
      <c r="I52" s="809"/>
      <c r="J52" s="809"/>
      <c r="K52" s="809"/>
      <c r="L52" s="809"/>
      <c r="M52" s="809"/>
      <c r="N52" s="809"/>
      <c r="O52" s="809"/>
      <c r="P52" s="810"/>
      <c r="Q52" s="863"/>
      <c r="R52" s="864"/>
      <c r="S52" s="864"/>
      <c r="T52" s="864"/>
      <c r="U52" s="864"/>
      <c r="V52" s="864"/>
      <c r="W52" s="864"/>
      <c r="X52" s="864"/>
      <c r="Y52" s="864"/>
      <c r="Z52" s="864"/>
      <c r="AA52" s="864"/>
      <c r="AB52" s="864"/>
      <c r="AC52" s="864"/>
      <c r="AD52" s="864"/>
      <c r="AE52" s="865"/>
      <c r="AF52" s="814"/>
      <c r="AG52" s="815"/>
      <c r="AH52" s="815"/>
      <c r="AI52" s="815"/>
      <c r="AJ52" s="816"/>
      <c r="AK52" s="867"/>
      <c r="AL52" s="864"/>
      <c r="AM52" s="864"/>
      <c r="AN52" s="864"/>
      <c r="AO52" s="864"/>
      <c r="AP52" s="864"/>
      <c r="AQ52" s="864"/>
      <c r="AR52" s="864"/>
      <c r="AS52" s="864"/>
      <c r="AT52" s="864"/>
      <c r="AU52" s="864"/>
      <c r="AV52" s="864"/>
      <c r="AW52" s="864"/>
      <c r="AX52" s="864"/>
      <c r="AY52" s="864"/>
      <c r="AZ52" s="866"/>
      <c r="BA52" s="866"/>
      <c r="BB52" s="866"/>
      <c r="BC52" s="866"/>
      <c r="BD52" s="866"/>
      <c r="BE52" s="860"/>
      <c r="BF52" s="860"/>
      <c r="BG52" s="860"/>
      <c r="BH52" s="860"/>
      <c r="BI52" s="861"/>
      <c r="BJ52" s="235"/>
      <c r="BK52" s="235"/>
      <c r="BL52" s="235"/>
      <c r="BM52" s="235"/>
      <c r="BN52" s="235"/>
      <c r="BO52" s="244"/>
      <c r="BP52" s="244"/>
      <c r="BQ52" s="241">
        <v>46</v>
      </c>
      <c r="BR52" s="242"/>
      <c r="BS52" s="801"/>
      <c r="BT52" s="802"/>
      <c r="BU52" s="802"/>
      <c r="BV52" s="802"/>
      <c r="BW52" s="802"/>
      <c r="BX52" s="802"/>
      <c r="BY52" s="802"/>
      <c r="BZ52" s="802"/>
      <c r="CA52" s="802"/>
      <c r="CB52" s="802"/>
      <c r="CC52" s="802"/>
      <c r="CD52" s="802"/>
      <c r="CE52" s="802"/>
      <c r="CF52" s="802"/>
      <c r="CG52" s="803"/>
      <c r="CH52" s="804"/>
      <c r="CI52" s="805"/>
      <c r="CJ52" s="805"/>
      <c r="CK52" s="805"/>
      <c r="CL52" s="806"/>
      <c r="CM52" s="804"/>
      <c r="CN52" s="805"/>
      <c r="CO52" s="805"/>
      <c r="CP52" s="805"/>
      <c r="CQ52" s="806"/>
      <c r="CR52" s="804"/>
      <c r="CS52" s="805"/>
      <c r="CT52" s="805"/>
      <c r="CU52" s="805"/>
      <c r="CV52" s="806"/>
      <c r="CW52" s="804"/>
      <c r="CX52" s="805"/>
      <c r="CY52" s="805"/>
      <c r="CZ52" s="805"/>
      <c r="DA52" s="806"/>
      <c r="DB52" s="804"/>
      <c r="DC52" s="805"/>
      <c r="DD52" s="805"/>
      <c r="DE52" s="805"/>
      <c r="DF52" s="806"/>
      <c r="DG52" s="804"/>
      <c r="DH52" s="805"/>
      <c r="DI52" s="805"/>
      <c r="DJ52" s="805"/>
      <c r="DK52" s="806"/>
      <c r="DL52" s="804"/>
      <c r="DM52" s="805"/>
      <c r="DN52" s="805"/>
      <c r="DO52" s="805"/>
      <c r="DP52" s="806"/>
      <c r="DQ52" s="804"/>
      <c r="DR52" s="805"/>
      <c r="DS52" s="805"/>
      <c r="DT52" s="805"/>
      <c r="DU52" s="806"/>
      <c r="DV52" s="801"/>
      <c r="DW52" s="802"/>
      <c r="DX52" s="802"/>
      <c r="DY52" s="802"/>
      <c r="DZ52" s="807"/>
      <c r="EA52" s="233"/>
    </row>
    <row r="53" spans="1:131" ht="26.25" customHeight="1" x14ac:dyDescent="0.15">
      <c r="A53" s="241">
        <v>26</v>
      </c>
      <c r="B53" s="808"/>
      <c r="C53" s="809"/>
      <c r="D53" s="809"/>
      <c r="E53" s="809"/>
      <c r="F53" s="809"/>
      <c r="G53" s="809"/>
      <c r="H53" s="809"/>
      <c r="I53" s="809"/>
      <c r="J53" s="809"/>
      <c r="K53" s="809"/>
      <c r="L53" s="809"/>
      <c r="M53" s="809"/>
      <c r="N53" s="809"/>
      <c r="O53" s="809"/>
      <c r="P53" s="810"/>
      <c r="Q53" s="863"/>
      <c r="R53" s="864"/>
      <c r="S53" s="864"/>
      <c r="T53" s="864"/>
      <c r="U53" s="864"/>
      <c r="V53" s="864"/>
      <c r="W53" s="864"/>
      <c r="X53" s="864"/>
      <c r="Y53" s="864"/>
      <c r="Z53" s="864"/>
      <c r="AA53" s="864"/>
      <c r="AB53" s="864"/>
      <c r="AC53" s="864"/>
      <c r="AD53" s="864"/>
      <c r="AE53" s="865"/>
      <c r="AF53" s="814"/>
      <c r="AG53" s="815"/>
      <c r="AH53" s="815"/>
      <c r="AI53" s="815"/>
      <c r="AJ53" s="816"/>
      <c r="AK53" s="867"/>
      <c r="AL53" s="864"/>
      <c r="AM53" s="864"/>
      <c r="AN53" s="864"/>
      <c r="AO53" s="864"/>
      <c r="AP53" s="864"/>
      <c r="AQ53" s="864"/>
      <c r="AR53" s="864"/>
      <c r="AS53" s="864"/>
      <c r="AT53" s="864"/>
      <c r="AU53" s="864"/>
      <c r="AV53" s="864"/>
      <c r="AW53" s="864"/>
      <c r="AX53" s="864"/>
      <c r="AY53" s="864"/>
      <c r="AZ53" s="866"/>
      <c r="BA53" s="866"/>
      <c r="BB53" s="866"/>
      <c r="BC53" s="866"/>
      <c r="BD53" s="866"/>
      <c r="BE53" s="860"/>
      <c r="BF53" s="860"/>
      <c r="BG53" s="860"/>
      <c r="BH53" s="860"/>
      <c r="BI53" s="861"/>
      <c r="BJ53" s="235"/>
      <c r="BK53" s="235"/>
      <c r="BL53" s="235"/>
      <c r="BM53" s="235"/>
      <c r="BN53" s="235"/>
      <c r="BO53" s="244"/>
      <c r="BP53" s="244"/>
      <c r="BQ53" s="241">
        <v>47</v>
      </c>
      <c r="BR53" s="242"/>
      <c r="BS53" s="801"/>
      <c r="BT53" s="802"/>
      <c r="BU53" s="802"/>
      <c r="BV53" s="802"/>
      <c r="BW53" s="802"/>
      <c r="BX53" s="802"/>
      <c r="BY53" s="802"/>
      <c r="BZ53" s="802"/>
      <c r="CA53" s="802"/>
      <c r="CB53" s="802"/>
      <c r="CC53" s="802"/>
      <c r="CD53" s="802"/>
      <c r="CE53" s="802"/>
      <c r="CF53" s="802"/>
      <c r="CG53" s="803"/>
      <c r="CH53" s="804"/>
      <c r="CI53" s="805"/>
      <c r="CJ53" s="805"/>
      <c r="CK53" s="805"/>
      <c r="CL53" s="806"/>
      <c r="CM53" s="804"/>
      <c r="CN53" s="805"/>
      <c r="CO53" s="805"/>
      <c r="CP53" s="805"/>
      <c r="CQ53" s="806"/>
      <c r="CR53" s="804"/>
      <c r="CS53" s="805"/>
      <c r="CT53" s="805"/>
      <c r="CU53" s="805"/>
      <c r="CV53" s="806"/>
      <c r="CW53" s="804"/>
      <c r="CX53" s="805"/>
      <c r="CY53" s="805"/>
      <c r="CZ53" s="805"/>
      <c r="DA53" s="806"/>
      <c r="DB53" s="804"/>
      <c r="DC53" s="805"/>
      <c r="DD53" s="805"/>
      <c r="DE53" s="805"/>
      <c r="DF53" s="806"/>
      <c r="DG53" s="804"/>
      <c r="DH53" s="805"/>
      <c r="DI53" s="805"/>
      <c r="DJ53" s="805"/>
      <c r="DK53" s="806"/>
      <c r="DL53" s="804"/>
      <c r="DM53" s="805"/>
      <c r="DN53" s="805"/>
      <c r="DO53" s="805"/>
      <c r="DP53" s="806"/>
      <c r="DQ53" s="804"/>
      <c r="DR53" s="805"/>
      <c r="DS53" s="805"/>
      <c r="DT53" s="805"/>
      <c r="DU53" s="806"/>
      <c r="DV53" s="801"/>
      <c r="DW53" s="802"/>
      <c r="DX53" s="802"/>
      <c r="DY53" s="802"/>
      <c r="DZ53" s="807"/>
      <c r="EA53" s="233"/>
    </row>
    <row r="54" spans="1:131" ht="26.25" customHeight="1" x14ac:dyDescent="0.15">
      <c r="A54" s="241">
        <v>27</v>
      </c>
      <c r="B54" s="808"/>
      <c r="C54" s="809"/>
      <c r="D54" s="809"/>
      <c r="E54" s="809"/>
      <c r="F54" s="809"/>
      <c r="G54" s="809"/>
      <c r="H54" s="809"/>
      <c r="I54" s="809"/>
      <c r="J54" s="809"/>
      <c r="K54" s="809"/>
      <c r="L54" s="809"/>
      <c r="M54" s="809"/>
      <c r="N54" s="809"/>
      <c r="O54" s="809"/>
      <c r="P54" s="810"/>
      <c r="Q54" s="863"/>
      <c r="R54" s="864"/>
      <c r="S54" s="864"/>
      <c r="T54" s="864"/>
      <c r="U54" s="864"/>
      <c r="V54" s="864"/>
      <c r="W54" s="864"/>
      <c r="X54" s="864"/>
      <c r="Y54" s="864"/>
      <c r="Z54" s="864"/>
      <c r="AA54" s="864"/>
      <c r="AB54" s="864"/>
      <c r="AC54" s="864"/>
      <c r="AD54" s="864"/>
      <c r="AE54" s="865"/>
      <c r="AF54" s="814"/>
      <c r="AG54" s="815"/>
      <c r="AH54" s="815"/>
      <c r="AI54" s="815"/>
      <c r="AJ54" s="816"/>
      <c r="AK54" s="867"/>
      <c r="AL54" s="864"/>
      <c r="AM54" s="864"/>
      <c r="AN54" s="864"/>
      <c r="AO54" s="864"/>
      <c r="AP54" s="864"/>
      <c r="AQ54" s="864"/>
      <c r="AR54" s="864"/>
      <c r="AS54" s="864"/>
      <c r="AT54" s="864"/>
      <c r="AU54" s="864"/>
      <c r="AV54" s="864"/>
      <c r="AW54" s="864"/>
      <c r="AX54" s="864"/>
      <c r="AY54" s="864"/>
      <c r="AZ54" s="866"/>
      <c r="BA54" s="866"/>
      <c r="BB54" s="866"/>
      <c r="BC54" s="866"/>
      <c r="BD54" s="866"/>
      <c r="BE54" s="860"/>
      <c r="BF54" s="860"/>
      <c r="BG54" s="860"/>
      <c r="BH54" s="860"/>
      <c r="BI54" s="861"/>
      <c r="BJ54" s="235"/>
      <c r="BK54" s="235"/>
      <c r="BL54" s="235"/>
      <c r="BM54" s="235"/>
      <c r="BN54" s="235"/>
      <c r="BO54" s="244"/>
      <c r="BP54" s="244"/>
      <c r="BQ54" s="241">
        <v>48</v>
      </c>
      <c r="BR54" s="242"/>
      <c r="BS54" s="801"/>
      <c r="BT54" s="802"/>
      <c r="BU54" s="802"/>
      <c r="BV54" s="802"/>
      <c r="BW54" s="802"/>
      <c r="BX54" s="802"/>
      <c r="BY54" s="802"/>
      <c r="BZ54" s="802"/>
      <c r="CA54" s="802"/>
      <c r="CB54" s="802"/>
      <c r="CC54" s="802"/>
      <c r="CD54" s="802"/>
      <c r="CE54" s="802"/>
      <c r="CF54" s="802"/>
      <c r="CG54" s="803"/>
      <c r="CH54" s="804"/>
      <c r="CI54" s="805"/>
      <c r="CJ54" s="805"/>
      <c r="CK54" s="805"/>
      <c r="CL54" s="806"/>
      <c r="CM54" s="804"/>
      <c r="CN54" s="805"/>
      <c r="CO54" s="805"/>
      <c r="CP54" s="805"/>
      <c r="CQ54" s="806"/>
      <c r="CR54" s="804"/>
      <c r="CS54" s="805"/>
      <c r="CT54" s="805"/>
      <c r="CU54" s="805"/>
      <c r="CV54" s="806"/>
      <c r="CW54" s="804"/>
      <c r="CX54" s="805"/>
      <c r="CY54" s="805"/>
      <c r="CZ54" s="805"/>
      <c r="DA54" s="806"/>
      <c r="DB54" s="804"/>
      <c r="DC54" s="805"/>
      <c r="DD54" s="805"/>
      <c r="DE54" s="805"/>
      <c r="DF54" s="806"/>
      <c r="DG54" s="804"/>
      <c r="DH54" s="805"/>
      <c r="DI54" s="805"/>
      <c r="DJ54" s="805"/>
      <c r="DK54" s="806"/>
      <c r="DL54" s="804"/>
      <c r="DM54" s="805"/>
      <c r="DN54" s="805"/>
      <c r="DO54" s="805"/>
      <c r="DP54" s="806"/>
      <c r="DQ54" s="804"/>
      <c r="DR54" s="805"/>
      <c r="DS54" s="805"/>
      <c r="DT54" s="805"/>
      <c r="DU54" s="806"/>
      <c r="DV54" s="801"/>
      <c r="DW54" s="802"/>
      <c r="DX54" s="802"/>
      <c r="DY54" s="802"/>
      <c r="DZ54" s="807"/>
      <c r="EA54" s="233"/>
    </row>
    <row r="55" spans="1:131" ht="26.25" customHeight="1" x14ac:dyDescent="0.15">
      <c r="A55" s="241">
        <v>28</v>
      </c>
      <c r="B55" s="808"/>
      <c r="C55" s="809"/>
      <c r="D55" s="809"/>
      <c r="E55" s="809"/>
      <c r="F55" s="809"/>
      <c r="G55" s="809"/>
      <c r="H55" s="809"/>
      <c r="I55" s="809"/>
      <c r="J55" s="809"/>
      <c r="K55" s="809"/>
      <c r="L55" s="809"/>
      <c r="M55" s="809"/>
      <c r="N55" s="809"/>
      <c r="O55" s="809"/>
      <c r="P55" s="810"/>
      <c r="Q55" s="863"/>
      <c r="R55" s="864"/>
      <c r="S55" s="864"/>
      <c r="T55" s="864"/>
      <c r="U55" s="864"/>
      <c r="V55" s="864"/>
      <c r="W55" s="864"/>
      <c r="X55" s="864"/>
      <c r="Y55" s="864"/>
      <c r="Z55" s="864"/>
      <c r="AA55" s="864"/>
      <c r="AB55" s="864"/>
      <c r="AC55" s="864"/>
      <c r="AD55" s="864"/>
      <c r="AE55" s="865"/>
      <c r="AF55" s="814"/>
      <c r="AG55" s="815"/>
      <c r="AH55" s="815"/>
      <c r="AI55" s="815"/>
      <c r="AJ55" s="816"/>
      <c r="AK55" s="867"/>
      <c r="AL55" s="864"/>
      <c r="AM55" s="864"/>
      <c r="AN55" s="864"/>
      <c r="AO55" s="864"/>
      <c r="AP55" s="864"/>
      <c r="AQ55" s="864"/>
      <c r="AR55" s="864"/>
      <c r="AS55" s="864"/>
      <c r="AT55" s="864"/>
      <c r="AU55" s="864"/>
      <c r="AV55" s="864"/>
      <c r="AW55" s="864"/>
      <c r="AX55" s="864"/>
      <c r="AY55" s="864"/>
      <c r="AZ55" s="866"/>
      <c r="BA55" s="866"/>
      <c r="BB55" s="866"/>
      <c r="BC55" s="866"/>
      <c r="BD55" s="866"/>
      <c r="BE55" s="860"/>
      <c r="BF55" s="860"/>
      <c r="BG55" s="860"/>
      <c r="BH55" s="860"/>
      <c r="BI55" s="861"/>
      <c r="BJ55" s="235"/>
      <c r="BK55" s="235"/>
      <c r="BL55" s="235"/>
      <c r="BM55" s="235"/>
      <c r="BN55" s="235"/>
      <c r="BO55" s="244"/>
      <c r="BP55" s="244"/>
      <c r="BQ55" s="241">
        <v>49</v>
      </c>
      <c r="BR55" s="242"/>
      <c r="BS55" s="801"/>
      <c r="BT55" s="802"/>
      <c r="BU55" s="802"/>
      <c r="BV55" s="802"/>
      <c r="BW55" s="802"/>
      <c r="BX55" s="802"/>
      <c r="BY55" s="802"/>
      <c r="BZ55" s="802"/>
      <c r="CA55" s="802"/>
      <c r="CB55" s="802"/>
      <c r="CC55" s="802"/>
      <c r="CD55" s="802"/>
      <c r="CE55" s="802"/>
      <c r="CF55" s="802"/>
      <c r="CG55" s="803"/>
      <c r="CH55" s="804"/>
      <c r="CI55" s="805"/>
      <c r="CJ55" s="805"/>
      <c r="CK55" s="805"/>
      <c r="CL55" s="806"/>
      <c r="CM55" s="804"/>
      <c r="CN55" s="805"/>
      <c r="CO55" s="805"/>
      <c r="CP55" s="805"/>
      <c r="CQ55" s="806"/>
      <c r="CR55" s="804"/>
      <c r="CS55" s="805"/>
      <c r="CT55" s="805"/>
      <c r="CU55" s="805"/>
      <c r="CV55" s="806"/>
      <c r="CW55" s="804"/>
      <c r="CX55" s="805"/>
      <c r="CY55" s="805"/>
      <c r="CZ55" s="805"/>
      <c r="DA55" s="806"/>
      <c r="DB55" s="804"/>
      <c r="DC55" s="805"/>
      <c r="DD55" s="805"/>
      <c r="DE55" s="805"/>
      <c r="DF55" s="806"/>
      <c r="DG55" s="804"/>
      <c r="DH55" s="805"/>
      <c r="DI55" s="805"/>
      <c r="DJ55" s="805"/>
      <c r="DK55" s="806"/>
      <c r="DL55" s="804"/>
      <c r="DM55" s="805"/>
      <c r="DN55" s="805"/>
      <c r="DO55" s="805"/>
      <c r="DP55" s="806"/>
      <c r="DQ55" s="804"/>
      <c r="DR55" s="805"/>
      <c r="DS55" s="805"/>
      <c r="DT55" s="805"/>
      <c r="DU55" s="806"/>
      <c r="DV55" s="801"/>
      <c r="DW55" s="802"/>
      <c r="DX55" s="802"/>
      <c r="DY55" s="802"/>
      <c r="DZ55" s="807"/>
      <c r="EA55" s="233"/>
    </row>
    <row r="56" spans="1:131" ht="26.25" customHeight="1" x14ac:dyDescent="0.15">
      <c r="A56" s="241">
        <v>29</v>
      </c>
      <c r="B56" s="808"/>
      <c r="C56" s="809"/>
      <c r="D56" s="809"/>
      <c r="E56" s="809"/>
      <c r="F56" s="809"/>
      <c r="G56" s="809"/>
      <c r="H56" s="809"/>
      <c r="I56" s="809"/>
      <c r="J56" s="809"/>
      <c r="K56" s="809"/>
      <c r="L56" s="809"/>
      <c r="M56" s="809"/>
      <c r="N56" s="809"/>
      <c r="O56" s="809"/>
      <c r="P56" s="810"/>
      <c r="Q56" s="863"/>
      <c r="R56" s="864"/>
      <c r="S56" s="864"/>
      <c r="T56" s="864"/>
      <c r="U56" s="864"/>
      <c r="V56" s="864"/>
      <c r="W56" s="864"/>
      <c r="X56" s="864"/>
      <c r="Y56" s="864"/>
      <c r="Z56" s="864"/>
      <c r="AA56" s="864"/>
      <c r="AB56" s="864"/>
      <c r="AC56" s="864"/>
      <c r="AD56" s="864"/>
      <c r="AE56" s="865"/>
      <c r="AF56" s="814"/>
      <c r="AG56" s="815"/>
      <c r="AH56" s="815"/>
      <c r="AI56" s="815"/>
      <c r="AJ56" s="816"/>
      <c r="AK56" s="867"/>
      <c r="AL56" s="864"/>
      <c r="AM56" s="864"/>
      <c r="AN56" s="864"/>
      <c r="AO56" s="864"/>
      <c r="AP56" s="864"/>
      <c r="AQ56" s="864"/>
      <c r="AR56" s="864"/>
      <c r="AS56" s="864"/>
      <c r="AT56" s="864"/>
      <c r="AU56" s="864"/>
      <c r="AV56" s="864"/>
      <c r="AW56" s="864"/>
      <c r="AX56" s="864"/>
      <c r="AY56" s="864"/>
      <c r="AZ56" s="866"/>
      <c r="BA56" s="866"/>
      <c r="BB56" s="866"/>
      <c r="BC56" s="866"/>
      <c r="BD56" s="866"/>
      <c r="BE56" s="860"/>
      <c r="BF56" s="860"/>
      <c r="BG56" s="860"/>
      <c r="BH56" s="860"/>
      <c r="BI56" s="861"/>
      <c r="BJ56" s="235"/>
      <c r="BK56" s="235"/>
      <c r="BL56" s="235"/>
      <c r="BM56" s="235"/>
      <c r="BN56" s="235"/>
      <c r="BO56" s="244"/>
      <c r="BP56" s="244"/>
      <c r="BQ56" s="241">
        <v>50</v>
      </c>
      <c r="BR56" s="242"/>
      <c r="BS56" s="801"/>
      <c r="BT56" s="802"/>
      <c r="BU56" s="802"/>
      <c r="BV56" s="802"/>
      <c r="BW56" s="802"/>
      <c r="BX56" s="802"/>
      <c r="BY56" s="802"/>
      <c r="BZ56" s="802"/>
      <c r="CA56" s="802"/>
      <c r="CB56" s="802"/>
      <c r="CC56" s="802"/>
      <c r="CD56" s="802"/>
      <c r="CE56" s="802"/>
      <c r="CF56" s="802"/>
      <c r="CG56" s="803"/>
      <c r="CH56" s="804"/>
      <c r="CI56" s="805"/>
      <c r="CJ56" s="805"/>
      <c r="CK56" s="805"/>
      <c r="CL56" s="806"/>
      <c r="CM56" s="804"/>
      <c r="CN56" s="805"/>
      <c r="CO56" s="805"/>
      <c r="CP56" s="805"/>
      <c r="CQ56" s="806"/>
      <c r="CR56" s="804"/>
      <c r="CS56" s="805"/>
      <c r="CT56" s="805"/>
      <c r="CU56" s="805"/>
      <c r="CV56" s="806"/>
      <c r="CW56" s="804"/>
      <c r="CX56" s="805"/>
      <c r="CY56" s="805"/>
      <c r="CZ56" s="805"/>
      <c r="DA56" s="806"/>
      <c r="DB56" s="804"/>
      <c r="DC56" s="805"/>
      <c r="DD56" s="805"/>
      <c r="DE56" s="805"/>
      <c r="DF56" s="806"/>
      <c r="DG56" s="804"/>
      <c r="DH56" s="805"/>
      <c r="DI56" s="805"/>
      <c r="DJ56" s="805"/>
      <c r="DK56" s="806"/>
      <c r="DL56" s="804"/>
      <c r="DM56" s="805"/>
      <c r="DN56" s="805"/>
      <c r="DO56" s="805"/>
      <c r="DP56" s="806"/>
      <c r="DQ56" s="804"/>
      <c r="DR56" s="805"/>
      <c r="DS56" s="805"/>
      <c r="DT56" s="805"/>
      <c r="DU56" s="806"/>
      <c r="DV56" s="801"/>
      <c r="DW56" s="802"/>
      <c r="DX56" s="802"/>
      <c r="DY56" s="802"/>
      <c r="DZ56" s="807"/>
      <c r="EA56" s="233"/>
    </row>
    <row r="57" spans="1:131" ht="26.25" customHeight="1" x14ac:dyDescent="0.15">
      <c r="A57" s="241">
        <v>30</v>
      </c>
      <c r="B57" s="808"/>
      <c r="C57" s="809"/>
      <c r="D57" s="809"/>
      <c r="E57" s="809"/>
      <c r="F57" s="809"/>
      <c r="G57" s="809"/>
      <c r="H57" s="809"/>
      <c r="I57" s="809"/>
      <c r="J57" s="809"/>
      <c r="K57" s="809"/>
      <c r="L57" s="809"/>
      <c r="M57" s="809"/>
      <c r="N57" s="809"/>
      <c r="O57" s="809"/>
      <c r="P57" s="810"/>
      <c r="Q57" s="863"/>
      <c r="R57" s="864"/>
      <c r="S57" s="864"/>
      <c r="T57" s="864"/>
      <c r="U57" s="864"/>
      <c r="V57" s="864"/>
      <c r="W57" s="864"/>
      <c r="X57" s="864"/>
      <c r="Y57" s="864"/>
      <c r="Z57" s="864"/>
      <c r="AA57" s="864"/>
      <c r="AB57" s="864"/>
      <c r="AC57" s="864"/>
      <c r="AD57" s="864"/>
      <c r="AE57" s="865"/>
      <c r="AF57" s="814"/>
      <c r="AG57" s="815"/>
      <c r="AH57" s="815"/>
      <c r="AI57" s="815"/>
      <c r="AJ57" s="816"/>
      <c r="AK57" s="867"/>
      <c r="AL57" s="864"/>
      <c r="AM57" s="864"/>
      <c r="AN57" s="864"/>
      <c r="AO57" s="864"/>
      <c r="AP57" s="864"/>
      <c r="AQ57" s="864"/>
      <c r="AR57" s="864"/>
      <c r="AS57" s="864"/>
      <c r="AT57" s="864"/>
      <c r="AU57" s="864"/>
      <c r="AV57" s="864"/>
      <c r="AW57" s="864"/>
      <c r="AX57" s="864"/>
      <c r="AY57" s="864"/>
      <c r="AZ57" s="866"/>
      <c r="BA57" s="866"/>
      <c r="BB57" s="866"/>
      <c r="BC57" s="866"/>
      <c r="BD57" s="866"/>
      <c r="BE57" s="860"/>
      <c r="BF57" s="860"/>
      <c r="BG57" s="860"/>
      <c r="BH57" s="860"/>
      <c r="BI57" s="861"/>
      <c r="BJ57" s="235"/>
      <c r="BK57" s="235"/>
      <c r="BL57" s="235"/>
      <c r="BM57" s="235"/>
      <c r="BN57" s="235"/>
      <c r="BO57" s="244"/>
      <c r="BP57" s="244"/>
      <c r="BQ57" s="241">
        <v>51</v>
      </c>
      <c r="BR57" s="242"/>
      <c r="BS57" s="801"/>
      <c r="BT57" s="802"/>
      <c r="BU57" s="802"/>
      <c r="BV57" s="802"/>
      <c r="BW57" s="802"/>
      <c r="BX57" s="802"/>
      <c r="BY57" s="802"/>
      <c r="BZ57" s="802"/>
      <c r="CA57" s="802"/>
      <c r="CB57" s="802"/>
      <c r="CC57" s="802"/>
      <c r="CD57" s="802"/>
      <c r="CE57" s="802"/>
      <c r="CF57" s="802"/>
      <c r="CG57" s="803"/>
      <c r="CH57" s="804"/>
      <c r="CI57" s="805"/>
      <c r="CJ57" s="805"/>
      <c r="CK57" s="805"/>
      <c r="CL57" s="806"/>
      <c r="CM57" s="804"/>
      <c r="CN57" s="805"/>
      <c r="CO57" s="805"/>
      <c r="CP57" s="805"/>
      <c r="CQ57" s="806"/>
      <c r="CR57" s="804"/>
      <c r="CS57" s="805"/>
      <c r="CT57" s="805"/>
      <c r="CU57" s="805"/>
      <c r="CV57" s="806"/>
      <c r="CW57" s="804"/>
      <c r="CX57" s="805"/>
      <c r="CY57" s="805"/>
      <c r="CZ57" s="805"/>
      <c r="DA57" s="806"/>
      <c r="DB57" s="804"/>
      <c r="DC57" s="805"/>
      <c r="DD57" s="805"/>
      <c r="DE57" s="805"/>
      <c r="DF57" s="806"/>
      <c r="DG57" s="804"/>
      <c r="DH57" s="805"/>
      <c r="DI57" s="805"/>
      <c r="DJ57" s="805"/>
      <c r="DK57" s="806"/>
      <c r="DL57" s="804"/>
      <c r="DM57" s="805"/>
      <c r="DN57" s="805"/>
      <c r="DO57" s="805"/>
      <c r="DP57" s="806"/>
      <c r="DQ57" s="804"/>
      <c r="DR57" s="805"/>
      <c r="DS57" s="805"/>
      <c r="DT57" s="805"/>
      <c r="DU57" s="806"/>
      <c r="DV57" s="801"/>
      <c r="DW57" s="802"/>
      <c r="DX57" s="802"/>
      <c r="DY57" s="802"/>
      <c r="DZ57" s="807"/>
      <c r="EA57" s="233"/>
    </row>
    <row r="58" spans="1:131" ht="26.25" customHeight="1" x14ac:dyDescent="0.15">
      <c r="A58" s="241">
        <v>31</v>
      </c>
      <c r="B58" s="808"/>
      <c r="C58" s="809"/>
      <c r="D58" s="809"/>
      <c r="E58" s="809"/>
      <c r="F58" s="809"/>
      <c r="G58" s="809"/>
      <c r="H58" s="809"/>
      <c r="I58" s="809"/>
      <c r="J58" s="809"/>
      <c r="K58" s="809"/>
      <c r="L58" s="809"/>
      <c r="M58" s="809"/>
      <c r="N58" s="809"/>
      <c r="O58" s="809"/>
      <c r="P58" s="810"/>
      <c r="Q58" s="863"/>
      <c r="R58" s="864"/>
      <c r="S58" s="864"/>
      <c r="T58" s="864"/>
      <c r="U58" s="864"/>
      <c r="V58" s="864"/>
      <c r="W58" s="864"/>
      <c r="X58" s="864"/>
      <c r="Y58" s="864"/>
      <c r="Z58" s="864"/>
      <c r="AA58" s="864"/>
      <c r="AB58" s="864"/>
      <c r="AC58" s="864"/>
      <c r="AD58" s="864"/>
      <c r="AE58" s="865"/>
      <c r="AF58" s="814"/>
      <c r="AG58" s="815"/>
      <c r="AH58" s="815"/>
      <c r="AI58" s="815"/>
      <c r="AJ58" s="816"/>
      <c r="AK58" s="867"/>
      <c r="AL58" s="864"/>
      <c r="AM58" s="864"/>
      <c r="AN58" s="864"/>
      <c r="AO58" s="864"/>
      <c r="AP58" s="864"/>
      <c r="AQ58" s="864"/>
      <c r="AR58" s="864"/>
      <c r="AS58" s="864"/>
      <c r="AT58" s="864"/>
      <c r="AU58" s="864"/>
      <c r="AV58" s="864"/>
      <c r="AW58" s="864"/>
      <c r="AX58" s="864"/>
      <c r="AY58" s="864"/>
      <c r="AZ58" s="866"/>
      <c r="BA58" s="866"/>
      <c r="BB58" s="866"/>
      <c r="BC58" s="866"/>
      <c r="BD58" s="866"/>
      <c r="BE58" s="860"/>
      <c r="BF58" s="860"/>
      <c r="BG58" s="860"/>
      <c r="BH58" s="860"/>
      <c r="BI58" s="861"/>
      <c r="BJ58" s="235"/>
      <c r="BK58" s="235"/>
      <c r="BL58" s="235"/>
      <c r="BM58" s="235"/>
      <c r="BN58" s="235"/>
      <c r="BO58" s="244"/>
      <c r="BP58" s="244"/>
      <c r="BQ58" s="241">
        <v>52</v>
      </c>
      <c r="BR58" s="242"/>
      <c r="BS58" s="801"/>
      <c r="BT58" s="802"/>
      <c r="BU58" s="802"/>
      <c r="BV58" s="802"/>
      <c r="BW58" s="802"/>
      <c r="BX58" s="802"/>
      <c r="BY58" s="802"/>
      <c r="BZ58" s="802"/>
      <c r="CA58" s="802"/>
      <c r="CB58" s="802"/>
      <c r="CC58" s="802"/>
      <c r="CD58" s="802"/>
      <c r="CE58" s="802"/>
      <c r="CF58" s="802"/>
      <c r="CG58" s="803"/>
      <c r="CH58" s="804"/>
      <c r="CI58" s="805"/>
      <c r="CJ58" s="805"/>
      <c r="CK58" s="805"/>
      <c r="CL58" s="806"/>
      <c r="CM58" s="804"/>
      <c r="CN58" s="805"/>
      <c r="CO58" s="805"/>
      <c r="CP58" s="805"/>
      <c r="CQ58" s="806"/>
      <c r="CR58" s="804"/>
      <c r="CS58" s="805"/>
      <c r="CT58" s="805"/>
      <c r="CU58" s="805"/>
      <c r="CV58" s="806"/>
      <c r="CW58" s="804"/>
      <c r="CX58" s="805"/>
      <c r="CY58" s="805"/>
      <c r="CZ58" s="805"/>
      <c r="DA58" s="806"/>
      <c r="DB58" s="804"/>
      <c r="DC58" s="805"/>
      <c r="DD58" s="805"/>
      <c r="DE58" s="805"/>
      <c r="DF58" s="806"/>
      <c r="DG58" s="804"/>
      <c r="DH58" s="805"/>
      <c r="DI58" s="805"/>
      <c r="DJ58" s="805"/>
      <c r="DK58" s="806"/>
      <c r="DL58" s="804"/>
      <c r="DM58" s="805"/>
      <c r="DN58" s="805"/>
      <c r="DO58" s="805"/>
      <c r="DP58" s="806"/>
      <c r="DQ58" s="804"/>
      <c r="DR58" s="805"/>
      <c r="DS58" s="805"/>
      <c r="DT58" s="805"/>
      <c r="DU58" s="806"/>
      <c r="DV58" s="801"/>
      <c r="DW58" s="802"/>
      <c r="DX58" s="802"/>
      <c r="DY58" s="802"/>
      <c r="DZ58" s="807"/>
      <c r="EA58" s="233"/>
    </row>
    <row r="59" spans="1:131" ht="26.25" customHeight="1" x14ac:dyDescent="0.15">
      <c r="A59" s="241">
        <v>32</v>
      </c>
      <c r="B59" s="808"/>
      <c r="C59" s="809"/>
      <c r="D59" s="809"/>
      <c r="E59" s="809"/>
      <c r="F59" s="809"/>
      <c r="G59" s="809"/>
      <c r="H59" s="809"/>
      <c r="I59" s="809"/>
      <c r="J59" s="809"/>
      <c r="K59" s="809"/>
      <c r="L59" s="809"/>
      <c r="M59" s="809"/>
      <c r="N59" s="809"/>
      <c r="O59" s="809"/>
      <c r="P59" s="810"/>
      <c r="Q59" s="863"/>
      <c r="R59" s="864"/>
      <c r="S59" s="864"/>
      <c r="T59" s="864"/>
      <c r="U59" s="864"/>
      <c r="V59" s="864"/>
      <c r="W59" s="864"/>
      <c r="X59" s="864"/>
      <c r="Y59" s="864"/>
      <c r="Z59" s="864"/>
      <c r="AA59" s="864"/>
      <c r="AB59" s="864"/>
      <c r="AC59" s="864"/>
      <c r="AD59" s="864"/>
      <c r="AE59" s="865"/>
      <c r="AF59" s="814"/>
      <c r="AG59" s="815"/>
      <c r="AH59" s="815"/>
      <c r="AI59" s="815"/>
      <c r="AJ59" s="816"/>
      <c r="AK59" s="867"/>
      <c r="AL59" s="864"/>
      <c r="AM59" s="864"/>
      <c r="AN59" s="864"/>
      <c r="AO59" s="864"/>
      <c r="AP59" s="864"/>
      <c r="AQ59" s="864"/>
      <c r="AR59" s="864"/>
      <c r="AS59" s="864"/>
      <c r="AT59" s="864"/>
      <c r="AU59" s="864"/>
      <c r="AV59" s="864"/>
      <c r="AW59" s="864"/>
      <c r="AX59" s="864"/>
      <c r="AY59" s="864"/>
      <c r="AZ59" s="866"/>
      <c r="BA59" s="866"/>
      <c r="BB59" s="866"/>
      <c r="BC59" s="866"/>
      <c r="BD59" s="866"/>
      <c r="BE59" s="860"/>
      <c r="BF59" s="860"/>
      <c r="BG59" s="860"/>
      <c r="BH59" s="860"/>
      <c r="BI59" s="861"/>
      <c r="BJ59" s="235"/>
      <c r="BK59" s="235"/>
      <c r="BL59" s="235"/>
      <c r="BM59" s="235"/>
      <c r="BN59" s="235"/>
      <c r="BO59" s="244"/>
      <c r="BP59" s="244"/>
      <c r="BQ59" s="241">
        <v>53</v>
      </c>
      <c r="BR59" s="242"/>
      <c r="BS59" s="801"/>
      <c r="BT59" s="802"/>
      <c r="BU59" s="802"/>
      <c r="BV59" s="802"/>
      <c r="BW59" s="802"/>
      <c r="BX59" s="802"/>
      <c r="BY59" s="802"/>
      <c r="BZ59" s="802"/>
      <c r="CA59" s="802"/>
      <c r="CB59" s="802"/>
      <c r="CC59" s="802"/>
      <c r="CD59" s="802"/>
      <c r="CE59" s="802"/>
      <c r="CF59" s="802"/>
      <c r="CG59" s="803"/>
      <c r="CH59" s="804"/>
      <c r="CI59" s="805"/>
      <c r="CJ59" s="805"/>
      <c r="CK59" s="805"/>
      <c r="CL59" s="806"/>
      <c r="CM59" s="804"/>
      <c r="CN59" s="805"/>
      <c r="CO59" s="805"/>
      <c r="CP59" s="805"/>
      <c r="CQ59" s="806"/>
      <c r="CR59" s="804"/>
      <c r="CS59" s="805"/>
      <c r="CT59" s="805"/>
      <c r="CU59" s="805"/>
      <c r="CV59" s="806"/>
      <c r="CW59" s="804"/>
      <c r="CX59" s="805"/>
      <c r="CY59" s="805"/>
      <c r="CZ59" s="805"/>
      <c r="DA59" s="806"/>
      <c r="DB59" s="804"/>
      <c r="DC59" s="805"/>
      <c r="DD59" s="805"/>
      <c r="DE59" s="805"/>
      <c r="DF59" s="806"/>
      <c r="DG59" s="804"/>
      <c r="DH59" s="805"/>
      <c r="DI59" s="805"/>
      <c r="DJ59" s="805"/>
      <c r="DK59" s="806"/>
      <c r="DL59" s="804"/>
      <c r="DM59" s="805"/>
      <c r="DN59" s="805"/>
      <c r="DO59" s="805"/>
      <c r="DP59" s="806"/>
      <c r="DQ59" s="804"/>
      <c r="DR59" s="805"/>
      <c r="DS59" s="805"/>
      <c r="DT59" s="805"/>
      <c r="DU59" s="806"/>
      <c r="DV59" s="801"/>
      <c r="DW59" s="802"/>
      <c r="DX59" s="802"/>
      <c r="DY59" s="802"/>
      <c r="DZ59" s="807"/>
      <c r="EA59" s="233"/>
    </row>
    <row r="60" spans="1:131" ht="26.25" customHeight="1" x14ac:dyDescent="0.15">
      <c r="A60" s="241">
        <v>33</v>
      </c>
      <c r="B60" s="808"/>
      <c r="C60" s="809"/>
      <c r="D60" s="809"/>
      <c r="E60" s="809"/>
      <c r="F60" s="809"/>
      <c r="G60" s="809"/>
      <c r="H60" s="809"/>
      <c r="I60" s="809"/>
      <c r="J60" s="809"/>
      <c r="K60" s="809"/>
      <c r="L60" s="809"/>
      <c r="M60" s="809"/>
      <c r="N60" s="809"/>
      <c r="O60" s="809"/>
      <c r="P60" s="810"/>
      <c r="Q60" s="863"/>
      <c r="R60" s="864"/>
      <c r="S60" s="864"/>
      <c r="T60" s="864"/>
      <c r="U60" s="864"/>
      <c r="V60" s="864"/>
      <c r="W60" s="864"/>
      <c r="X60" s="864"/>
      <c r="Y60" s="864"/>
      <c r="Z60" s="864"/>
      <c r="AA60" s="864"/>
      <c r="AB60" s="864"/>
      <c r="AC60" s="864"/>
      <c r="AD60" s="864"/>
      <c r="AE60" s="865"/>
      <c r="AF60" s="814"/>
      <c r="AG60" s="815"/>
      <c r="AH60" s="815"/>
      <c r="AI60" s="815"/>
      <c r="AJ60" s="816"/>
      <c r="AK60" s="867"/>
      <c r="AL60" s="864"/>
      <c r="AM60" s="864"/>
      <c r="AN60" s="864"/>
      <c r="AO60" s="864"/>
      <c r="AP60" s="864"/>
      <c r="AQ60" s="864"/>
      <c r="AR60" s="864"/>
      <c r="AS60" s="864"/>
      <c r="AT60" s="864"/>
      <c r="AU60" s="864"/>
      <c r="AV60" s="864"/>
      <c r="AW60" s="864"/>
      <c r="AX60" s="864"/>
      <c r="AY60" s="864"/>
      <c r="AZ60" s="866"/>
      <c r="BA60" s="866"/>
      <c r="BB60" s="866"/>
      <c r="BC60" s="866"/>
      <c r="BD60" s="866"/>
      <c r="BE60" s="860"/>
      <c r="BF60" s="860"/>
      <c r="BG60" s="860"/>
      <c r="BH60" s="860"/>
      <c r="BI60" s="861"/>
      <c r="BJ60" s="235"/>
      <c r="BK60" s="235"/>
      <c r="BL60" s="235"/>
      <c r="BM60" s="235"/>
      <c r="BN60" s="235"/>
      <c r="BO60" s="244"/>
      <c r="BP60" s="244"/>
      <c r="BQ60" s="241">
        <v>54</v>
      </c>
      <c r="BR60" s="242"/>
      <c r="BS60" s="801"/>
      <c r="BT60" s="802"/>
      <c r="BU60" s="802"/>
      <c r="BV60" s="802"/>
      <c r="BW60" s="802"/>
      <c r="BX60" s="802"/>
      <c r="BY60" s="802"/>
      <c r="BZ60" s="802"/>
      <c r="CA60" s="802"/>
      <c r="CB60" s="802"/>
      <c r="CC60" s="802"/>
      <c r="CD60" s="802"/>
      <c r="CE60" s="802"/>
      <c r="CF60" s="802"/>
      <c r="CG60" s="803"/>
      <c r="CH60" s="804"/>
      <c r="CI60" s="805"/>
      <c r="CJ60" s="805"/>
      <c r="CK60" s="805"/>
      <c r="CL60" s="806"/>
      <c r="CM60" s="804"/>
      <c r="CN60" s="805"/>
      <c r="CO60" s="805"/>
      <c r="CP60" s="805"/>
      <c r="CQ60" s="806"/>
      <c r="CR60" s="804"/>
      <c r="CS60" s="805"/>
      <c r="CT60" s="805"/>
      <c r="CU60" s="805"/>
      <c r="CV60" s="806"/>
      <c r="CW60" s="804"/>
      <c r="CX60" s="805"/>
      <c r="CY60" s="805"/>
      <c r="CZ60" s="805"/>
      <c r="DA60" s="806"/>
      <c r="DB60" s="804"/>
      <c r="DC60" s="805"/>
      <c r="DD60" s="805"/>
      <c r="DE60" s="805"/>
      <c r="DF60" s="806"/>
      <c r="DG60" s="804"/>
      <c r="DH60" s="805"/>
      <c r="DI60" s="805"/>
      <c r="DJ60" s="805"/>
      <c r="DK60" s="806"/>
      <c r="DL60" s="804"/>
      <c r="DM60" s="805"/>
      <c r="DN60" s="805"/>
      <c r="DO60" s="805"/>
      <c r="DP60" s="806"/>
      <c r="DQ60" s="804"/>
      <c r="DR60" s="805"/>
      <c r="DS60" s="805"/>
      <c r="DT60" s="805"/>
      <c r="DU60" s="806"/>
      <c r="DV60" s="801"/>
      <c r="DW60" s="802"/>
      <c r="DX60" s="802"/>
      <c r="DY60" s="802"/>
      <c r="DZ60" s="807"/>
      <c r="EA60" s="233"/>
    </row>
    <row r="61" spans="1:131" ht="26.25" customHeight="1" thickBot="1" x14ac:dyDescent="0.2">
      <c r="A61" s="241">
        <v>34</v>
      </c>
      <c r="B61" s="808"/>
      <c r="C61" s="809"/>
      <c r="D61" s="809"/>
      <c r="E61" s="809"/>
      <c r="F61" s="809"/>
      <c r="G61" s="809"/>
      <c r="H61" s="809"/>
      <c r="I61" s="809"/>
      <c r="J61" s="809"/>
      <c r="K61" s="809"/>
      <c r="L61" s="809"/>
      <c r="M61" s="809"/>
      <c r="N61" s="809"/>
      <c r="O61" s="809"/>
      <c r="P61" s="810"/>
      <c r="Q61" s="863"/>
      <c r="R61" s="864"/>
      <c r="S61" s="864"/>
      <c r="T61" s="864"/>
      <c r="U61" s="864"/>
      <c r="V61" s="864"/>
      <c r="W61" s="864"/>
      <c r="X61" s="864"/>
      <c r="Y61" s="864"/>
      <c r="Z61" s="864"/>
      <c r="AA61" s="864"/>
      <c r="AB61" s="864"/>
      <c r="AC61" s="864"/>
      <c r="AD61" s="864"/>
      <c r="AE61" s="865"/>
      <c r="AF61" s="814"/>
      <c r="AG61" s="815"/>
      <c r="AH61" s="815"/>
      <c r="AI61" s="815"/>
      <c r="AJ61" s="816"/>
      <c r="AK61" s="867"/>
      <c r="AL61" s="864"/>
      <c r="AM61" s="864"/>
      <c r="AN61" s="864"/>
      <c r="AO61" s="864"/>
      <c r="AP61" s="864"/>
      <c r="AQ61" s="864"/>
      <c r="AR61" s="864"/>
      <c r="AS61" s="864"/>
      <c r="AT61" s="864"/>
      <c r="AU61" s="864"/>
      <c r="AV61" s="864"/>
      <c r="AW61" s="864"/>
      <c r="AX61" s="864"/>
      <c r="AY61" s="864"/>
      <c r="AZ61" s="866"/>
      <c r="BA61" s="866"/>
      <c r="BB61" s="866"/>
      <c r="BC61" s="866"/>
      <c r="BD61" s="866"/>
      <c r="BE61" s="860"/>
      <c r="BF61" s="860"/>
      <c r="BG61" s="860"/>
      <c r="BH61" s="860"/>
      <c r="BI61" s="861"/>
      <c r="BJ61" s="235"/>
      <c r="BK61" s="235"/>
      <c r="BL61" s="235"/>
      <c r="BM61" s="235"/>
      <c r="BN61" s="235"/>
      <c r="BO61" s="244"/>
      <c r="BP61" s="244"/>
      <c r="BQ61" s="241">
        <v>55</v>
      </c>
      <c r="BR61" s="242"/>
      <c r="BS61" s="801"/>
      <c r="BT61" s="802"/>
      <c r="BU61" s="802"/>
      <c r="BV61" s="802"/>
      <c r="BW61" s="802"/>
      <c r="BX61" s="802"/>
      <c r="BY61" s="802"/>
      <c r="BZ61" s="802"/>
      <c r="CA61" s="802"/>
      <c r="CB61" s="802"/>
      <c r="CC61" s="802"/>
      <c r="CD61" s="802"/>
      <c r="CE61" s="802"/>
      <c r="CF61" s="802"/>
      <c r="CG61" s="803"/>
      <c r="CH61" s="804"/>
      <c r="CI61" s="805"/>
      <c r="CJ61" s="805"/>
      <c r="CK61" s="805"/>
      <c r="CL61" s="806"/>
      <c r="CM61" s="804"/>
      <c r="CN61" s="805"/>
      <c r="CO61" s="805"/>
      <c r="CP61" s="805"/>
      <c r="CQ61" s="806"/>
      <c r="CR61" s="804"/>
      <c r="CS61" s="805"/>
      <c r="CT61" s="805"/>
      <c r="CU61" s="805"/>
      <c r="CV61" s="806"/>
      <c r="CW61" s="804"/>
      <c r="CX61" s="805"/>
      <c r="CY61" s="805"/>
      <c r="CZ61" s="805"/>
      <c r="DA61" s="806"/>
      <c r="DB61" s="804"/>
      <c r="DC61" s="805"/>
      <c r="DD61" s="805"/>
      <c r="DE61" s="805"/>
      <c r="DF61" s="806"/>
      <c r="DG61" s="804"/>
      <c r="DH61" s="805"/>
      <c r="DI61" s="805"/>
      <c r="DJ61" s="805"/>
      <c r="DK61" s="806"/>
      <c r="DL61" s="804"/>
      <c r="DM61" s="805"/>
      <c r="DN61" s="805"/>
      <c r="DO61" s="805"/>
      <c r="DP61" s="806"/>
      <c r="DQ61" s="804"/>
      <c r="DR61" s="805"/>
      <c r="DS61" s="805"/>
      <c r="DT61" s="805"/>
      <c r="DU61" s="806"/>
      <c r="DV61" s="801"/>
      <c r="DW61" s="802"/>
      <c r="DX61" s="802"/>
      <c r="DY61" s="802"/>
      <c r="DZ61" s="807"/>
      <c r="EA61" s="233"/>
    </row>
    <row r="62" spans="1:131" ht="26.25" customHeight="1" x14ac:dyDescent="0.15">
      <c r="A62" s="241">
        <v>35</v>
      </c>
      <c r="B62" s="808"/>
      <c r="C62" s="809"/>
      <c r="D62" s="809"/>
      <c r="E62" s="809"/>
      <c r="F62" s="809"/>
      <c r="G62" s="809"/>
      <c r="H62" s="809"/>
      <c r="I62" s="809"/>
      <c r="J62" s="809"/>
      <c r="K62" s="809"/>
      <c r="L62" s="809"/>
      <c r="M62" s="809"/>
      <c r="N62" s="809"/>
      <c r="O62" s="809"/>
      <c r="P62" s="810"/>
      <c r="Q62" s="863"/>
      <c r="R62" s="864"/>
      <c r="S62" s="864"/>
      <c r="T62" s="864"/>
      <c r="U62" s="864"/>
      <c r="V62" s="864"/>
      <c r="W62" s="864"/>
      <c r="X62" s="864"/>
      <c r="Y62" s="864"/>
      <c r="Z62" s="864"/>
      <c r="AA62" s="864"/>
      <c r="AB62" s="864"/>
      <c r="AC62" s="864"/>
      <c r="AD62" s="864"/>
      <c r="AE62" s="865"/>
      <c r="AF62" s="814"/>
      <c r="AG62" s="815"/>
      <c r="AH62" s="815"/>
      <c r="AI62" s="815"/>
      <c r="AJ62" s="816"/>
      <c r="AK62" s="867"/>
      <c r="AL62" s="864"/>
      <c r="AM62" s="864"/>
      <c r="AN62" s="864"/>
      <c r="AO62" s="864"/>
      <c r="AP62" s="864"/>
      <c r="AQ62" s="864"/>
      <c r="AR62" s="864"/>
      <c r="AS62" s="864"/>
      <c r="AT62" s="864"/>
      <c r="AU62" s="864"/>
      <c r="AV62" s="864"/>
      <c r="AW62" s="864"/>
      <c r="AX62" s="864"/>
      <c r="AY62" s="864"/>
      <c r="AZ62" s="866"/>
      <c r="BA62" s="866"/>
      <c r="BB62" s="866"/>
      <c r="BC62" s="866"/>
      <c r="BD62" s="866"/>
      <c r="BE62" s="860"/>
      <c r="BF62" s="860"/>
      <c r="BG62" s="860"/>
      <c r="BH62" s="860"/>
      <c r="BI62" s="861"/>
      <c r="BJ62" s="875" t="s">
        <v>409</v>
      </c>
      <c r="BK62" s="834"/>
      <c r="BL62" s="834"/>
      <c r="BM62" s="834"/>
      <c r="BN62" s="835"/>
      <c r="BO62" s="244"/>
      <c r="BP62" s="244"/>
      <c r="BQ62" s="241">
        <v>56</v>
      </c>
      <c r="BR62" s="242"/>
      <c r="BS62" s="801"/>
      <c r="BT62" s="802"/>
      <c r="BU62" s="802"/>
      <c r="BV62" s="802"/>
      <c r="BW62" s="802"/>
      <c r="BX62" s="802"/>
      <c r="BY62" s="802"/>
      <c r="BZ62" s="802"/>
      <c r="CA62" s="802"/>
      <c r="CB62" s="802"/>
      <c r="CC62" s="802"/>
      <c r="CD62" s="802"/>
      <c r="CE62" s="802"/>
      <c r="CF62" s="802"/>
      <c r="CG62" s="803"/>
      <c r="CH62" s="804"/>
      <c r="CI62" s="805"/>
      <c r="CJ62" s="805"/>
      <c r="CK62" s="805"/>
      <c r="CL62" s="806"/>
      <c r="CM62" s="804"/>
      <c r="CN62" s="805"/>
      <c r="CO62" s="805"/>
      <c r="CP62" s="805"/>
      <c r="CQ62" s="806"/>
      <c r="CR62" s="804"/>
      <c r="CS62" s="805"/>
      <c r="CT62" s="805"/>
      <c r="CU62" s="805"/>
      <c r="CV62" s="806"/>
      <c r="CW62" s="804"/>
      <c r="CX62" s="805"/>
      <c r="CY62" s="805"/>
      <c r="CZ62" s="805"/>
      <c r="DA62" s="806"/>
      <c r="DB62" s="804"/>
      <c r="DC62" s="805"/>
      <c r="DD62" s="805"/>
      <c r="DE62" s="805"/>
      <c r="DF62" s="806"/>
      <c r="DG62" s="804"/>
      <c r="DH62" s="805"/>
      <c r="DI62" s="805"/>
      <c r="DJ62" s="805"/>
      <c r="DK62" s="806"/>
      <c r="DL62" s="804"/>
      <c r="DM62" s="805"/>
      <c r="DN62" s="805"/>
      <c r="DO62" s="805"/>
      <c r="DP62" s="806"/>
      <c r="DQ62" s="804"/>
      <c r="DR62" s="805"/>
      <c r="DS62" s="805"/>
      <c r="DT62" s="805"/>
      <c r="DU62" s="806"/>
      <c r="DV62" s="801"/>
      <c r="DW62" s="802"/>
      <c r="DX62" s="802"/>
      <c r="DY62" s="802"/>
      <c r="DZ62" s="807"/>
      <c r="EA62" s="233"/>
    </row>
    <row r="63" spans="1:131" ht="26.25" customHeight="1" thickBot="1" x14ac:dyDescent="0.2">
      <c r="A63" s="243" t="s">
        <v>389</v>
      </c>
      <c r="B63" s="817" t="s">
        <v>410</v>
      </c>
      <c r="C63" s="818"/>
      <c r="D63" s="818"/>
      <c r="E63" s="818"/>
      <c r="F63" s="818"/>
      <c r="G63" s="818"/>
      <c r="H63" s="818"/>
      <c r="I63" s="818"/>
      <c r="J63" s="818"/>
      <c r="K63" s="818"/>
      <c r="L63" s="818"/>
      <c r="M63" s="818"/>
      <c r="N63" s="818"/>
      <c r="O63" s="818"/>
      <c r="P63" s="819"/>
      <c r="Q63" s="868"/>
      <c r="R63" s="869"/>
      <c r="S63" s="869"/>
      <c r="T63" s="869"/>
      <c r="U63" s="869"/>
      <c r="V63" s="869"/>
      <c r="W63" s="869"/>
      <c r="X63" s="869"/>
      <c r="Y63" s="869"/>
      <c r="Z63" s="869"/>
      <c r="AA63" s="869"/>
      <c r="AB63" s="869"/>
      <c r="AC63" s="869"/>
      <c r="AD63" s="869"/>
      <c r="AE63" s="870"/>
      <c r="AF63" s="871">
        <v>778</v>
      </c>
      <c r="AG63" s="872"/>
      <c r="AH63" s="872"/>
      <c r="AI63" s="872"/>
      <c r="AJ63" s="873"/>
      <c r="AK63" s="874"/>
      <c r="AL63" s="869"/>
      <c r="AM63" s="869"/>
      <c r="AN63" s="869"/>
      <c r="AO63" s="869"/>
      <c r="AP63" s="872">
        <v>5212</v>
      </c>
      <c r="AQ63" s="872"/>
      <c r="AR63" s="872"/>
      <c r="AS63" s="872"/>
      <c r="AT63" s="872"/>
      <c r="AU63" s="872">
        <v>4033</v>
      </c>
      <c r="AV63" s="872"/>
      <c r="AW63" s="872"/>
      <c r="AX63" s="872"/>
      <c r="AY63" s="872"/>
      <c r="AZ63" s="876"/>
      <c r="BA63" s="876"/>
      <c r="BB63" s="876"/>
      <c r="BC63" s="876"/>
      <c r="BD63" s="876"/>
      <c r="BE63" s="877"/>
      <c r="BF63" s="877"/>
      <c r="BG63" s="877"/>
      <c r="BH63" s="877"/>
      <c r="BI63" s="878"/>
      <c r="BJ63" s="879" t="s">
        <v>411</v>
      </c>
      <c r="BK63" s="880"/>
      <c r="BL63" s="880"/>
      <c r="BM63" s="880"/>
      <c r="BN63" s="881"/>
      <c r="BO63" s="244"/>
      <c r="BP63" s="244"/>
      <c r="BQ63" s="241">
        <v>57</v>
      </c>
      <c r="BR63" s="242"/>
      <c r="BS63" s="801"/>
      <c r="BT63" s="802"/>
      <c r="BU63" s="802"/>
      <c r="BV63" s="802"/>
      <c r="BW63" s="802"/>
      <c r="BX63" s="802"/>
      <c r="BY63" s="802"/>
      <c r="BZ63" s="802"/>
      <c r="CA63" s="802"/>
      <c r="CB63" s="802"/>
      <c r="CC63" s="802"/>
      <c r="CD63" s="802"/>
      <c r="CE63" s="802"/>
      <c r="CF63" s="802"/>
      <c r="CG63" s="803"/>
      <c r="CH63" s="804"/>
      <c r="CI63" s="805"/>
      <c r="CJ63" s="805"/>
      <c r="CK63" s="805"/>
      <c r="CL63" s="806"/>
      <c r="CM63" s="804"/>
      <c r="CN63" s="805"/>
      <c r="CO63" s="805"/>
      <c r="CP63" s="805"/>
      <c r="CQ63" s="806"/>
      <c r="CR63" s="804"/>
      <c r="CS63" s="805"/>
      <c r="CT63" s="805"/>
      <c r="CU63" s="805"/>
      <c r="CV63" s="806"/>
      <c r="CW63" s="804"/>
      <c r="CX63" s="805"/>
      <c r="CY63" s="805"/>
      <c r="CZ63" s="805"/>
      <c r="DA63" s="806"/>
      <c r="DB63" s="804"/>
      <c r="DC63" s="805"/>
      <c r="DD63" s="805"/>
      <c r="DE63" s="805"/>
      <c r="DF63" s="806"/>
      <c r="DG63" s="804"/>
      <c r="DH63" s="805"/>
      <c r="DI63" s="805"/>
      <c r="DJ63" s="805"/>
      <c r="DK63" s="806"/>
      <c r="DL63" s="804"/>
      <c r="DM63" s="805"/>
      <c r="DN63" s="805"/>
      <c r="DO63" s="805"/>
      <c r="DP63" s="806"/>
      <c r="DQ63" s="804"/>
      <c r="DR63" s="805"/>
      <c r="DS63" s="805"/>
      <c r="DT63" s="805"/>
      <c r="DU63" s="806"/>
      <c r="DV63" s="801"/>
      <c r="DW63" s="802"/>
      <c r="DX63" s="802"/>
      <c r="DY63" s="802"/>
      <c r="DZ63" s="807"/>
      <c r="EA63" s="233"/>
    </row>
    <row r="64" spans="1:131" ht="26.25" customHeight="1" x14ac:dyDescent="0.15">
      <c r="A64" s="244"/>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1">
        <v>58</v>
      </c>
      <c r="BR64" s="242"/>
      <c r="BS64" s="801"/>
      <c r="BT64" s="802"/>
      <c r="BU64" s="802"/>
      <c r="BV64" s="802"/>
      <c r="BW64" s="802"/>
      <c r="BX64" s="802"/>
      <c r="BY64" s="802"/>
      <c r="BZ64" s="802"/>
      <c r="CA64" s="802"/>
      <c r="CB64" s="802"/>
      <c r="CC64" s="802"/>
      <c r="CD64" s="802"/>
      <c r="CE64" s="802"/>
      <c r="CF64" s="802"/>
      <c r="CG64" s="803"/>
      <c r="CH64" s="804"/>
      <c r="CI64" s="805"/>
      <c r="CJ64" s="805"/>
      <c r="CK64" s="805"/>
      <c r="CL64" s="806"/>
      <c r="CM64" s="804"/>
      <c r="CN64" s="805"/>
      <c r="CO64" s="805"/>
      <c r="CP64" s="805"/>
      <c r="CQ64" s="806"/>
      <c r="CR64" s="804"/>
      <c r="CS64" s="805"/>
      <c r="CT64" s="805"/>
      <c r="CU64" s="805"/>
      <c r="CV64" s="806"/>
      <c r="CW64" s="804"/>
      <c r="CX64" s="805"/>
      <c r="CY64" s="805"/>
      <c r="CZ64" s="805"/>
      <c r="DA64" s="806"/>
      <c r="DB64" s="804"/>
      <c r="DC64" s="805"/>
      <c r="DD64" s="805"/>
      <c r="DE64" s="805"/>
      <c r="DF64" s="806"/>
      <c r="DG64" s="804"/>
      <c r="DH64" s="805"/>
      <c r="DI64" s="805"/>
      <c r="DJ64" s="805"/>
      <c r="DK64" s="806"/>
      <c r="DL64" s="804"/>
      <c r="DM64" s="805"/>
      <c r="DN64" s="805"/>
      <c r="DO64" s="805"/>
      <c r="DP64" s="806"/>
      <c r="DQ64" s="804"/>
      <c r="DR64" s="805"/>
      <c r="DS64" s="805"/>
      <c r="DT64" s="805"/>
      <c r="DU64" s="806"/>
      <c r="DV64" s="801"/>
      <c r="DW64" s="802"/>
      <c r="DX64" s="802"/>
      <c r="DY64" s="802"/>
      <c r="DZ64" s="807"/>
      <c r="EA64" s="233"/>
    </row>
    <row r="65" spans="1:131" ht="26.25" customHeight="1" thickBot="1" x14ac:dyDescent="0.2">
      <c r="A65" s="235" t="s">
        <v>412</v>
      </c>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44"/>
      <c r="BF65" s="244"/>
      <c r="BG65" s="244"/>
      <c r="BH65" s="244"/>
      <c r="BI65" s="244"/>
      <c r="BJ65" s="244"/>
      <c r="BK65" s="244"/>
      <c r="BL65" s="244"/>
      <c r="BM65" s="244"/>
      <c r="BN65" s="244"/>
      <c r="BO65" s="244"/>
      <c r="BP65" s="244"/>
      <c r="BQ65" s="241">
        <v>59</v>
      </c>
      <c r="BR65" s="242"/>
      <c r="BS65" s="801"/>
      <c r="BT65" s="802"/>
      <c r="BU65" s="802"/>
      <c r="BV65" s="802"/>
      <c r="BW65" s="802"/>
      <c r="BX65" s="802"/>
      <c r="BY65" s="802"/>
      <c r="BZ65" s="802"/>
      <c r="CA65" s="802"/>
      <c r="CB65" s="802"/>
      <c r="CC65" s="802"/>
      <c r="CD65" s="802"/>
      <c r="CE65" s="802"/>
      <c r="CF65" s="802"/>
      <c r="CG65" s="803"/>
      <c r="CH65" s="804"/>
      <c r="CI65" s="805"/>
      <c r="CJ65" s="805"/>
      <c r="CK65" s="805"/>
      <c r="CL65" s="806"/>
      <c r="CM65" s="804"/>
      <c r="CN65" s="805"/>
      <c r="CO65" s="805"/>
      <c r="CP65" s="805"/>
      <c r="CQ65" s="806"/>
      <c r="CR65" s="804"/>
      <c r="CS65" s="805"/>
      <c r="CT65" s="805"/>
      <c r="CU65" s="805"/>
      <c r="CV65" s="806"/>
      <c r="CW65" s="804"/>
      <c r="CX65" s="805"/>
      <c r="CY65" s="805"/>
      <c r="CZ65" s="805"/>
      <c r="DA65" s="806"/>
      <c r="DB65" s="804"/>
      <c r="DC65" s="805"/>
      <c r="DD65" s="805"/>
      <c r="DE65" s="805"/>
      <c r="DF65" s="806"/>
      <c r="DG65" s="804"/>
      <c r="DH65" s="805"/>
      <c r="DI65" s="805"/>
      <c r="DJ65" s="805"/>
      <c r="DK65" s="806"/>
      <c r="DL65" s="804"/>
      <c r="DM65" s="805"/>
      <c r="DN65" s="805"/>
      <c r="DO65" s="805"/>
      <c r="DP65" s="806"/>
      <c r="DQ65" s="804"/>
      <c r="DR65" s="805"/>
      <c r="DS65" s="805"/>
      <c r="DT65" s="805"/>
      <c r="DU65" s="806"/>
      <c r="DV65" s="801"/>
      <c r="DW65" s="802"/>
      <c r="DX65" s="802"/>
      <c r="DY65" s="802"/>
      <c r="DZ65" s="807"/>
      <c r="EA65" s="233"/>
    </row>
    <row r="66" spans="1:131" ht="26.25" customHeight="1" x14ac:dyDescent="0.15">
      <c r="A66" s="755" t="s">
        <v>413</v>
      </c>
      <c r="B66" s="756"/>
      <c r="C66" s="756"/>
      <c r="D66" s="756"/>
      <c r="E66" s="756"/>
      <c r="F66" s="756"/>
      <c r="G66" s="756"/>
      <c r="H66" s="756"/>
      <c r="I66" s="756"/>
      <c r="J66" s="756"/>
      <c r="K66" s="756"/>
      <c r="L66" s="756"/>
      <c r="M66" s="756"/>
      <c r="N66" s="756"/>
      <c r="O66" s="756"/>
      <c r="P66" s="757"/>
      <c r="Q66" s="761" t="s">
        <v>393</v>
      </c>
      <c r="R66" s="762"/>
      <c r="S66" s="762"/>
      <c r="T66" s="762"/>
      <c r="U66" s="763"/>
      <c r="V66" s="761" t="s">
        <v>394</v>
      </c>
      <c r="W66" s="762"/>
      <c r="X66" s="762"/>
      <c r="Y66" s="762"/>
      <c r="Z66" s="763"/>
      <c r="AA66" s="761" t="s">
        <v>414</v>
      </c>
      <c r="AB66" s="762"/>
      <c r="AC66" s="762"/>
      <c r="AD66" s="762"/>
      <c r="AE66" s="763"/>
      <c r="AF66" s="882" t="s">
        <v>396</v>
      </c>
      <c r="AG66" s="843"/>
      <c r="AH66" s="843"/>
      <c r="AI66" s="843"/>
      <c r="AJ66" s="883"/>
      <c r="AK66" s="761" t="s">
        <v>397</v>
      </c>
      <c r="AL66" s="756"/>
      <c r="AM66" s="756"/>
      <c r="AN66" s="756"/>
      <c r="AO66" s="757"/>
      <c r="AP66" s="761" t="s">
        <v>398</v>
      </c>
      <c r="AQ66" s="762"/>
      <c r="AR66" s="762"/>
      <c r="AS66" s="762"/>
      <c r="AT66" s="763"/>
      <c r="AU66" s="761" t="s">
        <v>415</v>
      </c>
      <c r="AV66" s="762"/>
      <c r="AW66" s="762"/>
      <c r="AX66" s="762"/>
      <c r="AY66" s="763"/>
      <c r="AZ66" s="761" t="s">
        <v>377</v>
      </c>
      <c r="BA66" s="762"/>
      <c r="BB66" s="762"/>
      <c r="BC66" s="762"/>
      <c r="BD66" s="768"/>
      <c r="BE66" s="244"/>
      <c r="BF66" s="244"/>
      <c r="BG66" s="244"/>
      <c r="BH66" s="244"/>
      <c r="BI66" s="244"/>
      <c r="BJ66" s="244"/>
      <c r="BK66" s="244"/>
      <c r="BL66" s="244"/>
      <c r="BM66" s="244"/>
      <c r="BN66" s="244"/>
      <c r="BO66" s="244"/>
      <c r="BP66" s="244"/>
      <c r="BQ66" s="241">
        <v>60</v>
      </c>
      <c r="BR66" s="246"/>
      <c r="BS66" s="887"/>
      <c r="BT66" s="888"/>
      <c r="BU66" s="888"/>
      <c r="BV66" s="888"/>
      <c r="BW66" s="888"/>
      <c r="BX66" s="888"/>
      <c r="BY66" s="888"/>
      <c r="BZ66" s="888"/>
      <c r="CA66" s="888"/>
      <c r="CB66" s="888"/>
      <c r="CC66" s="888"/>
      <c r="CD66" s="888"/>
      <c r="CE66" s="888"/>
      <c r="CF66" s="888"/>
      <c r="CG66" s="893"/>
      <c r="CH66" s="890"/>
      <c r="CI66" s="891"/>
      <c r="CJ66" s="891"/>
      <c r="CK66" s="891"/>
      <c r="CL66" s="892"/>
      <c r="CM66" s="890"/>
      <c r="CN66" s="891"/>
      <c r="CO66" s="891"/>
      <c r="CP66" s="891"/>
      <c r="CQ66" s="892"/>
      <c r="CR66" s="890"/>
      <c r="CS66" s="891"/>
      <c r="CT66" s="891"/>
      <c r="CU66" s="891"/>
      <c r="CV66" s="892"/>
      <c r="CW66" s="890"/>
      <c r="CX66" s="891"/>
      <c r="CY66" s="891"/>
      <c r="CZ66" s="891"/>
      <c r="DA66" s="892"/>
      <c r="DB66" s="890"/>
      <c r="DC66" s="891"/>
      <c r="DD66" s="891"/>
      <c r="DE66" s="891"/>
      <c r="DF66" s="892"/>
      <c r="DG66" s="890"/>
      <c r="DH66" s="891"/>
      <c r="DI66" s="891"/>
      <c r="DJ66" s="891"/>
      <c r="DK66" s="892"/>
      <c r="DL66" s="890"/>
      <c r="DM66" s="891"/>
      <c r="DN66" s="891"/>
      <c r="DO66" s="891"/>
      <c r="DP66" s="892"/>
      <c r="DQ66" s="890"/>
      <c r="DR66" s="891"/>
      <c r="DS66" s="891"/>
      <c r="DT66" s="891"/>
      <c r="DU66" s="892"/>
      <c r="DV66" s="887"/>
      <c r="DW66" s="888"/>
      <c r="DX66" s="888"/>
      <c r="DY66" s="888"/>
      <c r="DZ66" s="889"/>
      <c r="EA66" s="233"/>
    </row>
    <row r="67" spans="1:131" ht="26.25" customHeight="1" thickBot="1" x14ac:dyDescent="0.2">
      <c r="A67" s="758"/>
      <c r="B67" s="759"/>
      <c r="C67" s="759"/>
      <c r="D67" s="759"/>
      <c r="E67" s="759"/>
      <c r="F67" s="759"/>
      <c r="G67" s="759"/>
      <c r="H67" s="759"/>
      <c r="I67" s="759"/>
      <c r="J67" s="759"/>
      <c r="K67" s="759"/>
      <c r="L67" s="759"/>
      <c r="M67" s="759"/>
      <c r="N67" s="759"/>
      <c r="O67" s="759"/>
      <c r="P67" s="760"/>
      <c r="Q67" s="764"/>
      <c r="R67" s="765"/>
      <c r="S67" s="765"/>
      <c r="T67" s="765"/>
      <c r="U67" s="766"/>
      <c r="V67" s="764"/>
      <c r="W67" s="765"/>
      <c r="X67" s="765"/>
      <c r="Y67" s="765"/>
      <c r="Z67" s="766"/>
      <c r="AA67" s="764"/>
      <c r="AB67" s="765"/>
      <c r="AC67" s="765"/>
      <c r="AD67" s="765"/>
      <c r="AE67" s="766"/>
      <c r="AF67" s="884"/>
      <c r="AG67" s="846"/>
      <c r="AH67" s="846"/>
      <c r="AI67" s="846"/>
      <c r="AJ67" s="885"/>
      <c r="AK67" s="886"/>
      <c r="AL67" s="759"/>
      <c r="AM67" s="759"/>
      <c r="AN67" s="759"/>
      <c r="AO67" s="760"/>
      <c r="AP67" s="764"/>
      <c r="AQ67" s="765"/>
      <c r="AR67" s="765"/>
      <c r="AS67" s="765"/>
      <c r="AT67" s="766"/>
      <c r="AU67" s="764"/>
      <c r="AV67" s="765"/>
      <c r="AW67" s="765"/>
      <c r="AX67" s="765"/>
      <c r="AY67" s="766"/>
      <c r="AZ67" s="764"/>
      <c r="BA67" s="765"/>
      <c r="BB67" s="765"/>
      <c r="BC67" s="765"/>
      <c r="BD67" s="770"/>
      <c r="BE67" s="244"/>
      <c r="BF67" s="244"/>
      <c r="BG67" s="244"/>
      <c r="BH67" s="244"/>
      <c r="BI67" s="244"/>
      <c r="BJ67" s="244"/>
      <c r="BK67" s="244"/>
      <c r="BL67" s="244"/>
      <c r="BM67" s="244"/>
      <c r="BN67" s="244"/>
      <c r="BO67" s="244"/>
      <c r="BP67" s="244"/>
      <c r="BQ67" s="241">
        <v>61</v>
      </c>
      <c r="BR67" s="246"/>
      <c r="BS67" s="887"/>
      <c r="BT67" s="888"/>
      <c r="BU67" s="888"/>
      <c r="BV67" s="888"/>
      <c r="BW67" s="888"/>
      <c r="BX67" s="888"/>
      <c r="BY67" s="888"/>
      <c r="BZ67" s="888"/>
      <c r="CA67" s="888"/>
      <c r="CB67" s="888"/>
      <c r="CC67" s="888"/>
      <c r="CD67" s="888"/>
      <c r="CE67" s="888"/>
      <c r="CF67" s="888"/>
      <c r="CG67" s="893"/>
      <c r="CH67" s="890"/>
      <c r="CI67" s="891"/>
      <c r="CJ67" s="891"/>
      <c r="CK67" s="891"/>
      <c r="CL67" s="892"/>
      <c r="CM67" s="890"/>
      <c r="CN67" s="891"/>
      <c r="CO67" s="891"/>
      <c r="CP67" s="891"/>
      <c r="CQ67" s="892"/>
      <c r="CR67" s="890"/>
      <c r="CS67" s="891"/>
      <c r="CT67" s="891"/>
      <c r="CU67" s="891"/>
      <c r="CV67" s="892"/>
      <c r="CW67" s="890"/>
      <c r="CX67" s="891"/>
      <c r="CY67" s="891"/>
      <c r="CZ67" s="891"/>
      <c r="DA67" s="892"/>
      <c r="DB67" s="890"/>
      <c r="DC67" s="891"/>
      <c r="DD67" s="891"/>
      <c r="DE67" s="891"/>
      <c r="DF67" s="892"/>
      <c r="DG67" s="890"/>
      <c r="DH67" s="891"/>
      <c r="DI67" s="891"/>
      <c r="DJ67" s="891"/>
      <c r="DK67" s="892"/>
      <c r="DL67" s="890"/>
      <c r="DM67" s="891"/>
      <c r="DN67" s="891"/>
      <c r="DO67" s="891"/>
      <c r="DP67" s="892"/>
      <c r="DQ67" s="890"/>
      <c r="DR67" s="891"/>
      <c r="DS67" s="891"/>
      <c r="DT67" s="891"/>
      <c r="DU67" s="892"/>
      <c r="DV67" s="887"/>
      <c r="DW67" s="888"/>
      <c r="DX67" s="888"/>
      <c r="DY67" s="888"/>
      <c r="DZ67" s="889"/>
      <c r="EA67" s="233"/>
    </row>
    <row r="68" spans="1:131" ht="26.25" customHeight="1" thickTop="1" x14ac:dyDescent="0.15">
      <c r="A68" s="239">
        <v>1</v>
      </c>
      <c r="B68" s="897" t="s">
        <v>569</v>
      </c>
      <c r="C68" s="898"/>
      <c r="D68" s="898"/>
      <c r="E68" s="898"/>
      <c r="F68" s="898"/>
      <c r="G68" s="898"/>
      <c r="H68" s="898"/>
      <c r="I68" s="898"/>
      <c r="J68" s="898"/>
      <c r="K68" s="898"/>
      <c r="L68" s="898"/>
      <c r="M68" s="898"/>
      <c r="N68" s="898"/>
      <c r="O68" s="898"/>
      <c r="P68" s="899"/>
      <c r="Q68" s="900">
        <v>5922</v>
      </c>
      <c r="R68" s="894"/>
      <c r="S68" s="894"/>
      <c r="T68" s="894"/>
      <c r="U68" s="894"/>
      <c r="V68" s="894">
        <v>5854</v>
      </c>
      <c r="W68" s="894"/>
      <c r="X68" s="894"/>
      <c r="Y68" s="894"/>
      <c r="Z68" s="894"/>
      <c r="AA68" s="894">
        <v>68</v>
      </c>
      <c r="AB68" s="894"/>
      <c r="AC68" s="894"/>
      <c r="AD68" s="894"/>
      <c r="AE68" s="894"/>
      <c r="AF68" s="894">
        <v>68</v>
      </c>
      <c r="AG68" s="894"/>
      <c r="AH68" s="894"/>
      <c r="AI68" s="894"/>
      <c r="AJ68" s="894"/>
      <c r="AK68" s="894" t="s">
        <v>579</v>
      </c>
      <c r="AL68" s="894"/>
      <c r="AM68" s="894"/>
      <c r="AN68" s="894"/>
      <c r="AO68" s="894"/>
      <c r="AP68" s="894">
        <v>4070</v>
      </c>
      <c r="AQ68" s="894"/>
      <c r="AR68" s="894"/>
      <c r="AS68" s="894"/>
      <c r="AT68" s="894"/>
      <c r="AU68" s="894">
        <v>4</v>
      </c>
      <c r="AV68" s="894"/>
      <c r="AW68" s="894"/>
      <c r="AX68" s="894"/>
      <c r="AY68" s="894"/>
      <c r="AZ68" s="895"/>
      <c r="BA68" s="895"/>
      <c r="BB68" s="895"/>
      <c r="BC68" s="895"/>
      <c r="BD68" s="896"/>
      <c r="BE68" s="244"/>
      <c r="BF68" s="244"/>
      <c r="BG68" s="244"/>
      <c r="BH68" s="244"/>
      <c r="BI68" s="244"/>
      <c r="BJ68" s="244"/>
      <c r="BK68" s="244"/>
      <c r="BL68" s="244"/>
      <c r="BM68" s="244"/>
      <c r="BN68" s="244"/>
      <c r="BO68" s="244"/>
      <c r="BP68" s="244"/>
      <c r="BQ68" s="241">
        <v>62</v>
      </c>
      <c r="BR68" s="246"/>
      <c r="BS68" s="887"/>
      <c r="BT68" s="888"/>
      <c r="BU68" s="888"/>
      <c r="BV68" s="888"/>
      <c r="BW68" s="888"/>
      <c r="BX68" s="888"/>
      <c r="BY68" s="888"/>
      <c r="BZ68" s="888"/>
      <c r="CA68" s="888"/>
      <c r="CB68" s="888"/>
      <c r="CC68" s="888"/>
      <c r="CD68" s="888"/>
      <c r="CE68" s="888"/>
      <c r="CF68" s="888"/>
      <c r="CG68" s="893"/>
      <c r="CH68" s="890"/>
      <c r="CI68" s="891"/>
      <c r="CJ68" s="891"/>
      <c r="CK68" s="891"/>
      <c r="CL68" s="892"/>
      <c r="CM68" s="890"/>
      <c r="CN68" s="891"/>
      <c r="CO68" s="891"/>
      <c r="CP68" s="891"/>
      <c r="CQ68" s="892"/>
      <c r="CR68" s="890"/>
      <c r="CS68" s="891"/>
      <c r="CT68" s="891"/>
      <c r="CU68" s="891"/>
      <c r="CV68" s="892"/>
      <c r="CW68" s="890"/>
      <c r="CX68" s="891"/>
      <c r="CY68" s="891"/>
      <c r="CZ68" s="891"/>
      <c r="DA68" s="892"/>
      <c r="DB68" s="890"/>
      <c r="DC68" s="891"/>
      <c r="DD68" s="891"/>
      <c r="DE68" s="891"/>
      <c r="DF68" s="892"/>
      <c r="DG68" s="890"/>
      <c r="DH68" s="891"/>
      <c r="DI68" s="891"/>
      <c r="DJ68" s="891"/>
      <c r="DK68" s="892"/>
      <c r="DL68" s="890"/>
      <c r="DM68" s="891"/>
      <c r="DN68" s="891"/>
      <c r="DO68" s="891"/>
      <c r="DP68" s="892"/>
      <c r="DQ68" s="890"/>
      <c r="DR68" s="891"/>
      <c r="DS68" s="891"/>
      <c r="DT68" s="891"/>
      <c r="DU68" s="892"/>
      <c r="DV68" s="887"/>
      <c r="DW68" s="888"/>
      <c r="DX68" s="888"/>
      <c r="DY68" s="888"/>
      <c r="DZ68" s="889"/>
      <c r="EA68" s="233"/>
    </row>
    <row r="69" spans="1:131" ht="26.25" customHeight="1" x14ac:dyDescent="0.15">
      <c r="A69" s="241">
        <v>2</v>
      </c>
      <c r="B69" s="901" t="s">
        <v>570</v>
      </c>
      <c r="C69" s="902"/>
      <c r="D69" s="902"/>
      <c r="E69" s="902"/>
      <c r="F69" s="902"/>
      <c r="G69" s="902"/>
      <c r="H69" s="902"/>
      <c r="I69" s="902"/>
      <c r="J69" s="902"/>
      <c r="K69" s="902"/>
      <c r="L69" s="902"/>
      <c r="M69" s="902"/>
      <c r="N69" s="902"/>
      <c r="O69" s="902"/>
      <c r="P69" s="903"/>
      <c r="Q69" s="904">
        <v>17</v>
      </c>
      <c r="R69" s="858"/>
      <c r="S69" s="858"/>
      <c r="T69" s="858"/>
      <c r="U69" s="858"/>
      <c r="V69" s="858">
        <v>14</v>
      </c>
      <c r="W69" s="858"/>
      <c r="X69" s="858"/>
      <c r="Y69" s="858"/>
      <c r="Z69" s="858"/>
      <c r="AA69" s="858">
        <v>3</v>
      </c>
      <c r="AB69" s="858"/>
      <c r="AC69" s="858"/>
      <c r="AD69" s="858"/>
      <c r="AE69" s="858"/>
      <c r="AF69" s="858">
        <v>3</v>
      </c>
      <c r="AG69" s="858"/>
      <c r="AH69" s="858"/>
      <c r="AI69" s="858"/>
      <c r="AJ69" s="858"/>
      <c r="AK69" s="858">
        <v>1</v>
      </c>
      <c r="AL69" s="858"/>
      <c r="AM69" s="858"/>
      <c r="AN69" s="858"/>
      <c r="AO69" s="858"/>
      <c r="AP69" s="858" t="s">
        <v>579</v>
      </c>
      <c r="AQ69" s="858"/>
      <c r="AR69" s="858"/>
      <c r="AS69" s="858"/>
      <c r="AT69" s="858"/>
      <c r="AU69" s="858" t="s">
        <v>579</v>
      </c>
      <c r="AV69" s="858"/>
      <c r="AW69" s="858"/>
      <c r="AX69" s="858"/>
      <c r="AY69" s="858"/>
      <c r="AZ69" s="860"/>
      <c r="BA69" s="860"/>
      <c r="BB69" s="860"/>
      <c r="BC69" s="860"/>
      <c r="BD69" s="861"/>
      <c r="BE69" s="244"/>
      <c r="BF69" s="244"/>
      <c r="BG69" s="244"/>
      <c r="BH69" s="244"/>
      <c r="BI69" s="244"/>
      <c r="BJ69" s="244"/>
      <c r="BK69" s="244"/>
      <c r="BL69" s="244"/>
      <c r="BM69" s="244"/>
      <c r="BN69" s="244"/>
      <c r="BO69" s="244"/>
      <c r="BP69" s="244"/>
      <c r="BQ69" s="241">
        <v>63</v>
      </c>
      <c r="BR69" s="246"/>
      <c r="BS69" s="887"/>
      <c r="BT69" s="888"/>
      <c r="BU69" s="888"/>
      <c r="BV69" s="888"/>
      <c r="BW69" s="888"/>
      <c r="BX69" s="888"/>
      <c r="BY69" s="888"/>
      <c r="BZ69" s="888"/>
      <c r="CA69" s="888"/>
      <c r="CB69" s="888"/>
      <c r="CC69" s="888"/>
      <c r="CD69" s="888"/>
      <c r="CE69" s="888"/>
      <c r="CF69" s="888"/>
      <c r="CG69" s="893"/>
      <c r="CH69" s="890"/>
      <c r="CI69" s="891"/>
      <c r="CJ69" s="891"/>
      <c r="CK69" s="891"/>
      <c r="CL69" s="892"/>
      <c r="CM69" s="890"/>
      <c r="CN69" s="891"/>
      <c r="CO69" s="891"/>
      <c r="CP69" s="891"/>
      <c r="CQ69" s="892"/>
      <c r="CR69" s="890"/>
      <c r="CS69" s="891"/>
      <c r="CT69" s="891"/>
      <c r="CU69" s="891"/>
      <c r="CV69" s="892"/>
      <c r="CW69" s="890"/>
      <c r="CX69" s="891"/>
      <c r="CY69" s="891"/>
      <c r="CZ69" s="891"/>
      <c r="DA69" s="892"/>
      <c r="DB69" s="890"/>
      <c r="DC69" s="891"/>
      <c r="DD69" s="891"/>
      <c r="DE69" s="891"/>
      <c r="DF69" s="892"/>
      <c r="DG69" s="890"/>
      <c r="DH69" s="891"/>
      <c r="DI69" s="891"/>
      <c r="DJ69" s="891"/>
      <c r="DK69" s="892"/>
      <c r="DL69" s="890"/>
      <c r="DM69" s="891"/>
      <c r="DN69" s="891"/>
      <c r="DO69" s="891"/>
      <c r="DP69" s="892"/>
      <c r="DQ69" s="890"/>
      <c r="DR69" s="891"/>
      <c r="DS69" s="891"/>
      <c r="DT69" s="891"/>
      <c r="DU69" s="892"/>
      <c r="DV69" s="887"/>
      <c r="DW69" s="888"/>
      <c r="DX69" s="888"/>
      <c r="DY69" s="888"/>
      <c r="DZ69" s="889"/>
      <c r="EA69" s="233"/>
    </row>
    <row r="70" spans="1:131" ht="26.25" customHeight="1" x14ac:dyDescent="0.15">
      <c r="A70" s="241">
        <v>3</v>
      </c>
      <c r="B70" s="901" t="s">
        <v>571</v>
      </c>
      <c r="C70" s="902"/>
      <c r="D70" s="902"/>
      <c r="E70" s="902"/>
      <c r="F70" s="902"/>
      <c r="G70" s="902"/>
      <c r="H70" s="902"/>
      <c r="I70" s="902"/>
      <c r="J70" s="902"/>
      <c r="K70" s="902"/>
      <c r="L70" s="902"/>
      <c r="M70" s="902"/>
      <c r="N70" s="902"/>
      <c r="O70" s="902"/>
      <c r="P70" s="903"/>
      <c r="Q70" s="904">
        <v>151</v>
      </c>
      <c r="R70" s="858"/>
      <c r="S70" s="858"/>
      <c r="T70" s="858"/>
      <c r="U70" s="858"/>
      <c r="V70" s="858">
        <v>130</v>
      </c>
      <c r="W70" s="858"/>
      <c r="X70" s="858"/>
      <c r="Y70" s="858"/>
      <c r="Z70" s="858"/>
      <c r="AA70" s="858">
        <v>21</v>
      </c>
      <c r="AB70" s="858"/>
      <c r="AC70" s="858"/>
      <c r="AD70" s="858"/>
      <c r="AE70" s="858"/>
      <c r="AF70" s="858">
        <v>21</v>
      </c>
      <c r="AG70" s="858"/>
      <c r="AH70" s="858"/>
      <c r="AI70" s="858"/>
      <c r="AJ70" s="858"/>
      <c r="AK70" s="858" t="s">
        <v>579</v>
      </c>
      <c r="AL70" s="858"/>
      <c r="AM70" s="858"/>
      <c r="AN70" s="858"/>
      <c r="AO70" s="858"/>
      <c r="AP70" s="858">
        <v>20</v>
      </c>
      <c r="AQ70" s="858"/>
      <c r="AR70" s="858"/>
      <c r="AS70" s="858"/>
      <c r="AT70" s="858"/>
      <c r="AU70" s="858" t="s">
        <v>579</v>
      </c>
      <c r="AV70" s="858"/>
      <c r="AW70" s="858"/>
      <c r="AX70" s="858"/>
      <c r="AY70" s="858"/>
      <c r="AZ70" s="860" t="s">
        <v>580</v>
      </c>
      <c r="BA70" s="860"/>
      <c r="BB70" s="860"/>
      <c r="BC70" s="860"/>
      <c r="BD70" s="861"/>
      <c r="BE70" s="244"/>
      <c r="BF70" s="244"/>
      <c r="BG70" s="244"/>
      <c r="BH70" s="244"/>
      <c r="BI70" s="244"/>
      <c r="BJ70" s="244"/>
      <c r="BK70" s="244"/>
      <c r="BL70" s="244"/>
      <c r="BM70" s="244"/>
      <c r="BN70" s="244"/>
      <c r="BO70" s="244"/>
      <c r="BP70" s="244"/>
      <c r="BQ70" s="241">
        <v>64</v>
      </c>
      <c r="BR70" s="246"/>
      <c r="BS70" s="887"/>
      <c r="BT70" s="888"/>
      <c r="BU70" s="888"/>
      <c r="BV70" s="888"/>
      <c r="BW70" s="888"/>
      <c r="BX70" s="888"/>
      <c r="BY70" s="888"/>
      <c r="BZ70" s="888"/>
      <c r="CA70" s="888"/>
      <c r="CB70" s="888"/>
      <c r="CC70" s="888"/>
      <c r="CD70" s="888"/>
      <c r="CE70" s="888"/>
      <c r="CF70" s="888"/>
      <c r="CG70" s="893"/>
      <c r="CH70" s="890"/>
      <c r="CI70" s="891"/>
      <c r="CJ70" s="891"/>
      <c r="CK70" s="891"/>
      <c r="CL70" s="892"/>
      <c r="CM70" s="890"/>
      <c r="CN70" s="891"/>
      <c r="CO70" s="891"/>
      <c r="CP70" s="891"/>
      <c r="CQ70" s="892"/>
      <c r="CR70" s="890"/>
      <c r="CS70" s="891"/>
      <c r="CT70" s="891"/>
      <c r="CU70" s="891"/>
      <c r="CV70" s="892"/>
      <c r="CW70" s="890"/>
      <c r="CX70" s="891"/>
      <c r="CY70" s="891"/>
      <c r="CZ70" s="891"/>
      <c r="DA70" s="892"/>
      <c r="DB70" s="890"/>
      <c r="DC70" s="891"/>
      <c r="DD70" s="891"/>
      <c r="DE70" s="891"/>
      <c r="DF70" s="892"/>
      <c r="DG70" s="890"/>
      <c r="DH70" s="891"/>
      <c r="DI70" s="891"/>
      <c r="DJ70" s="891"/>
      <c r="DK70" s="892"/>
      <c r="DL70" s="890"/>
      <c r="DM70" s="891"/>
      <c r="DN70" s="891"/>
      <c r="DO70" s="891"/>
      <c r="DP70" s="892"/>
      <c r="DQ70" s="890"/>
      <c r="DR70" s="891"/>
      <c r="DS70" s="891"/>
      <c r="DT70" s="891"/>
      <c r="DU70" s="892"/>
      <c r="DV70" s="887"/>
      <c r="DW70" s="888"/>
      <c r="DX70" s="888"/>
      <c r="DY70" s="888"/>
      <c r="DZ70" s="889"/>
      <c r="EA70" s="233"/>
    </row>
    <row r="71" spans="1:131" ht="26.25" customHeight="1" x14ac:dyDescent="0.15">
      <c r="A71" s="241">
        <v>4</v>
      </c>
      <c r="B71" s="901" t="s">
        <v>572</v>
      </c>
      <c r="C71" s="902"/>
      <c r="D71" s="902"/>
      <c r="E71" s="902"/>
      <c r="F71" s="902"/>
      <c r="G71" s="902"/>
      <c r="H71" s="902"/>
      <c r="I71" s="902"/>
      <c r="J71" s="902"/>
      <c r="K71" s="902"/>
      <c r="L71" s="902"/>
      <c r="M71" s="902"/>
      <c r="N71" s="902"/>
      <c r="O71" s="902"/>
      <c r="P71" s="903"/>
      <c r="Q71" s="904">
        <v>630</v>
      </c>
      <c r="R71" s="858"/>
      <c r="S71" s="858"/>
      <c r="T71" s="858"/>
      <c r="U71" s="858"/>
      <c r="V71" s="858">
        <v>585</v>
      </c>
      <c r="W71" s="858"/>
      <c r="X71" s="858"/>
      <c r="Y71" s="858"/>
      <c r="Z71" s="858"/>
      <c r="AA71" s="858">
        <v>45</v>
      </c>
      <c r="AB71" s="858"/>
      <c r="AC71" s="858"/>
      <c r="AD71" s="858"/>
      <c r="AE71" s="858"/>
      <c r="AF71" s="858">
        <v>45</v>
      </c>
      <c r="AG71" s="858"/>
      <c r="AH71" s="858"/>
      <c r="AI71" s="858"/>
      <c r="AJ71" s="858"/>
      <c r="AK71" s="858">
        <v>10</v>
      </c>
      <c r="AL71" s="858"/>
      <c r="AM71" s="858"/>
      <c r="AN71" s="858"/>
      <c r="AO71" s="858"/>
      <c r="AP71" s="858">
        <v>661</v>
      </c>
      <c r="AQ71" s="858"/>
      <c r="AR71" s="858"/>
      <c r="AS71" s="858"/>
      <c r="AT71" s="858"/>
      <c r="AU71" s="858" t="s">
        <v>579</v>
      </c>
      <c r="AV71" s="858"/>
      <c r="AW71" s="858"/>
      <c r="AX71" s="858"/>
      <c r="AY71" s="858"/>
      <c r="AZ71" s="860" t="s">
        <v>580</v>
      </c>
      <c r="BA71" s="860"/>
      <c r="BB71" s="860"/>
      <c r="BC71" s="860"/>
      <c r="BD71" s="861"/>
      <c r="BE71" s="244"/>
      <c r="BF71" s="244"/>
      <c r="BG71" s="244"/>
      <c r="BH71" s="244"/>
      <c r="BI71" s="244"/>
      <c r="BJ71" s="244"/>
      <c r="BK71" s="244"/>
      <c r="BL71" s="244"/>
      <c r="BM71" s="244"/>
      <c r="BN71" s="244"/>
      <c r="BO71" s="244"/>
      <c r="BP71" s="244"/>
      <c r="BQ71" s="241">
        <v>65</v>
      </c>
      <c r="BR71" s="246"/>
      <c r="BS71" s="887"/>
      <c r="BT71" s="888"/>
      <c r="BU71" s="888"/>
      <c r="BV71" s="888"/>
      <c r="BW71" s="888"/>
      <c r="BX71" s="888"/>
      <c r="BY71" s="888"/>
      <c r="BZ71" s="888"/>
      <c r="CA71" s="888"/>
      <c r="CB71" s="888"/>
      <c r="CC71" s="888"/>
      <c r="CD71" s="888"/>
      <c r="CE71" s="888"/>
      <c r="CF71" s="888"/>
      <c r="CG71" s="893"/>
      <c r="CH71" s="890"/>
      <c r="CI71" s="891"/>
      <c r="CJ71" s="891"/>
      <c r="CK71" s="891"/>
      <c r="CL71" s="892"/>
      <c r="CM71" s="890"/>
      <c r="CN71" s="891"/>
      <c r="CO71" s="891"/>
      <c r="CP71" s="891"/>
      <c r="CQ71" s="892"/>
      <c r="CR71" s="890"/>
      <c r="CS71" s="891"/>
      <c r="CT71" s="891"/>
      <c r="CU71" s="891"/>
      <c r="CV71" s="892"/>
      <c r="CW71" s="890"/>
      <c r="CX71" s="891"/>
      <c r="CY71" s="891"/>
      <c r="CZ71" s="891"/>
      <c r="DA71" s="892"/>
      <c r="DB71" s="890"/>
      <c r="DC71" s="891"/>
      <c r="DD71" s="891"/>
      <c r="DE71" s="891"/>
      <c r="DF71" s="892"/>
      <c r="DG71" s="890"/>
      <c r="DH71" s="891"/>
      <c r="DI71" s="891"/>
      <c r="DJ71" s="891"/>
      <c r="DK71" s="892"/>
      <c r="DL71" s="890"/>
      <c r="DM71" s="891"/>
      <c r="DN71" s="891"/>
      <c r="DO71" s="891"/>
      <c r="DP71" s="892"/>
      <c r="DQ71" s="890"/>
      <c r="DR71" s="891"/>
      <c r="DS71" s="891"/>
      <c r="DT71" s="891"/>
      <c r="DU71" s="892"/>
      <c r="DV71" s="887"/>
      <c r="DW71" s="888"/>
      <c r="DX71" s="888"/>
      <c r="DY71" s="888"/>
      <c r="DZ71" s="889"/>
      <c r="EA71" s="233"/>
    </row>
    <row r="72" spans="1:131" ht="26.25" customHeight="1" x14ac:dyDescent="0.15">
      <c r="A72" s="241">
        <v>5</v>
      </c>
      <c r="B72" s="901" t="s">
        <v>573</v>
      </c>
      <c r="C72" s="902"/>
      <c r="D72" s="902"/>
      <c r="E72" s="902"/>
      <c r="F72" s="902"/>
      <c r="G72" s="902"/>
      <c r="H72" s="902"/>
      <c r="I72" s="902"/>
      <c r="J72" s="902"/>
      <c r="K72" s="902"/>
      <c r="L72" s="902"/>
      <c r="M72" s="902"/>
      <c r="N72" s="902"/>
      <c r="O72" s="902"/>
      <c r="P72" s="903"/>
      <c r="Q72" s="904">
        <v>1065</v>
      </c>
      <c r="R72" s="858"/>
      <c r="S72" s="858"/>
      <c r="T72" s="858"/>
      <c r="U72" s="858"/>
      <c r="V72" s="858">
        <v>1062</v>
      </c>
      <c r="W72" s="858"/>
      <c r="X72" s="858"/>
      <c r="Y72" s="858"/>
      <c r="Z72" s="858"/>
      <c r="AA72" s="858">
        <v>4</v>
      </c>
      <c r="AB72" s="858"/>
      <c r="AC72" s="858"/>
      <c r="AD72" s="858"/>
      <c r="AE72" s="858"/>
      <c r="AF72" s="858">
        <v>4</v>
      </c>
      <c r="AG72" s="858"/>
      <c r="AH72" s="858"/>
      <c r="AI72" s="858"/>
      <c r="AJ72" s="858"/>
      <c r="AK72" s="858" t="s">
        <v>579</v>
      </c>
      <c r="AL72" s="858"/>
      <c r="AM72" s="858"/>
      <c r="AN72" s="858"/>
      <c r="AO72" s="858"/>
      <c r="AP72" s="858" t="s">
        <v>579</v>
      </c>
      <c r="AQ72" s="858"/>
      <c r="AR72" s="858"/>
      <c r="AS72" s="858"/>
      <c r="AT72" s="858"/>
      <c r="AU72" s="858" t="s">
        <v>579</v>
      </c>
      <c r="AV72" s="858"/>
      <c r="AW72" s="858"/>
      <c r="AX72" s="858"/>
      <c r="AY72" s="858"/>
      <c r="AZ72" s="860"/>
      <c r="BA72" s="860"/>
      <c r="BB72" s="860"/>
      <c r="BC72" s="860"/>
      <c r="BD72" s="861"/>
      <c r="BE72" s="244"/>
      <c r="BF72" s="244"/>
      <c r="BG72" s="244"/>
      <c r="BH72" s="244"/>
      <c r="BI72" s="244"/>
      <c r="BJ72" s="244"/>
      <c r="BK72" s="244"/>
      <c r="BL72" s="244"/>
      <c r="BM72" s="244"/>
      <c r="BN72" s="244"/>
      <c r="BO72" s="244"/>
      <c r="BP72" s="244"/>
      <c r="BQ72" s="241">
        <v>66</v>
      </c>
      <c r="BR72" s="246"/>
      <c r="BS72" s="887"/>
      <c r="BT72" s="888"/>
      <c r="BU72" s="888"/>
      <c r="BV72" s="888"/>
      <c r="BW72" s="888"/>
      <c r="BX72" s="888"/>
      <c r="BY72" s="888"/>
      <c r="BZ72" s="888"/>
      <c r="CA72" s="888"/>
      <c r="CB72" s="888"/>
      <c r="CC72" s="888"/>
      <c r="CD72" s="888"/>
      <c r="CE72" s="888"/>
      <c r="CF72" s="888"/>
      <c r="CG72" s="893"/>
      <c r="CH72" s="890"/>
      <c r="CI72" s="891"/>
      <c r="CJ72" s="891"/>
      <c r="CK72" s="891"/>
      <c r="CL72" s="892"/>
      <c r="CM72" s="890"/>
      <c r="CN72" s="891"/>
      <c r="CO72" s="891"/>
      <c r="CP72" s="891"/>
      <c r="CQ72" s="892"/>
      <c r="CR72" s="890"/>
      <c r="CS72" s="891"/>
      <c r="CT72" s="891"/>
      <c r="CU72" s="891"/>
      <c r="CV72" s="892"/>
      <c r="CW72" s="890"/>
      <c r="CX72" s="891"/>
      <c r="CY72" s="891"/>
      <c r="CZ72" s="891"/>
      <c r="DA72" s="892"/>
      <c r="DB72" s="890"/>
      <c r="DC72" s="891"/>
      <c r="DD72" s="891"/>
      <c r="DE72" s="891"/>
      <c r="DF72" s="892"/>
      <c r="DG72" s="890"/>
      <c r="DH72" s="891"/>
      <c r="DI72" s="891"/>
      <c r="DJ72" s="891"/>
      <c r="DK72" s="892"/>
      <c r="DL72" s="890"/>
      <c r="DM72" s="891"/>
      <c r="DN72" s="891"/>
      <c r="DO72" s="891"/>
      <c r="DP72" s="892"/>
      <c r="DQ72" s="890"/>
      <c r="DR72" s="891"/>
      <c r="DS72" s="891"/>
      <c r="DT72" s="891"/>
      <c r="DU72" s="892"/>
      <c r="DV72" s="887"/>
      <c r="DW72" s="888"/>
      <c r="DX72" s="888"/>
      <c r="DY72" s="888"/>
      <c r="DZ72" s="889"/>
      <c r="EA72" s="233"/>
    </row>
    <row r="73" spans="1:131" ht="26.25" customHeight="1" x14ac:dyDescent="0.15">
      <c r="A73" s="241">
        <v>6</v>
      </c>
      <c r="B73" s="901" t="s">
        <v>574</v>
      </c>
      <c r="C73" s="902"/>
      <c r="D73" s="902"/>
      <c r="E73" s="902"/>
      <c r="F73" s="902"/>
      <c r="G73" s="902"/>
      <c r="H73" s="902"/>
      <c r="I73" s="902"/>
      <c r="J73" s="902"/>
      <c r="K73" s="902"/>
      <c r="L73" s="902"/>
      <c r="M73" s="902"/>
      <c r="N73" s="902"/>
      <c r="O73" s="902"/>
      <c r="P73" s="903"/>
      <c r="Q73" s="904">
        <v>88</v>
      </c>
      <c r="R73" s="858"/>
      <c r="S73" s="858"/>
      <c r="T73" s="858"/>
      <c r="U73" s="858"/>
      <c r="V73" s="858">
        <v>76</v>
      </c>
      <c r="W73" s="858"/>
      <c r="X73" s="858"/>
      <c r="Y73" s="858"/>
      <c r="Z73" s="858"/>
      <c r="AA73" s="858">
        <v>12</v>
      </c>
      <c r="AB73" s="858"/>
      <c r="AC73" s="858"/>
      <c r="AD73" s="858"/>
      <c r="AE73" s="858"/>
      <c r="AF73" s="858">
        <v>12</v>
      </c>
      <c r="AG73" s="858"/>
      <c r="AH73" s="858"/>
      <c r="AI73" s="858"/>
      <c r="AJ73" s="858"/>
      <c r="AK73" s="858" t="s">
        <v>579</v>
      </c>
      <c r="AL73" s="858"/>
      <c r="AM73" s="858"/>
      <c r="AN73" s="858"/>
      <c r="AO73" s="858"/>
      <c r="AP73" s="858" t="s">
        <v>579</v>
      </c>
      <c r="AQ73" s="858"/>
      <c r="AR73" s="858"/>
      <c r="AS73" s="858"/>
      <c r="AT73" s="858"/>
      <c r="AU73" s="858" t="s">
        <v>579</v>
      </c>
      <c r="AV73" s="858"/>
      <c r="AW73" s="858"/>
      <c r="AX73" s="858"/>
      <c r="AY73" s="858"/>
      <c r="AZ73" s="860"/>
      <c r="BA73" s="860"/>
      <c r="BB73" s="860"/>
      <c r="BC73" s="860"/>
      <c r="BD73" s="861"/>
      <c r="BE73" s="244"/>
      <c r="BF73" s="244"/>
      <c r="BG73" s="244"/>
      <c r="BH73" s="244"/>
      <c r="BI73" s="244"/>
      <c r="BJ73" s="244"/>
      <c r="BK73" s="244"/>
      <c r="BL73" s="244"/>
      <c r="BM73" s="244"/>
      <c r="BN73" s="244"/>
      <c r="BO73" s="244"/>
      <c r="BP73" s="244"/>
      <c r="BQ73" s="241">
        <v>67</v>
      </c>
      <c r="BR73" s="246"/>
      <c r="BS73" s="887"/>
      <c r="BT73" s="888"/>
      <c r="BU73" s="888"/>
      <c r="BV73" s="888"/>
      <c r="BW73" s="888"/>
      <c r="BX73" s="888"/>
      <c r="BY73" s="888"/>
      <c r="BZ73" s="888"/>
      <c r="CA73" s="888"/>
      <c r="CB73" s="888"/>
      <c r="CC73" s="888"/>
      <c r="CD73" s="888"/>
      <c r="CE73" s="888"/>
      <c r="CF73" s="888"/>
      <c r="CG73" s="893"/>
      <c r="CH73" s="890"/>
      <c r="CI73" s="891"/>
      <c r="CJ73" s="891"/>
      <c r="CK73" s="891"/>
      <c r="CL73" s="892"/>
      <c r="CM73" s="890"/>
      <c r="CN73" s="891"/>
      <c r="CO73" s="891"/>
      <c r="CP73" s="891"/>
      <c r="CQ73" s="892"/>
      <c r="CR73" s="890"/>
      <c r="CS73" s="891"/>
      <c r="CT73" s="891"/>
      <c r="CU73" s="891"/>
      <c r="CV73" s="892"/>
      <c r="CW73" s="890"/>
      <c r="CX73" s="891"/>
      <c r="CY73" s="891"/>
      <c r="CZ73" s="891"/>
      <c r="DA73" s="892"/>
      <c r="DB73" s="890"/>
      <c r="DC73" s="891"/>
      <c r="DD73" s="891"/>
      <c r="DE73" s="891"/>
      <c r="DF73" s="892"/>
      <c r="DG73" s="890"/>
      <c r="DH73" s="891"/>
      <c r="DI73" s="891"/>
      <c r="DJ73" s="891"/>
      <c r="DK73" s="892"/>
      <c r="DL73" s="890"/>
      <c r="DM73" s="891"/>
      <c r="DN73" s="891"/>
      <c r="DO73" s="891"/>
      <c r="DP73" s="892"/>
      <c r="DQ73" s="890"/>
      <c r="DR73" s="891"/>
      <c r="DS73" s="891"/>
      <c r="DT73" s="891"/>
      <c r="DU73" s="892"/>
      <c r="DV73" s="887"/>
      <c r="DW73" s="888"/>
      <c r="DX73" s="888"/>
      <c r="DY73" s="888"/>
      <c r="DZ73" s="889"/>
      <c r="EA73" s="233"/>
    </row>
    <row r="74" spans="1:131" ht="26.25" customHeight="1" x14ac:dyDescent="0.15">
      <c r="A74" s="241">
        <v>7</v>
      </c>
      <c r="B74" s="901" t="s">
        <v>575</v>
      </c>
      <c r="C74" s="902"/>
      <c r="D74" s="902"/>
      <c r="E74" s="902"/>
      <c r="F74" s="902"/>
      <c r="G74" s="902"/>
      <c r="H74" s="902"/>
      <c r="I74" s="902"/>
      <c r="J74" s="902"/>
      <c r="K74" s="902"/>
      <c r="L74" s="902"/>
      <c r="M74" s="902"/>
      <c r="N74" s="902"/>
      <c r="O74" s="902"/>
      <c r="P74" s="903"/>
      <c r="Q74" s="904">
        <v>6846</v>
      </c>
      <c r="R74" s="858"/>
      <c r="S74" s="858"/>
      <c r="T74" s="858"/>
      <c r="U74" s="858"/>
      <c r="V74" s="858">
        <v>6764</v>
      </c>
      <c r="W74" s="858"/>
      <c r="X74" s="858"/>
      <c r="Y74" s="858"/>
      <c r="Z74" s="858"/>
      <c r="AA74" s="858">
        <v>82</v>
      </c>
      <c r="AB74" s="858"/>
      <c r="AC74" s="858"/>
      <c r="AD74" s="858"/>
      <c r="AE74" s="858"/>
      <c r="AF74" s="858">
        <v>82</v>
      </c>
      <c r="AG74" s="858"/>
      <c r="AH74" s="858"/>
      <c r="AI74" s="858"/>
      <c r="AJ74" s="858"/>
      <c r="AK74" s="858" t="s">
        <v>579</v>
      </c>
      <c r="AL74" s="858"/>
      <c r="AM74" s="858"/>
      <c r="AN74" s="858"/>
      <c r="AO74" s="858"/>
      <c r="AP74" s="858" t="s">
        <v>579</v>
      </c>
      <c r="AQ74" s="858"/>
      <c r="AR74" s="858"/>
      <c r="AS74" s="858"/>
      <c r="AT74" s="858"/>
      <c r="AU74" s="858" t="s">
        <v>579</v>
      </c>
      <c r="AV74" s="858"/>
      <c r="AW74" s="858"/>
      <c r="AX74" s="858"/>
      <c r="AY74" s="858"/>
      <c r="AZ74" s="860"/>
      <c r="BA74" s="860"/>
      <c r="BB74" s="860"/>
      <c r="BC74" s="860"/>
      <c r="BD74" s="861"/>
      <c r="BE74" s="244"/>
      <c r="BF74" s="244"/>
      <c r="BG74" s="244"/>
      <c r="BH74" s="244"/>
      <c r="BI74" s="244"/>
      <c r="BJ74" s="244"/>
      <c r="BK74" s="244"/>
      <c r="BL74" s="244"/>
      <c r="BM74" s="244"/>
      <c r="BN74" s="244"/>
      <c r="BO74" s="244"/>
      <c r="BP74" s="244"/>
      <c r="BQ74" s="241">
        <v>68</v>
      </c>
      <c r="BR74" s="246"/>
      <c r="BS74" s="887"/>
      <c r="BT74" s="888"/>
      <c r="BU74" s="888"/>
      <c r="BV74" s="888"/>
      <c r="BW74" s="888"/>
      <c r="BX74" s="888"/>
      <c r="BY74" s="888"/>
      <c r="BZ74" s="888"/>
      <c r="CA74" s="888"/>
      <c r="CB74" s="888"/>
      <c r="CC74" s="888"/>
      <c r="CD74" s="888"/>
      <c r="CE74" s="888"/>
      <c r="CF74" s="888"/>
      <c r="CG74" s="893"/>
      <c r="CH74" s="890"/>
      <c r="CI74" s="891"/>
      <c r="CJ74" s="891"/>
      <c r="CK74" s="891"/>
      <c r="CL74" s="892"/>
      <c r="CM74" s="890"/>
      <c r="CN74" s="891"/>
      <c r="CO74" s="891"/>
      <c r="CP74" s="891"/>
      <c r="CQ74" s="892"/>
      <c r="CR74" s="890"/>
      <c r="CS74" s="891"/>
      <c r="CT74" s="891"/>
      <c r="CU74" s="891"/>
      <c r="CV74" s="892"/>
      <c r="CW74" s="890"/>
      <c r="CX74" s="891"/>
      <c r="CY74" s="891"/>
      <c r="CZ74" s="891"/>
      <c r="DA74" s="892"/>
      <c r="DB74" s="890"/>
      <c r="DC74" s="891"/>
      <c r="DD74" s="891"/>
      <c r="DE74" s="891"/>
      <c r="DF74" s="892"/>
      <c r="DG74" s="890"/>
      <c r="DH74" s="891"/>
      <c r="DI74" s="891"/>
      <c r="DJ74" s="891"/>
      <c r="DK74" s="892"/>
      <c r="DL74" s="890"/>
      <c r="DM74" s="891"/>
      <c r="DN74" s="891"/>
      <c r="DO74" s="891"/>
      <c r="DP74" s="892"/>
      <c r="DQ74" s="890"/>
      <c r="DR74" s="891"/>
      <c r="DS74" s="891"/>
      <c r="DT74" s="891"/>
      <c r="DU74" s="892"/>
      <c r="DV74" s="887"/>
      <c r="DW74" s="888"/>
      <c r="DX74" s="888"/>
      <c r="DY74" s="888"/>
      <c r="DZ74" s="889"/>
      <c r="EA74" s="233"/>
    </row>
    <row r="75" spans="1:131" ht="26.25" customHeight="1" x14ac:dyDescent="0.15">
      <c r="A75" s="241">
        <v>8</v>
      </c>
      <c r="B75" s="901" t="s">
        <v>576</v>
      </c>
      <c r="C75" s="902"/>
      <c r="D75" s="902"/>
      <c r="E75" s="902"/>
      <c r="F75" s="902"/>
      <c r="G75" s="902"/>
      <c r="H75" s="902"/>
      <c r="I75" s="902"/>
      <c r="J75" s="902"/>
      <c r="K75" s="902"/>
      <c r="L75" s="902"/>
      <c r="M75" s="902"/>
      <c r="N75" s="902"/>
      <c r="O75" s="902"/>
      <c r="P75" s="903"/>
      <c r="Q75" s="905">
        <v>32</v>
      </c>
      <c r="R75" s="906"/>
      <c r="S75" s="906"/>
      <c r="T75" s="906"/>
      <c r="U75" s="862"/>
      <c r="V75" s="907">
        <v>28</v>
      </c>
      <c r="W75" s="906"/>
      <c r="X75" s="906"/>
      <c r="Y75" s="906"/>
      <c r="Z75" s="862"/>
      <c r="AA75" s="907">
        <v>4</v>
      </c>
      <c r="AB75" s="906"/>
      <c r="AC75" s="906"/>
      <c r="AD75" s="906"/>
      <c r="AE75" s="862"/>
      <c r="AF75" s="907">
        <v>4</v>
      </c>
      <c r="AG75" s="906"/>
      <c r="AH75" s="906"/>
      <c r="AI75" s="906"/>
      <c r="AJ75" s="862"/>
      <c r="AK75" s="907">
        <v>8</v>
      </c>
      <c r="AL75" s="906"/>
      <c r="AM75" s="906"/>
      <c r="AN75" s="906"/>
      <c r="AO75" s="862"/>
      <c r="AP75" s="907" t="s">
        <v>579</v>
      </c>
      <c r="AQ75" s="906"/>
      <c r="AR75" s="906"/>
      <c r="AS75" s="906"/>
      <c r="AT75" s="862"/>
      <c r="AU75" s="907" t="s">
        <v>579</v>
      </c>
      <c r="AV75" s="906"/>
      <c r="AW75" s="906"/>
      <c r="AX75" s="906"/>
      <c r="AY75" s="862"/>
      <c r="AZ75" s="860"/>
      <c r="BA75" s="860"/>
      <c r="BB75" s="860"/>
      <c r="BC75" s="860"/>
      <c r="BD75" s="861"/>
      <c r="BE75" s="244"/>
      <c r="BF75" s="244"/>
      <c r="BG75" s="244"/>
      <c r="BH75" s="244"/>
      <c r="BI75" s="244"/>
      <c r="BJ75" s="244"/>
      <c r="BK75" s="244"/>
      <c r="BL75" s="244"/>
      <c r="BM75" s="244"/>
      <c r="BN75" s="244"/>
      <c r="BO75" s="244"/>
      <c r="BP75" s="244"/>
      <c r="BQ75" s="241">
        <v>69</v>
      </c>
      <c r="BR75" s="246"/>
      <c r="BS75" s="887"/>
      <c r="BT75" s="888"/>
      <c r="BU75" s="888"/>
      <c r="BV75" s="888"/>
      <c r="BW75" s="888"/>
      <c r="BX75" s="888"/>
      <c r="BY75" s="888"/>
      <c r="BZ75" s="888"/>
      <c r="CA75" s="888"/>
      <c r="CB75" s="888"/>
      <c r="CC75" s="888"/>
      <c r="CD75" s="888"/>
      <c r="CE75" s="888"/>
      <c r="CF75" s="888"/>
      <c r="CG75" s="893"/>
      <c r="CH75" s="890"/>
      <c r="CI75" s="891"/>
      <c r="CJ75" s="891"/>
      <c r="CK75" s="891"/>
      <c r="CL75" s="892"/>
      <c r="CM75" s="890"/>
      <c r="CN75" s="891"/>
      <c r="CO75" s="891"/>
      <c r="CP75" s="891"/>
      <c r="CQ75" s="892"/>
      <c r="CR75" s="890"/>
      <c r="CS75" s="891"/>
      <c r="CT75" s="891"/>
      <c r="CU75" s="891"/>
      <c r="CV75" s="892"/>
      <c r="CW75" s="890"/>
      <c r="CX75" s="891"/>
      <c r="CY75" s="891"/>
      <c r="CZ75" s="891"/>
      <c r="DA75" s="892"/>
      <c r="DB75" s="890"/>
      <c r="DC75" s="891"/>
      <c r="DD75" s="891"/>
      <c r="DE75" s="891"/>
      <c r="DF75" s="892"/>
      <c r="DG75" s="890"/>
      <c r="DH75" s="891"/>
      <c r="DI75" s="891"/>
      <c r="DJ75" s="891"/>
      <c r="DK75" s="892"/>
      <c r="DL75" s="890"/>
      <c r="DM75" s="891"/>
      <c r="DN75" s="891"/>
      <c r="DO75" s="891"/>
      <c r="DP75" s="892"/>
      <c r="DQ75" s="890"/>
      <c r="DR75" s="891"/>
      <c r="DS75" s="891"/>
      <c r="DT75" s="891"/>
      <c r="DU75" s="892"/>
      <c r="DV75" s="887"/>
      <c r="DW75" s="888"/>
      <c r="DX75" s="888"/>
      <c r="DY75" s="888"/>
      <c r="DZ75" s="889"/>
      <c r="EA75" s="233"/>
    </row>
    <row r="76" spans="1:131" ht="26.25" customHeight="1" x14ac:dyDescent="0.15">
      <c r="A76" s="241">
        <v>9</v>
      </c>
      <c r="B76" s="901" t="s">
        <v>577</v>
      </c>
      <c r="C76" s="902"/>
      <c r="D76" s="902"/>
      <c r="E76" s="902"/>
      <c r="F76" s="902"/>
      <c r="G76" s="902"/>
      <c r="H76" s="902"/>
      <c r="I76" s="902"/>
      <c r="J76" s="902"/>
      <c r="K76" s="902"/>
      <c r="L76" s="902"/>
      <c r="M76" s="902"/>
      <c r="N76" s="902"/>
      <c r="O76" s="902"/>
      <c r="P76" s="903"/>
      <c r="Q76" s="905">
        <v>222</v>
      </c>
      <c r="R76" s="906"/>
      <c r="S76" s="906"/>
      <c r="T76" s="906"/>
      <c r="U76" s="862"/>
      <c r="V76" s="907">
        <v>127</v>
      </c>
      <c r="W76" s="906"/>
      <c r="X76" s="906"/>
      <c r="Y76" s="906"/>
      <c r="Z76" s="862"/>
      <c r="AA76" s="907">
        <v>95</v>
      </c>
      <c r="AB76" s="906"/>
      <c r="AC76" s="906"/>
      <c r="AD76" s="906"/>
      <c r="AE76" s="862"/>
      <c r="AF76" s="907">
        <v>95</v>
      </c>
      <c r="AG76" s="906"/>
      <c r="AH76" s="906"/>
      <c r="AI76" s="906"/>
      <c r="AJ76" s="862"/>
      <c r="AK76" s="907" t="s">
        <v>579</v>
      </c>
      <c r="AL76" s="906"/>
      <c r="AM76" s="906"/>
      <c r="AN76" s="906"/>
      <c r="AO76" s="862"/>
      <c r="AP76" s="907" t="s">
        <v>579</v>
      </c>
      <c r="AQ76" s="906"/>
      <c r="AR76" s="906"/>
      <c r="AS76" s="906"/>
      <c r="AT76" s="862"/>
      <c r="AU76" s="907" t="s">
        <v>579</v>
      </c>
      <c r="AV76" s="906"/>
      <c r="AW76" s="906"/>
      <c r="AX76" s="906"/>
      <c r="AY76" s="862"/>
      <c r="AZ76" s="860"/>
      <c r="BA76" s="860"/>
      <c r="BB76" s="860"/>
      <c r="BC76" s="860"/>
      <c r="BD76" s="861"/>
      <c r="BE76" s="244"/>
      <c r="BF76" s="244"/>
      <c r="BG76" s="244"/>
      <c r="BH76" s="244"/>
      <c r="BI76" s="244"/>
      <c r="BJ76" s="244"/>
      <c r="BK76" s="244"/>
      <c r="BL76" s="244"/>
      <c r="BM76" s="244"/>
      <c r="BN76" s="244"/>
      <c r="BO76" s="244"/>
      <c r="BP76" s="244"/>
      <c r="BQ76" s="241">
        <v>70</v>
      </c>
      <c r="BR76" s="246"/>
      <c r="BS76" s="887"/>
      <c r="BT76" s="888"/>
      <c r="BU76" s="888"/>
      <c r="BV76" s="888"/>
      <c r="BW76" s="888"/>
      <c r="BX76" s="888"/>
      <c r="BY76" s="888"/>
      <c r="BZ76" s="888"/>
      <c r="CA76" s="888"/>
      <c r="CB76" s="888"/>
      <c r="CC76" s="888"/>
      <c r="CD76" s="888"/>
      <c r="CE76" s="888"/>
      <c r="CF76" s="888"/>
      <c r="CG76" s="893"/>
      <c r="CH76" s="890"/>
      <c r="CI76" s="891"/>
      <c r="CJ76" s="891"/>
      <c r="CK76" s="891"/>
      <c r="CL76" s="892"/>
      <c r="CM76" s="890"/>
      <c r="CN76" s="891"/>
      <c r="CO76" s="891"/>
      <c r="CP76" s="891"/>
      <c r="CQ76" s="892"/>
      <c r="CR76" s="890"/>
      <c r="CS76" s="891"/>
      <c r="CT76" s="891"/>
      <c r="CU76" s="891"/>
      <c r="CV76" s="892"/>
      <c r="CW76" s="890"/>
      <c r="CX76" s="891"/>
      <c r="CY76" s="891"/>
      <c r="CZ76" s="891"/>
      <c r="DA76" s="892"/>
      <c r="DB76" s="890"/>
      <c r="DC76" s="891"/>
      <c r="DD76" s="891"/>
      <c r="DE76" s="891"/>
      <c r="DF76" s="892"/>
      <c r="DG76" s="890"/>
      <c r="DH76" s="891"/>
      <c r="DI76" s="891"/>
      <c r="DJ76" s="891"/>
      <c r="DK76" s="892"/>
      <c r="DL76" s="890"/>
      <c r="DM76" s="891"/>
      <c r="DN76" s="891"/>
      <c r="DO76" s="891"/>
      <c r="DP76" s="892"/>
      <c r="DQ76" s="890"/>
      <c r="DR76" s="891"/>
      <c r="DS76" s="891"/>
      <c r="DT76" s="891"/>
      <c r="DU76" s="892"/>
      <c r="DV76" s="887"/>
      <c r="DW76" s="888"/>
      <c r="DX76" s="888"/>
      <c r="DY76" s="888"/>
      <c r="DZ76" s="889"/>
      <c r="EA76" s="233"/>
    </row>
    <row r="77" spans="1:131" ht="26.25" customHeight="1" x14ac:dyDescent="0.15">
      <c r="A77" s="241">
        <v>10</v>
      </c>
      <c r="B77" s="901" t="s">
        <v>578</v>
      </c>
      <c r="C77" s="902"/>
      <c r="D77" s="902"/>
      <c r="E77" s="902"/>
      <c r="F77" s="902"/>
      <c r="G77" s="902"/>
      <c r="H77" s="902"/>
      <c r="I77" s="902"/>
      <c r="J77" s="902"/>
      <c r="K77" s="902"/>
      <c r="L77" s="902"/>
      <c r="M77" s="902"/>
      <c r="N77" s="902"/>
      <c r="O77" s="902"/>
      <c r="P77" s="903"/>
      <c r="Q77" s="905">
        <v>159547</v>
      </c>
      <c r="R77" s="906"/>
      <c r="S77" s="906"/>
      <c r="T77" s="906"/>
      <c r="U77" s="862"/>
      <c r="V77" s="907">
        <v>155011</v>
      </c>
      <c r="W77" s="906"/>
      <c r="X77" s="906"/>
      <c r="Y77" s="906"/>
      <c r="Z77" s="862"/>
      <c r="AA77" s="907">
        <v>4536</v>
      </c>
      <c r="AB77" s="906"/>
      <c r="AC77" s="906"/>
      <c r="AD77" s="906"/>
      <c r="AE77" s="862"/>
      <c r="AF77" s="907">
        <v>4536</v>
      </c>
      <c r="AG77" s="906"/>
      <c r="AH77" s="906"/>
      <c r="AI77" s="906"/>
      <c r="AJ77" s="862"/>
      <c r="AK77" s="907">
        <v>1201</v>
      </c>
      <c r="AL77" s="906"/>
      <c r="AM77" s="906"/>
      <c r="AN77" s="906"/>
      <c r="AO77" s="862"/>
      <c r="AP77" s="907" t="s">
        <v>579</v>
      </c>
      <c r="AQ77" s="906"/>
      <c r="AR77" s="906"/>
      <c r="AS77" s="906"/>
      <c r="AT77" s="862"/>
      <c r="AU77" s="907" t="s">
        <v>579</v>
      </c>
      <c r="AV77" s="906"/>
      <c r="AW77" s="906"/>
      <c r="AX77" s="906"/>
      <c r="AY77" s="862"/>
      <c r="AZ77" s="860"/>
      <c r="BA77" s="860"/>
      <c r="BB77" s="860"/>
      <c r="BC77" s="860"/>
      <c r="BD77" s="861"/>
      <c r="BE77" s="244"/>
      <c r="BF77" s="244"/>
      <c r="BG77" s="244"/>
      <c r="BH77" s="244"/>
      <c r="BI77" s="244"/>
      <c r="BJ77" s="244"/>
      <c r="BK77" s="244"/>
      <c r="BL77" s="244"/>
      <c r="BM77" s="244"/>
      <c r="BN77" s="244"/>
      <c r="BO77" s="244"/>
      <c r="BP77" s="244"/>
      <c r="BQ77" s="241">
        <v>71</v>
      </c>
      <c r="BR77" s="246"/>
      <c r="BS77" s="887"/>
      <c r="BT77" s="888"/>
      <c r="BU77" s="888"/>
      <c r="BV77" s="888"/>
      <c r="BW77" s="888"/>
      <c r="BX77" s="888"/>
      <c r="BY77" s="888"/>
      <c r="BZ77" s="888"/>
      <c r="CA77" s="888"/>
      <c r="CB77" s="888"/>
      <c r="CC77" s="888"/>
      <c r="CD77" s="888"/>
      <c r="CE77" s="888"/>
      <c r="CF77" s="888"/>
      <c r="CG77" s="893"/>
      <c r="CH77" s="890"/>
      <c r="CI77" s="891"/>
      <c r="CJ77" s="891"/>
      <c r="CK77" s="891"/>
      <c r="CL77" s="892"/>
      <c r="CM77" s="890"/>
      <c r="CN77" s="891"/>
      <c r="CO77" s="891"/>
      <c r="CP77" s="891"/>
      <c r="CQ77" s="892"/>
      <c r="CR77" s="890"/>
      <c r="CS77" s="891"/>
      <c r="CT77" s="891"/>
      <c r="CU77" s="891"/>
      <c r="CV77" s="892"/>
      <c r="CW77" s="890"/>
      <c r="CX77" s="891"/>
      <c r="CY77" s="891"/>
      <c r="CZ77" s="891"/>
      <c r="DA77" s="892"/>
      <c r="DB77" s="890"/>
      <c r="DC77" s="891"/>
      <c r="DD77" s="891"/>
      <c r="DE77" s="891"/>
      <c r="DF77" s="892"/>
      <c r="DG77" s="890"/>
      <c r="DH77" s="891"/>
      <c r="DI77" s="891"/>
      <c r="DJ77" s="891"/>
      <c r="DK77" s="892"/>
      <c r="DL77" s="890"/>
      <c r="DM77" s="891"/>
      <c r="DN77" s="891"/>
      <c r="DO77" s="891"/>
      <c r="DP77" s="892"/>
      <c r="DQ77" s="890"/>
      <c r="DR77" s="891"/>
      <c r="DS77" s="891"/>
      <c r="DT77" s="891"/>
      <c r="DU77" s="892"/>
      <c r="DV77" s="887"/>
      <c r="DW77" s="888"/>
      <c r="DX77" s="888"/>
      <c r="DY77" s="888"/>
      <c r="DZ77" s="889"/>
      <c r="EA77" s="233"/>
    </row>
    <row r="78" spans="1:131" ht="26.25" customHeight="1" x14ac:dyDescent="0.15">
      <c r="A78" s="241">
        <v>11</v>
      </c>
      <c r="B78" s="901"/>
      <c r="C78" s="902"/>
      <c r="D78" s="902"/>
      <c r="E78" s="902"/>
      <c r="F78" s="902"/>
      <c r="G78" s="902"/>
      <c r="H78" s="902"/>
      <c r="I78" s="902"/>
      <c r="J78" s="902"/>
      <c r="K78" s="902"/>
      <c r="L78" s="902"/>
      <c r="M78" s="902"/>
      <c r="N78" s="902"/>
      <c r="O78" s="902"/>
      <c r="P78" s="903"/>
      <c r="Q78" s="904"/>
      <c r="R78" s="858"/>
      <c r="S78" s="858"/>
      <c r="T78" s="858"/>
      <c r="U78" s="858"/>
      <c r="V78" s="858"/>
      <c r="W78" s="858"/>
      <c r="X78" s="858"/>
      <c r="Y78" s="858"/>
      <c r="Z78" s="858"/>
      <c r="AA78" s="858"/>
      <c r="AB78" s="858"/>
      <c r="AC78" s="858"/>
      <c r="AD78" s="858"/>
      <c r="AE78" s="858"/>
      <c r="AF78" s="858"/>
      <c r="AG78" s="858"/>
      <c r="AH78" s="858"/>
      <c r="AI78" s="858"/>
      <c r="AJ78" s="858"/>
      <c r="AK78" s="858"/>
      <c r="AL78" s="858"/>
      <c r="AM78" s="858"/>
      <c r="AN78" s="858"/>
      <c r="AO78" s="858"/>
      <c r="AP78" s="858"/>
      <c r="AQ78" s="858"/>
      <c r="AR78" s="858"/>
      <c r="AS78" s="858"/>
      <c r="AT78" s="858"/>
      <c r="AU78" s="858"/>
      <c r="AV78" s="858"/>
      <c r="AW78" s="858"/>
      <c r="AX78" s="858"/>
      <c r="AY78" s="858"/>
      <c r="AZ78" s="860"/>
      <c r="BA78" s="860"/>
      <c r="BB78" s="860"/>
      <c r="BC78" s="860"/>
      <c r="BD78" s="861"/>
      <c r="BE78" s="244"/>
      <c r="BF78" s="244"/>
      <c r="BG78" s="244"/>
      <c r="BH78" s="244"/>
      <c r="BI78" s="244"/>
      <c r="BJ78" s="233"/>
      <c r="BK78" s="233"/>
      <c r="BL78" s="233"/>
      <c r="BM78" s="233"/>
      <c r="BN78" s="233"/>
      <c r="BO78" s="244"/>
      <c r="BP78" s="244"/>
      <c r="BQ78" s="241">
        <v>72</v>
      </c>
      <c r="BR78" s="246"/>
      <c r="BS78" s="887"/>
      <c r="BT78" s="888"/>
      <c r="BU78" s="888"/>
      <c r="BV78" s="888"/>
      <c r="BW78" s="888"/>
      <c r="BX78" s="888"/>
      <c r="BY78" s="888"/>
      <c r="BZ78" s="888"/>
      <c r="CA78" s="888"/>
      <c r="CB78" s="888"/>
      <c r="CC78" s="888"/>
      <c r="CD78" s="888"/>
      <c r="CE78" s="888"/>
      <c r="CF78" s="888"/>
      <c r="CG78" s="893"/>
      <c r="CH78" s="890"/>
      <c r="CI78" s="891"/>
      <c r="CJ78" s="891"/>
      <c r="CK78" s="891"/>
      <c r="CL78" s="892"/>
      <c r="CM78" s="890"/>
      <c r="CN78" s="891"/>
      <c r="CO78" s="891"/>
      <c r="CP78" s="891"/>
      <c r="CQ78" s="892"/>
      <c r="CR78" s="890"/>
      <c r="CS78" s="891"/>
      <c r="CT78" s="891"/>
      <c r="CU78" s="891"/>
      <c r="CV78" s="892"/>
      <c r="CW78" s="890"/>
      <c r="CX78" s="891"/>
      <c r="CY78" s="891"/>
      <c r="CZ78" s="891"/>
      <c r="DA78" s="892"/>
      <c r="DB78" s="890"/>
      <c r="DC78" s="891"/>
      <c r="DD78" s="891"/>
      <c r="DE78" s="891"/>
      <c r="DF78" s="892"/>
      <c r="DG78" s="890"/>
      <c r="DH78" s="891"/>
      <c r="DI78" s="891"/>
      <c r="DJ78" s="891"/>
      <c r="DK78" s="892"/>
      <c r="DL78" s="890"/>
      <c r="DM78" s="891"/>
      <c r="DN78" s="891"/>
      <c r="DO78" s="891"/>
      <c r="DP78" s="892"/>
      <c r="DQ78" s="890"/>
      <c r="DR78" s="891"/>
      <c r="DS78" s="891"/>
      <c r="DT78" s="891"/>
      <c r="DU78" s="892"/>
      <c r="DV78" s="887"/>
      <c r="DW78" s="888"/>
      <c r="DX78" s="888"/>
      <c r="DY78" s="888"/>
      <c r="DZ78" s="889"/>
      <c r="EA78" s="233"/>
    </row>
    <row r="79" spans="1:131" ht="26.25" customHeight="1" x14ac:dyDescent="0.15">
      <c r="A79" s="241">
        <v>12</v>
      </c>
      <c r="B79" s="901"/>
      <c r="C79" s="902"/>
      <c r="D79" s="902"/>
      <c r="E79" s="902"/>
      <c r="F79" s="902"/>
      <c r="G79" s="902"/>
      <c r="H79" s="902"/>
      <c r="I79" s="902"/>
      <c r="J79" s="902"/>
      <c r="K79" s="902"/>
      <c r="L79" s="902"/>
      <c r="M79" s="902"/>
      <c r="N79" s="902"/>
      <c r="O79" s="902"/>
      <c r="P79" s="903"/>
      <c r="Q79" s="904"/>
      <c r="R79" s="858"/>
      <c r="S79" s="858"/>
      <c r="T79" s="858"/>
      <c r="U79" s="858"/>
      <c r="V79" s="858"/>
      <c r="W79" s="858"/>
      <c r="X79" s="858"/>
      <c r="Y79" s="858"/>
      <c r="Z79" s="858"/>
      <c r="AA79" s="858"/>
      <c r="AB79" s="858"/>
      <c r="AC79" s="858"/>
      <c r="AD79" s="858"/>
      <c r="AE79" s="858"/>
      <c r="AF79" s="858"/>
      <c r="AG79" s="858"/>
      <c r="AH79" s="858"/>
      <c r="AI79" s="858"/>
      <c r="AJ79" s="858"/>
      <c r="AK79" s="858"/>
      <c r="AL79" s="858"/>
      <c r="AM79" s="858"/>
      <c r="AN79" s="858"/>
      <c r="AO79" s="858"/>
      <c r="AP79" s="858"/>
      <c r="AQ79" s="858"/>
      <c r="AR79" s="858"/>
      <c r="AS79" s="858"/>
      <c r="AT79" s="858"/>
      <c r="AU79" s="858"/>
      <c r="AV79" s="858"/>
      <c r="AW79" s="858"/>
      <c r="AX79" s="858"/>
      <c r="AY79" s="858"/>
      <c r="AZ79" s="860"/>
      <c r="BA79" s="860"/>
      <c r="BB79" s="860"/>
      <c r="BC79" s="860"/>
      <c r="BD79" s="861"/>
      <c r="BE79" s="244"/>
      <c r="BF79" s="244"/>
      <c r="BG79" s="244"/>
      <c r="BH79" s="244"/>
      <c r="BI79" s="244"/>
      <c r="BJ79" s="233"/>
      <c r="BK79" s="233"/>
      <c r="BL79" s="233"/>
      <c r="BM79" s="233"/>
      <c r="BN79" s="233"/>
      <c r="BO79" s="244"/>
      <c r="BP79" s="244"/>
      <c r="BQ79" s="241">
        <v>73</v>
      </c>
      <c r="BR79" s="246"/>
      <c r="BS79" s="887"/>
      <c r="BT79" s="888"/>
      <c r="BU79" s="888"/>
      <c r="BV79" s="888"/>
      <c r="BW79" s="888"/>
      <c r="BX79" s="888"/>
      <c r="BY79" s="888"/>
      <c r="BZ79" s="888"/>
      <c r="CA79" s="888"/>
      <c r="CB79" s="888"/>
      <c r="CC79" s="888"/>
      <c r="CD79" s="888"/>
      <c r="CE79" s="888"/>
      <c r="CF79" s="888"/>
      <c r="CG79" s="893"/>
      <c r="CH79" s="890"/>
      <c r="CI79" s="891"/>
      <c r="CJ79" s="891"/>
      <c r="CK79" s="891"/>
      <c r="CL79" s="892"/>
      <c r="CM79" s="890"/>
      <c r="CN79" s="891"/>
      <c r="CO79" s="891"/>
      <c r="CP79" s="891"/>
      <c r="CQ79" s="892"/>
      <c r="CR79" s="890"/>
      <c r="CS79" s="891"/>
      <c r="CT79" s="891"/>
      <c r="CU79" s="891"/>
      <c r="CV79" s="892"/>
      <c r="CW79" s="890"/>
      <c r="CX79" s="891"/>
      <c r="CY79" s="891"/>
      <c r="CZ79" s="891"/>
      <c r="DA79" s="892"/>
      <c r="DB79" s="890"/>
      <c r="DC79" s="891"/>
      <c r="DD79" s="891"/>
      <c r="DE79" s="891"/>
      <c r="DF79" s="892"/>
      <c r="DG79" s="890"/>
      <c r="DH79" s="891"/>
      <c r="DI79" s="891"/>
      <c r="DJ79" s="891"/>
      <c r="DK79" s="892"/>
      <c r="DL79" s="890"/>
      <c r="DM79" s="891"/>
      <c r="DN79" s="891"/>
      <c r="DO79" s="891"/>
      <c r="DP79" s="892"/>
      <c r="DQ79" s="890"/>
      <c r="DR79" s="891"/>
      <c r="DS79" s="891"/>
      <c r="DT79" s="891"/>
      <c r="DU79" s="892"/>
      <c r="DV79" s="887"/>
      <c r="DW79" s="888"/>
      <c r="DX79" s="888"/>
      <c r="DY79" s="888"/>
      <c r="DZ79" s="889"/>
      <c r="EA79" s="233"/>
    </row>
    <row r="80" spans="1:131" ht="26.25" customHeight="1" x14ac:dyDescent="0.15">
      <c r="A80" s="241">
        <v>13</v>
      </c>
      <c r="B80" s="901"/>
      <c r="C80" s="902"/>
      <c r="D80" s="902"/>
      <c r="E80" s="902"/>
      <c r="F80" s="902"/>
      <c r="G80" s="902"/>
      <c r="H80" s="902"/>
      <c r="I80" s="902"/>
      <c r="J80" s="902"/>
      <c r="K80" s="902"/>
      <c r="L80" s="902"/>
      <c r="M80" s="902"/>
      <c r="N80" s="902"/>
      <c r="O80" s="902"/>
      <c r="P80" s="903"/>
      <c r="Q80" s="904"/>
      <c r="R80" s="858"/>
      <c r="S80" s="858"/>
      <c r="T80" s="858"/>
      <c r="U80" s="858"/>
      <c r="V80" s="858"/>
      <c r="W80" s="858"/>
      <c r="X80" s="858"/>
      <c r="Y80" s="858"/>
      <c r="Z80" s="858"/>
      <c r="AA80" s="858"/>
      <c r="AB80" s="858"/>
      <c r="AC80" s="858"/>
      <c r="AD80" s="858"/>
      <c r="AE80" s="858"/>
      <c r="AF80" s="858"/>
      <c r="AG80" s="858"/>
      <c r="AH80" s="858"/>
      <c r="AI80" s="858"/>
      <c r="AJ80" s="858"/>
      <c r="AK80" s="858"/>
      <c r="AL80" s="858"/>
      <c r="AM80" s="858"/>
      <c r="AN80" s="858"/>
      <c r="AO80" s="858"/>
      <c r="AP80" s="858"/>
      <c r="AQ80" s="858"/>
      <c r="AR80" s="858"/>
      <c r="AS80" s="858"/>
      <c r="AT80" s="858"/>
      <c r="AU80" s="858"/>
      <c r="AV80" s="858"/>
      <c r="AW80" s="858"/>
      <c r="AX80" s="858"/>
      <c r="AY80" s="858"/>
      <c r="AZ80" s="860"/>
      <c r="BA80" s="860"/>
      <c r="BB80" s="860"/>
      <c r="BC80" s="860"/>
      <c r="BD80" s="861"/>
      <c r="BE80" s="244"/>
      <c r="BF80" s="244"/>
      <c r="BG80" s="244"/>
      <c r="BH80" s="244"/>
      <c r="BI80" s="244"/>
      <c r="BJ80" s="244"/>
      <c r="BK80" s="244"/>
      <c r="BL80" s="244"/>
      <c r="BM80" s="244"/>
      <c r="BN80" s="244"/>
      <c r="BO80" s="244"/>
      <c r="BP80" s="244"/>
      <c r="BQ80" s="241">
        <v>74</v>
      </c>
      <c r="BR80" s="246"/>
      <c r="BS80" s="887"/>
      <c r="BT80" s="888"/>
      <c r="BU80" s="888"/>
      <c r="BV80" s="888"/>
      <c r="BW80" s="888"/>
      <c r="BX80" s="888"/>
      <c r="BY80" s="888"/>
      <c r="BZ80" s="888"/>
      <c r="CA80" s="888"/>
      <c r="CB80" s="888"/>
      <c r="CC80" s="888"/>
      <c r="CD80" s="888"/>
      <c r="CE80" s="888"/>
      <c r="CF80" s="888"/>
      <c r="CG80" s="893"/>
      <c r="CH80" s="890"/>
      <c r="CI80" s="891"/>
      <c r="CJ80" s="891"/>
      <c r="CK80" s="891"/>
      <c r="CL80" s="892"/>
      <c r="CM80" s="890"/>
      <c r="CN80" s="891"/>
      <c r="CO80" s="891"/>
      <c r="CP80" s="891"/>
      <c r="CQ80" s="892"/>
      <c r="CR80" s="890"/>
      <c r="CS80" s="891"/>
      <c r="CT80" s="891"/>
      <c r="CU80" s="891"/>
      <c r="CV80" s="892"/>
      <c r="CW80" s="890"/>
      <c r="CX80" s="891"/>
      <c r="CY80" s="891"/>
      <c r="CZ80" s="891"/>
      <c r="DA80" s="892"/>
      <c r="DB80" s="890"/>
      <c r="DC80" s="891"/>
      <c r="DD80" s="891"/>
      <c r="DE80" s="891"/>
      <c r="DF80" s="892"/>
      <c r="DG80" s="890"/>
      <c r="DH80" s="891"/>
      <c r="DI80" s="891"/>
      <c r="DJ80" s="891"/>
      <c r="DK80" s="892"/>
      <c r="DL80" s="890"/>
      <c r="DM80" s="891"/>
      <c r="DN80" s="891"/>
      <c r="DO80" s="891"/>
      <c r="DP80" s="892"/>
      <c r="DQ80" s="890"/>
      <c r="DR80" s="891"/>
      <c r="DS80" s="891"/>
      <c r="DT80" s="891"/>
      <c r="DU80" s="892"/>
      <c r="DV80" s="887"/>
      <c r="DW80" s="888"/>
      <c r="DX80" s="888"/>
      <c r="DY80" s="888"/>
      <c r="DZ80" s="889"/>
      <c r="EA80" s="233"/>
    </row>
    <row r="81" spans="1:131" ht="26.25" customHeight="1" x14ac:dyDescent="0.15">
      <c r="A81" s="241">
        <v>14</v>
      </c>
      <c r="B81" s="901"/>
      <c r="C81" s="902"/>
      <c r="D81" s="902"/>
      <c r="E81" s="902"/>
      <c r="F81" s="902"/>
      <c r="G81" s="902"/>
      <c r="H81" s="902"/>
      <c r="I81" s="902"/>
      <c r="J81" s="902"/>
      <c r="K81" s="902"/>
      <c r="L81" s="902"/>
      <c r="M81" s="902"/>
      <c r="N81" s="902"/>
      <c r="O81" s="902"/>
      <c r="P81" s="903"/>
      <c r="Q81" s="904"/>
      <c r="R81" s="858"/>
      <c r="S81" s="858"/>
      <c r="T81" s="858"/>
      <c r="U81" s="858"/>
      <c r="V81" s="858"/>
      <c r="W81" s="858"/>
      <c r="X81" s="858"/>
      <c r="Y81" s="858"/>
      <c r="Z81" s="858"/>
      <c r="AA81" s="858"/>
      <c r="AB81" s="858"/>
      <c r="AC81" s="858"/>
      <c r="AD81" s="858"/>
      <c r="AE81" s="858"/>
      <c r="AF81" s="858"/>
      <c r="AG81" s="858"/>
      <c r="AH81" s="858"/>
      <c r="AI81" s="858"/>
      <c r="AJ81" s="858"/>
      <c r="AK81" s="858"/>
      <c r="AL81" s="858"/>
      <c r="AM81" s="858"/>
      <c r="AN81" s="858"/>
      <c r="AO81" s="858"/>
      <c r="AP81" s="858"/>
      <c r="AQ81" s="858"/>
      <c r="AR81" s="858"/>
      <c r="AS81" s="858"/>
      <c r="AT81" s="858"/>
      <c r="AU81" s="858"/>
      <c r="AV81" s="858"/>
      <c r="AW81" s="858"/>
      <c r="AX81" s="858"/>
      <c r="AY81" s="858"/>
      <c r="AZ81" s="860"/>
      <c r="BA81" s="860"/>
      <c r="BB81" s="860"/>
      <c r="BC81" s="860"/>
      <c r="BD81" s="861"/>
      <c r="BE81" s="244"/>
      <c r="BF81" s="244"/>
      <c r="BG81" s="244"/>
      <c r="BH81" s="244"/>
      <c r="BI81" s="244"/>
      <c r="BJ81" s="244"/>
      <c r="BK81" s="244"/>
      <c r="BL81" s="244"/>
      <c r="BM81" s="244"/>
      <c r="BN81" s="244"/>
      <c r="BO81" s="244"/>
      <c r="BP81" s="244"/>
      <c r="BQ81" s="241">
        <v>75</v>
      </c>
      <c r="BR81" s="246"/>
      <c r="BS81" s="887"/>
      <c r="BT81" s="888"/>
      <c r="BU81" s="888"/>
      <c r="BV81" s="888"/>
      <c r="BW81" s="888"/>
      <c r="BX81" s="888"/>
      <c r="BY81" s="888"/>
      <c r="BZ81" s="888"/>
      <c r="CA81" s="888"/>
      <c r="CB81" s="888"/>
      <c r="CC81" s="888"/>
      <c r="CD81" s="888"/>
      <c r="CE81" s="888"/>
      <c r="CF81" s="888"/>
      <c r="CG81" s="893"/>
      <c r="CH81" s="890"/>
      <c r="CI81" s="891"/>
      <c r="CJ81" s="891"/>
      <c r="CK81" s="891"/>
      <c r="CL81" s="892"/>
      <c r="CM81" s="890"/>
      <c r="CN81" s="891"/>
      <c r="CO81" s="891"/>
      <c r="CP81" s="891"/>
      <c r="CQ81" s="892"/>
      <c r="CR81" s="890"/>
      <c r="CS81" s="891"/>
      <c r="CT81" s="891"/>
      <c r="CU81" s="891"/>
      <c r="CV81" s="892"/>
      <c r="CW81" s="890"/>
      <c r="CX81" s="891"/>
      <c r="CY81" s="891"/>
      <c r="CZ81" s="891"/>
      <c r="DA81" s="892"/>
      <c r="DB81" s="890"/>
      <c r="DC81" s="891"/>
      <c r="DD81" s="891"/>
      <c r="DE81" s="891"/>
      <c r="DF81" s="892"/>
      <c r="DG81" s="890"/>
      <c r="DH81" s="891"/>
      <c r="DI81" s="891"/>
      <c r="DJ81" s="891"/>
      <c r="DK81" s="892"/>
      <c r="DL81" s="890"/>
      <c r="DM81" s="891"/>
      <c r="DN81" s="891"/>
      <c r="DO81" s="891"/>
      <c r="DP81" s="892"/>
      <c r="DQ81" s="890"/>
      <c r="DR81" s="891"/>
      <c r="DS81" s="891"/>
      <c r="DT81" s="891"/>
      <c r="DU81" s="892"/>
      <c r="DV81" s="887"/>
      <c r="DW81" s="888"/>
      <c r="DX81" s="888"/>
      <c r="DY81" s="888"/>
      <c r="DZ81" s="889"/>
      <c r="EA81" s="233"/>
    </row>
    <row r="82" spans="1:131" ht="26.25" customHeight="1" x14ac:dyDescent="0.15">
      <c r="A82" s="241">
        <v>15</v>
      </c>
      <c r="B82" s="901"/>
      <c r="C82" s="902"/>
      <c r="D82" s="902"/>
      <c r="E82" s="902"/>
      <c r="F82" s="902"/>
      <c r="G82" s="902"/>
      <c r="H82" s="902"/>
      <c r="I82" s="902"/>
      <c r="J82" s="902"/>
      <c r="K82" s="902"/>
      <c r="L82" s="902"/>
      <c r="M82" s="902"/>
      <c r="N82" s="902"/>
      <c r="O82" s="902"/>
      <c r="P82" s="903"/>
      <c r="Q82" s="904"/>
      <c r="R82" s="858"/>
      <c r="S82" s="858"/>
      <c r="T82" s="858"/>
      <c r="U82" s="858"/>
      <c r="V82" s="858"/>
      <c r="W82" s="858"/>
      <c r="X82" s="858"/>
      <c r="Y82" s="858"/>
      <c r="Z82" s="858"/>
      <c r="AA82" s="858"/>
      <c r="AB82" s="858"/>
      <c r="AC82" s="858"/>
      <c r="AD82" s="858"/>
      <c r="AE82" s="858"/>
      <c r="AF82" s="858"/>
      <c r="AG82" s="858"/>
      <c r="AH82" s="858"/>
      <c r="AI82" s="858"/>
      <c r="AJ82" s="858"/>
      <c r="AK82" s="858"/>
      <c r="AL82" s="858"/>
      <c r="AM82" s="858"/>
      <c r="AN82" s="858"/>
      <c r="AO82" s="858"/>
      <c r="AP82" s="858"/>
      <c r="AQ82" s="858"/>
      <c r="AR82" s="858"/>
      <c r="AS82" s="858"/>
      <c r="AT82" s="858"/>
      <c r="AU82" s="858"/>
      <c r="AV82" s="858"/>
      <c r="AW82" s="858"/>
      <c r="AX82" s="858"/>
      <c r="AY82" s="858"/>
      <c r="AZ82" s="860"/>
      <c r="BA82" s="860"/>
      <c r="BB82" s="860"/>
      <c r="BC82" s="860"/>
      <c r="BD82" s="861"/>
      <c r="BE82" s="244"/>
      <c r="BF82" s="244"/>
      <c r="BG82" s="244"/>
      <c r="BH82" s="244"/>
      <c r="BI82" s="244"/>
      <c r="BJ82" s="244"/>
      <c r="BK82" s="244"/>
      <c r="BL82" s="244"/>
      <c r="BM82" s="244"/>
      <c r="BN82" s="244"/>
      <c r="BO82" s="244"/>
      <c r="BP82" s="244"/>
      <c r="BQ82" s="241">
        <v>76</v>
      </c>
      <c r="BR82" s="246"/>
      <c r="BS82" s="887"/>
      <c r="BT82" s="888"/>
      <c r="BU82" s="888"/>
      <c r="BV82" s="888"/>
      <c r="BW82" s="888"/>
      <c r="BX82" s="888"/>
      <c r="BY82" s="888"/>
      <c r="BZ82" s="888"/>
      <c r="CA82" s="888"/>
      <c r="CB82" s="888"/>
      <c r="CC82" s="888"/>
      <c r="CD82" s="888"/>
      <c r="CE82" s="888"/>
      <c r="CF82" s="888"/>
      <c r="CG82" s="893"/>
      <c r="CH82" s="890"/>
      <c r="CI82" s="891"/>
      <c r="CJ82" s="891"/>
      <c r="CK82" s="891"/>
      <c r="CL82" s="892"/>
      <c r="CM82" s="890"/>
      <c r="CN82" s="891"/>
      <c r="CO82" s="891"/>
      <c r="CP82" s="891"/>
      <c r="CQ82" s="892"/>
      <c r="CR82" s="890"/>
      <c r="CS82" s="891"/>
      <c r="CT82" s="891"/>
      <c r="CU82" s="891"/>
      <c r="CV82" s="892"/>
      <c r="CW82" s="890"/>
      <c r="CX82" s="891"/>
      <c r="CY82" s="891"/>
      <c r="CZ82" s="891"/>
      <c r="DA82" s="892"/>
      <c r="DB82" s="890"/>
      <c r="DC82" s="891"/>
      <c r="DD82" s="891"/>
      <c r="DE82" s="891"/>
      <c r="DF82" s="892"/>
      <c r="DG82" s="890"/>
      <c r="DH82" s="891"/>
      <c r="DI82" s="891"/>
      <c r="DJ82" s="891"/>
      <c r="DK82" s="892"/>
      <c r="DL82" s="890"/>
      <c r="DM82" s="891"/>
      <c r="DN82" s="891"/>
      <c r="DO82" s="891"/>
      <c r="DP82" s="892"/>
      <c r="DQ82" s="890"/>
      <c r="DR82" s="891"/>
      <c r="DS82" s="891"/>
      <c r="DT82" s="891"/>
      <c r="DU82" s="892"/>
      <c r="DV82" s="887"/>
      <c r="DW82" s="888"/>
      <c r="DX82" s="888"/>
      <c r="DY82" s="888"/>
      <c r="DZ82" s="889"/>
      <c r="EA82" s="233"/>
    </row>
    <row r="83" spans="1:131" ht="26.25" customHeight="1" x14ac:dyDescent="0.15">
      <c r="A83" s="241">
        <v>16</v>
      </c>
      <c r="B83" s="901"/>
      <c r="C83" s="902"/>
      <c r="D83" s="902"/>
      <c r="E83" s="902"/>
      <c r="F83" s="902"/>
      <c r="G83" s="902"/>
      <c r="H83" s="902"/>
      <c r="I83" s="902"/>
      <c r="J83" s="902"/>
      <c r="K83" s="902"/>
      <c r="L83" s="902"/>
      <c r="M83" s="902"/>
      <c r="N83" s="902"/>
      <c r="O83" s="902"/>
      <c r="P83" s="903"/>
      <c r="Q83" s="904"/>
      <c r="R83" s="858"/>
      <c r="S83" s="858"/>
      <c r="T83" s="858"/>
      <c r="U83" s="858"/>
      <c r="V83" s="858"/>
      <c r="W83" s="858"/>
      <c r="X83" s="858"/>
      <c r="Y83" s="858"/>
      <c r="Z83" s="858"/>
      <c r="AA83" s="858"/>
      <c r="AB83" s="858"/>
      <c r="AC83" s="858"/>
      <c r="AD83" s="858"/>
      <c r="AE83" s="858"/>
      <c r="AF83" s="858"/>
      <c r="AG83" s="858"/>
      <c r="AH83" s="858"/>
      <c r="AI83" s="858"/>
      <c r="AJ83" s="858"/>
      <c r="AK83" s="858"/>
      <c r="AL83" s="858"/>
      <c r="AM83" s="858"/>
      <c r="AN83" s="858"/>
      <c r="AO83" s="858"/>
      <c r="AP83" s="858"/>
      <c r="AQ83" s="858"/>
      <c r="AR83" s="858"/>
      <c r="AS83" s="858"/>
      <c r="AT83" s="858"/>
      <c r="AU83" s="858"/>
      <c r="AV83" s="858"/>
      <c r="AW83" s="858"/>
      <c r="AX83" s="858"/>
      <c r="AY83" s="858"/>
      <c r="AZ83" s="860"/>
      <c r="BA83" s="860"/>
      <c r="BB83" s="860"/>
      <c r="BC83" s="860"/>
      <c r="BD83" s="861"/>
      <c r="BE83" s="244"/>
      <c r="BF83" s="244"/>
      <c r="BG83" s="244"/>
      <c r="BH83" s="244"/>
      <c r="BI83" s="244"/>
      <c r="BJ83" s="244"/>
      <c r="BK83" s="244"/>
      <c r="BL83" s="244"/>
      <c r="BM83" s="244"/>
      <c r="BN83" s="244"/>
      <c r="BO83" s="244"/>
      <c r="BP83" s="244"/>
      <c r="BQ83" s="241">
        <v>77</v>
      </c>
      <c r="BR83" s="246"/>
      <c r="BS83" s="887"/>
      <c r="BT83" s="888"/>
      <c r="BU83" s="888"/>
      <c r="BV83" s="888"/>
      <c r="BW83" s="888"/>
      <c r="BX83" s="888"/>
      <c r="BY83" s="888"/>
      <c r="BZ83" s="888"/>
      <c r="CA83" s="888"/>
      <c r="CB83" s="888"/>
      <c r="CC83" s="888"/>
      <c r="CD83" s="888"/>
      <c r="CE83" s="888"/>
      <c r="CF83" s="888"/>
      <c r="CG83" s="893"/>
      <c r="CH83" s="890"/>
      <c r="CI83" s="891"/>
      <c r="CJ83" s="891"/>
      <c r="CK83" s="891"/>
      <c r="CL83" s="892"/>
      <c r="CM83" s="890"/>
      <c r="CN83" s="891"/>
      <c r="CO83" s="891"/>
      <c r="CP83" s="891"/>
      <c r="CQ83" s="892"/>
      <c r="CR83" s="890"/>
      <c r="CS83" s="891"/>
      <c r="CT83" s="891"/>
      <c r="CU83" s="891"/>
      <c r="CV83" s="892"/>
      <c r="CW83" s="890"/>
      <c r="CX83" s="891"/>
      <c r="CY83" s="891"/>
      <c r="CZ83" s="891"/>
      <c r="DA83" s="892"/>
      <c r="DB83" s="890"/>
      <c r="DC83" s="891"/>
      <c r="DD83" s="891"/>
      <c r="DE83" s="891"/>
      <c r="DF83" s="892"/>
      <c r="DG83" s="890"/>
      <c r="DH83" s="891"/>
      <c r="DI83" s="891"/>
      <c r="DJ83" s="891"/>
      <c r="DK83" s="892"/>
      <c r="DL83" s="890"/>
      <c r="DM83" s="891"/>
      <c r="DN83" s="891"/>
      <c r="DO83" s="891"/>
      <c r="DP83" s="892"/>
      <c r="DQ83" s="890"/>
      <c r="DR83" s="891"/>
      <c r="DS83" s="891"/>
      <c r="DT83" s="891"/>
      <c r="DU83" s="892"/>
      <c r="DV83" s="887"/>
      <c r="DW83" s="888"/>
      <c r="DX83" s="888"/>
      <c r="DY83" s="888"/>
      <c r="DZ83" s="889"/>
      <c r="EA83" s="233"/>
    </row>
    <row r="84" spans="1:131" ht="26.25" customHeight="1" x14ac:dyDescent="0.15">
      <c r="A84" s="241">
        <v>17</v>
      </c>
      <c r="B84" s="901"/>
      <c r="C84" s="902"/>
      <c r="D84" s="902"/>
      <c r="E84" s="902"/>
      <c r="F84" s="902"/>
      <c r="G84" s="902"/>
      <c r="H84" s="902"/>
      <c r="I84" s="902"/>
      <c r="J84" s="902"/>
      <c r="K84" s="902"/>
      <c r="L84" s="902"/>
      <c r="M84" s="902"/>
      <c r="N84" s="902"/>
      <c r="O84" s="902"/>
      <c r="P84" s="903"/>
      <c r="Q84" s="904"/>
      <c r="R84" s="858"/>
      <c r="S84" s="858"/>
      <c r="T84" s="858"/>
      <c r="U84" s="858"/>
      <c r="V84" s="858"/>
      <c r="W84" s="858"/>
      <c r="X84" s="858"/>
      <c r="Y84" s="858"/>
      <c r="Z84" s="858"/>
      <c r="AA84" s="858"/>
      <c r="AB84" s="858"/>
      <c r="AC84" s="858"/>
      <c r="AD84" s="858"/>
      <c r="AE84" s="858"/>
      <c r="AF84" s="858"/>
      <c r="AG84" s="858"/>
      <c r="AH84" s="858"/>
      <c r="AI84" s="858"/>
      <c r="AJ84" s="858"/>
      <c r="AK84" s="858"/>
      <c r="AL84" s="858"/>
      <c r="AM84" s="858"/>
      <c r="AN84" s="858"/>
      <c r="AO84" s="858"/>
      <c r="AP84" s="858"/>
      <c r="AQ84" s="858"/>
      <c r="AR84" s="858"/>
      <c r="AS84" s="858"/>
      <c r="AT84" s="858"/>
      <c r="AU84" s="858"/>
      <c r="AV84" s="858"/>
      <c r="AW84" s="858"/>
      <c r="AX84" s="858"/>
      <c r="AY84" s="858"/>
      <c r="AZ84" s="860"/>
      <c r="BA84" s="860"/>
      <c r="BB84" s="860"/>
      <c r="BC84" s="860"/>
      <c r="BD84" s="861"/>
      <c r="BE84" s="244"/>
      <c r="BF84" s="244"/>
      <c r="BG84" s="244"/>
      <c r="BH84" s="244"/>
      <c r="BI84" s="244"/>
      <c r="BJ84" s="244"/>
      <c r="BK84" s="244"/>
      <c r="BL84" s="244"/>
      <c r="BM84" s="244"/>
      <c r="BN84" s="244"/>
      <c r="BO84" s="244"/>
      <c r="BP84" s="244"/>
      <c r="BQ84" s="241">
        <v>78</v>
      </c>
      <c r="BR84" s="246"/>
      <c r="BS84" s="887"/>
      <c r="BT84" s="888"/>
      <c r="BU84" s="888"/>
      <c r="BV84" s="888"/>
      <c r="BW84" s="888"/>
      <c r="BX84" s="888"/>
      <c r="BY84" s="888"/>
      <c r="BZ84" s="888"/>
      <c r="CA84" s="888"/>
      <c r="CB84" s="888"/>
      <c r="CC84" s="888"/>
      <c r="CD84" s="888"/>
      <c r="CE84" s="888"/>
      <c r="CF84" s="888"/>
      <c r="CG84" s="893"/>
      <c r="CH84" s="890"/>
      <c r="CI84" s="891"/>
      <c r="CJ84" s="891"/>
      <c r="CK84" s="891"/>
      <c r="CL84" s="892"/>
      <c r="CM84" s="890"/>
      <c r="CN84" s="891"/>
      <c r="CO84" s="891"/>
      <c r="CP84" s="891"/>
      <c r="CQ84" s="892"/>
      <c r="CR84" s="890"/>
      <c r="CS84" s="891"/>
      <c r="CT84" s="891"/>
      <c r="CU84" s="891"/>
      <c r="CV84" s="892"/>
      <c r="CW84" s="890"/>
      <c r="CX84" s="891"/>
      <c r="CY84" s="891"/>
      <c r="CZ84" s="891"/>
      <c r="DA84" s="892"/>
      <c r="DB84" s="890"/>
      <c r="DC84" s="891"/>
      <c r="DD84" s="891"/>
      <c r="DE84" s="891"/>
      <c r="DF84" s="892"/>
      <c r="DG84" s="890"/>
      <c r="DH84" s="891"/>
      <c r="DI84" s="891"/>
      <c r="DJ84" s="891"/>
      <c r="DK84" s="892"/>
      <c r="DL84" s="890"/>
      <c r="DM84" s="891"/>
      <c r="DN84" s="891"/>
      <c r="DO84" s="891"/>
      <c r="DP84" s="892"/>
      <c r="DQ84" s="890"/>
      <c r="DR84" s="891"/>
      <c r="DS84" s="891"/>
      <c r="DT84" s="891"/>
      <c r="DU84" s="892"/>
      <c r="DV84" s="887"/>
      <c r="DW84" s="888"/>
      <c r="DX84" s="888"/>
      <c r="DY84" s="888"/>
      <c r="DZ84" s="889"/>
      <c r="EA84" s="233"/>
    </row>
    <row r="85" spans="1:131" ht="26.25" customHeight="1" x14ac:dyDescent="0.15">
      <c r="A85" s="241">
        <v>18</v>
      </c>
      <c r="B85" s="901"/>
      <c r="C85" s="902"/>
      <c r="D85" s="902"/>
      <c r="E85" s="902"/>
      <c r="F85" s="902"/>
      <c r="G85" s="902"/>
      <c r="H85" s="902"/>
      <c r="I85" s="902"/>
      <c r="J85" s="902"/>
      <c r="K85" s="902"/>
      <c r="L85" s="902"/>
      <c r="M85" s="902"/>
      <c r="N85" s="902"/>
      <c r="O85" s="902"/>
      <c r="P85" s="903"/>
      <c r="Q85" s="904"/>
      <c r="R85" s="858"/>
      <c r="S85" s="858"/>
      <c r="T85" s="858"/>
      <c r="U85" s="858"/>
      <c r="V85" s="858"/>
      <c r="W85" s="858"/>
      <c r="X85" s="858"/>
      <c r="Y85" s="858"/>
      <c r="Z85" s="858"/>
      <c r="AA85" s="858"/>
      <c r="AB85" s="858"/>
      <c r="AC85" s="858"/>
      <c r="AD85" s="858"/>
      <c r="AE85" s="858"/>
      <c r="AF85" s="858"/>
      <c r="AG85" s="858"/>
      <c r="AH85" s="858"/>
      <c r="AI85" s="858"/>
      <c r="AJ85" s="858"/>
      <c r="AK85" s="858"/>
      <c r="AL85" s="858"/>
      <c r="AM85" s="858"/>
      <c r="AN85" s="858"/>
      <c r="AO85" s="858"/>
      <c r="AP85" s="858"/>
      <c r="AQ85" s="858"/>
      <c r="AR85" s="858"/>
      <c r="AS85" s="858"/>
      <c r="AT85" s="858"/>
      <c r="AU85" s="858"/>
      <c r="AV85" s="858"/>
      <c r="AW85" s="858"/>
      <c r="AX85" s="858"/>
      <c r="AY85" s="858"/>
      <c r="AZ85" s="860"/>
      <c r="BA85" s="860"/>
      <c r="BB85" s="860"/>
      <c r="BC85" s="860"/>
      <c r="BD85" s="861"/>
      <c r="BE85" s="244"/>
      <c r="BF85" s="244"/>
      <c r="BG85" s="244"/>
      <c r="BH85" s="244"/>
      <c r="BI85" s="244"/>
      <c r="BJ85" s="244"/>
      <c r="BK85" s="244"/>
      <c r="BL85" s="244"/>
      <c r="BM85" s="244"/>
      <c r="BN85" s="244"/>
      <c r="BO85" s="244"/>
      <c r="BP85" s="244"/>
      <c r="BQ85" s="241">
        <v>79</v>
      </c>
      <c r="BR85" s="246"/>
      <c r="BS85" s="887"/>
      <c r="BT85" s="888"/>
      <c r="BU85" s="888"/>
      <c r="BV85" s="888"/>
      <c r="BW85" s="888"/>
      <c r="BX85" s="888"/>
      <c r="BY85" s="888"/>
      <c r="BZ85" s="888"/>
      <c r="CA85" s="888"/>
      <c r="CB85" s="888"/>
      <c r="CC85" s="888"/>
      <c r="CD85" s="888"/>
      <c r="CE85" s="888"/>
      <c r="CF85" s="888"/>
      <c r="CG85" s="893"/>
      <c r="CH85" s="890"/>
      <c r="CI85" s="891"/>
      <c r="CJ85" s="891"/>
      <c r="CK85" s="891"/>
      <c r="CL85" s="892"/>
      <c r="CM85" s="890"/>
      <c r="CN85" s="891"/>
      <c r="CO85" s="891"/>
      <c r="CP85" s="891"/>
      <c r="CQ85" s="892"/>
      <c r="CR85" s="890"/>
      <c r="CS85" s="891"/>
      <c r="CT85" s="891"/>
      <c r="CU85" s="891"/>
      <c r="CV85" s="892"/>
      <c r="CW85" s="890"/>
      <c r="CX85" s="891"/>
      <c r="CY85" s="891"/>
      <c r="CZ85" s="891"/>
      <c r="DA85" s="892"/>
      <c r="DB85" s="890"/>
      <c r="DC85" s="891"/>
      <c r="DD85" s="891"/>
      <c r="DE85" s="891"/>
      <c r="DF85" s="892"/>
      <c r="DG85" s="890"/>
      <c r="DH85" s="891"/>
      <c r="DI85" s="891"/>
      <c r="DJ85" s="891"/>
      <c r="DK85" s="892"/>
      <c r="DL85" s="890"/>
      <c r="DM85" s="891"/>
      <c r="DN85" s="891"/>
      <c r="DO85" s="891"/>
      <c r="DP85" s="892"/>
      <c r="DQ85" s="890"/>
      <c r="DR85" s="891"/>
      <c r="DS85" s="891"/>
      <c r="DT85" s="891"/>
      <c r="DU85" s="892"/>
      <c r="DV85" s="887"/>
      <c r="DW85" s="888"/>
      <c r="DX85" s="888"/>
      <c r="DY85" s="888"/>
      <c r="DZ85" s="889"/>
      <c r="EA85" s="233"/>
    </row>
    <row r="86" spans="1:131" ht="26.25" customHeight="1" x14ac:dyDescent="0.15">
      <c r="A86" s="241">
        <v>19</v>
      </c>
      <c r="B86" s="901"/>
      <c r="C86" s="902"/>
      <c r="D86" s="902"/>
      <c r="E86" s="902"/>
      <c r="F86" s="902"/>
      <c r="G86" s="902"/>
      <c r="H86" s="902"/>
      <c r="I86" s="902"/>
      <c r="J86" s="902"/>
      <c r="K86" s="902"/>
      <c r="L86" s="902"/>
      <c r="M86" s="902"/>
      <c r="N86" s="902"/>
      <c r="O86" s="902"/>
      <c r="P86" s="903"/>
      <c r="Q86" s="904"/>
      <c r="R86" s="858"/>
      <c r="S86" s="858"/>
      <c r="T86" s="858"/>
      <c r="U86" s="858"/>
      <c r="V86" s="858"/>
      <c r="W86" s="858"/>
      <c r="X86" s="858"/>
      <c r="Y86" s="858"/>
      <c r="Z86" s="858"/>
      <c r="AA86" s="858"/>
      <c r="AB86" s="858"/>
      <c r="AC86" s="858"/>
      <c r="AD86" s="858"/>
      <c r="AE86" s="858"/>
      <c r="AF86" s="858"/>
      <c r="AG86" s="858"/>
      <c r="AH86" s="858"/>
      <c r="AI86" s="858"/>
      <c r="AJ86" s="858"/>
      <c r="AK86" s="858"/>
      <c r="AL86" s="858"/>
      <c r="AM86" s="858"/>
      <c r="AN86" s="858"/>
      <c r="AO86" s="858"/>
      <c r="AP86" s="858"/>
      <c r="AQ86" s="858"/>
      <c r="AR86" s="858"/>
      <c r="AS86" s="858"/>
      <c r="AT86" s="858"/>
      <c r="AU86" s="858"/>
      <c r="AV86" s="858"/>
      <c r="AW86" s="858"/>
      <c r="AX86" s="858"/>
      <c r="AY86" s="858"/>
      <c r="AZ86" s="860"/>
      <c r="BA86" s="860"/>
      <c r="BB86" s="860"/>
      <c r="BC86" s="860"/>
      <c r="BD86" s="861"/>
      <c r="BE86" s="244"/>
      <c r="BF86" s="244"/>
      <c r="BG86" s="244"/>
      <c r="BH86" s="244"/>
      <c r="BI86" s="244"/>
      <c r="BJ86" s="244"/>
      <c r="BK86" s="244"/>
      <c r="BL86" s="244"/>
      <c r="BM86" s="244"/>
      <c r="BN86" s="244"/>
      <c r="BO86" s="244"/>
      <c r="BP86" s="244"/>
      <c r="BQ86" s="241">
        <v>80</v>
      </c>
      <c r="BR86" s="246"/>
      <c r="BS86" s="887"/>
      <c r="BT86" s="888"/>
      <c r="BU86" s="888"/>
      <c r="BV86" s="888"/>
      <c r="BW86" s="888"/>
      <c r="BX86" s="888"/>
      <c r="BY86" s="888"/>
      <c r="BZ86" s="888"/>
      <c r="CA86" s="888"/>
      <c r="CB86" s="888"/>
      <c r="CC86" s="888"/>
      <c r="CD86" s="888"/>
      <c r="CE86" s="888"/>
      <c r="CF86" s="888"/>
      <c r="CG86" s="893"/>
      <c r="CH86" s="890"/>
      <c r="CI86" s="891"/>
      <c r="CJ86" s="891"/>
      <c r="CK86" s="891"/>
      <c r="CL86" s="892"/>
      <c r="CM86" s="890"/>
      <c r="CN86" s="891"/>
      <c r="CO86" s="891"/>
      <c r="CP86" s="891"/>
      <c r="CQ86" s="892"/>
      <c r="CR86" s="890"/>
      <c r="CS86" s="891"/>
      <c r="CT86" s="891"/>
      <c r="CU86" s="891"/>
      <c r="CV86" s="892"/>
      <c r="CW86" s="890"/>
      <c r="CX86" s="891"/>
      <c r="CY86" s="891"/>
      <c r="CZ86" s="891"/>
      <c r="DA86" s="892"/>
      <c r="DB86" s="890"/>
      <c r="DC86" s="891"/>
      <c r="DD86" s="891"/>
      <c r="DE86" s="891"/>
      <c r="DF86" s="892"/>
      <c r="DG86" s="890"/>
      <c r="DH86" s="891"/>
      <c r="DI86" s="891"/>
      <c r="DJ86" s="891"/>
      <c r="DK86" s="892"/>
      <c r="DL86" s="890"/>
      <c r="DM86" s="891"/>
      <c r="DN86" s="891"/>
      <c r="DO86" s="891"/>
      <c r="DP86" s="892"/>
      <c r="DQ86" s="890"/>
      <c r="DR86" s="891"/>
      <c r="DS86" s="891"/>
      <c r="DT86" s="891"/>
      <c r="DU86" s="892"/>
      <c r="DV86" s="887"/>
      <c r="DW86" s="888"/>
      <c r="DX86" s="888"/>
      <c r="DY86" s="888"/>
      <c r="DZ86" s="889"/>
      <c r="EA86" s="233"/>
    </row>
    <row r="87" spans="1:131" ht="26.25" customHeight="1" x14ac:dyDescent="0.15">
      <c r="A87" s="247">
        <v>20</v>
      </c>
      <c r="B87" s="908"/>
      <c r="C87" s="909"/>
      <c r="D87" s="909"/>
      <c r="E87" s="909"/>
      <c r="F87" s="909"/>
      <c r="G87" s="909"/>
      <c r="H87" s="909"/>
      <c r="I87" s="909"/>
      <c r="J87" s="909"/>
      <c r="K87" s="909"/>
      <c r="L87" s="909"/>
      <c r="M87" s="909"/>
      <c r="N87" s="909"/>
      <c r="O87" s="909"/>
      <c r="P87" s="910"/>
      <c r="Q87" s="911"/>
      <c r="R87" s="912"/>
      <c r="S87" s="912"/>
      <c r="T87" s="912"/>
      <c r="U87" s="912"/>
      <c r="V87" s="912"/>
      <c r="W87" s="912"/>
      <c r="X87" s="912"/>
      <c r="Y87" s="912"/>
      <c r="Z87" s="912"/>
      <c r="AA87" s="912"/>
      <c r="AB87" s="912"/>
      <c r="AC87" s="912"/>
      <c r="AD87" s="912"/>
      <c r="AE87" s="912"/>
      <c r="AF87" s="912"/>
      <c r="AG87" s="912"/>
      <c r="AH87" s="912"/>
      <c r="AI87" s="912"/>
      <c r="AJ87" s="912"/>
      <c r="AK87" s="912"/>
      <c r="AL87" s="912"/>
      <c r="AM87" s="912"/>
      <c r="AN87" s="912"/>
      <c r="AO87" s="912"/>
      <c r="AP87" s="912"/>
      <c r="AQ87" s="912"/>
      <c r="AR87" s="912"/>
      <c r="AS87" s="912"/>
      <c r="AT87" s="912"/>
      <c r="AU87" s="912"/>
      <c r="AV87" s="912"/>
      <c r="AW87" s="912"/>
      <c r="AX87" s="912"/>
      <c r="AY87" s="912"/>
      <c r="AZ87" s="913"/>
      <c r="BA87" s="913"/>
      <c r="BB87" s="913"/>
      <c r="BC87" s="913"/>
      <c r="BD87" s="914"/>
      <c r="BE87" s="244"/>
      <c r="BF87" s="244"/>
      <c r="BG87" s="244"/>
      <c r="BH87" s="244"/>
      <c r="BI87" s="244"/>
      <c r="BJ87" s="244"/>
      <c r="BK87" s="244"/>
      <c r="BL87" s="244"/>
      <c r="BM87" s="244"/>
      <c r="BN87" s="244"/>
      <c r="BO87" s="244"/>
      <c r="BP87" s="244"/>
      <c r="BQ87" s="241">
        <v>81</v>
      </c>
      <c r="BR87" s="246"/>
      <c r="BS87" s="887"/>
      <c r="BT87" s="888"/>
      <c r="BU87" s="888"/>
      <c r="BV87" s="888"/>
      <c r="BW87" s="888"/>
      <c r="BX87" s="888"/>
      <c r="BY87" s="888"/>
      <c r="BZ87" s="888"/>
      <c r="CA87" s="888"/>
      <c r="CB87" s="888"/>
      <c r="CC87" s="888"/>
      <c r="CD87" s="888"/>
      <c r="CE87" s="888"/>
      <c r="CF87" s="888"/>
      <c r="CG87" s="893"/>
      <c r="CH87" s="890"/>
      <c r="CI87" s="891"/>
      <c r="CJ87" s="891"/>
      <c r="CK87" s="891"/>
      <c r="CL87" s="892"/>
      <c r="CM87" s="890"/>
      <c r="CN87" s="891"/>
      <c r="CO87" s="891"/>
      <c r="CP87" s="891"/>
      <c r="CQ87" s="892"/>
      <c r="CR87" s="890"/>
      <c r="CS87" s="891"/>
      <c r="CT87" s="891"/>
      <c r="CU87" s="891"/>
      <c r="CV87" s="892"/>
      <c r="CW87" s="890"/>
      <c r="CX87" s="891"/>
      <c r="CY87" s="891"/>
      <c r="CZ87" s="891"/>
      <c r="DA87" s="892"/>
      <c r="DB87" s="890"/>
      <c r="DC87" s="891"/>
      <c r="DD87" s="891"/>
      <c r="DE87" s="891"/>
      <c r="DF87" s="892"/>
      <c r="DG87" s="890"/>
      <c r="DH87" s="891"/>
      <c r="DI87" s="891"/>
      <c r="DJ87" s="891"/>
      <c r="DK87" s="892"/>
      <c r="DL87" s="890"/>
      <c r="DM87" s="891"/>
      <c r="DN87" s="891"/>
      <c r="DO87" s="891"/>
      <c r="DP87" s="892"/>
      <c r="DQ87" s="890"/>
      <c r="DR87" s="891"/>
      <c r="DS87" s="891"/>
      <c r="DT87" s="891"/>
      <c r="DU87" s="892"/>
      <c r="DV87" s="887"/>
      <c r="DW87" s="888"/>
      <c r="DX87" s="888"/>
      <c r="DY87" s="888"/>
      <c r="DZ87" s="889"/>
      <c r="EA87" s="233"/>
    </row>
    <row r="88" spans="1:131" ht="26.25" customHeight="1" thickBot="1" x14ac:dyDescent="0.2">
      <c r="A88" s="243" t="s">
        <v>389</v>
      </c>
      <c r="B88" s="817" t="s">
        <v>416</v>
      </c>
      <c r="C88" s="818"/>
      <c r="D88" s="818"/>
      <c r="E88" s="818"/>
      <c r="F88" s="818"/>
      <c r="G88" s="818"/>
      <c r="H88" s="818"/>
      <c r="I88" s="818"/>
      <c r="J88" s="818"/>
      <c r="K88" s="818"/>
      <c r="L88" s="818"/>
      <c r="M88" s="818"/>
      <c r="N88" s="818"/>
      <c r="O88" s="818"/>
      <c r="P88" s="819"/>
      <c r="Q88" s="868"/>
      <c r="R88" s="869"/>
      <c r="S88" s="869"/>
      <c r="T88" s="869"/>
      <c r="U88" s="869"/>
      <c r="V88" s="869"/>
      <c r="W88" s="869"/>
      <c r="X88" s="869"/>
      <c r="Y88" s="869"/>
      <c r="Z88" s="869"/>
      <c r="AA88" s="869"/>
      <c r="AB88" s="869"/>
      <c r="AC88" s="869"/>
      <c r="AD88" s="869"/>
      <c r="AE88" s="869"/>
      <c r="AF88" s="872">
        <v>4870</v>
      </c>
      <c r="AG88" s="872"/>
      <c r="AH88" s="872"/>
      <c r="AI88" s="872"/>
      <c r="AJ88" s="872"/>
      <c r="AK88" s="869"/>
      <c r="AL88" s="869"/>
      <c r="AM88" s="869"/>
      <c r="AN88" s="869"/>
      <c r="AO88" s="869"/>
      <c r="AP88" s="872">
        <v>4751</v>
      </c>
      <c r="AQ88" s="872"/>
      <c r="AR88" s="872"/>
      <c r="AS88" s="872"/>
      <c r="AT88" s="872"/>
      <c r="AU88" s="872">
        <v>4</v>
      </c>
      <c r="AV88" s="872"/>
      <c r="AW88" s="872"/>
      <c r="AX88" s="872"/>
      <c r="AY88" s="872"/>
      <c r="AZ88" s="877"/>
      <c r="BA88" s="877"/>
      <c r="BB88" s="877"/>
      <c r="BC88" s="877"/>
      <c r="BD88" s="878"/>
      <c r="BE88" s="244"/>
      <c r="BF88" s="244"/>
      <c r="BG88" s="244"/>
      <c r="BH88" s="244"/>
      <c r="BI88" s="244"/>
      <c r="BJ88" s="244"/>
      <c r="BK88" s="244"/>
      <c r="BL88" s="244"/>
      <c r="BM88" s="244"/>
      <c r="BN88" s="244"/>
      <c r="BO88" s="244"/>
      <c r="BP88" s="244"/>
      <c r="BQ88" s="241">
        <v>82</v>
      </c>
      <c r="BR88" s="246"/>
      <c r="BS88" s="887"/>
      <c r="BT88" s="888"/>
      <c r="BU88" s="888"/>
      <c r="BV88" s="888"/>
      <c r="BW88" s="888"/>
      <c r="BX88" s="888"/>
      <c r="BY88" s="888"/>
      <c r="BZ88" s="888"/>
      <c r="CA88" s="888"/>
      <c r="CB88" s="888"/>
      <c r="CC88" s="888"/>
      <c r="CD88" s="888"/>
      <c r="CE88" s="888"/>
      <c r="CF88" s="888"/>
      <c r="CG88" s="893"/>
      <c r="CH88" s="890"/>
      <c r="CI88" s="891"/>
      <c r="CJ88" s="891"/>
      <c r="CK88" s="891"/>
      <c r="CL88" s="892"/>
      <c r="CM88" s="890"/>
      <c r="CN88" s="891"/>
      <c r="CO88" s="891"/>
      <c r="CP88" s="891"/>
      <c r="CQ88" s="892"/>
      <c r="CR88" s="890"/>
      <c r="CS88" s="891"/>
      <c r="CT88" s="891"/>
      <c r="CU88" s="891"/>
      <c r="CV88" s="892"/>
      <c r="CW88" s="890"/>
      <c r="CX88" s="891"/>
      <c r="CY88" s="891"/>
      <c r="CZ88" s="891"/>
      <c r="DA88" s="892"/>
      <c r="DB88" s="890"/>
      <c r="DC88" s="891"/>
      <c r="DD88" s="891"/>
      <c r="DE88" s="891"/>
      <c r="DF88" s="892"/>
      <c r="DG88" s="890"/>
      <c r="DH88" s="891"/>
      <c r="DI88" s="891"/>
      <c r="DJ88" s="891"/>
      <c r="DK88" s="892"/>
      <c r="DL88" s="890"/>
      <c r="DM88" s="891"/>
      <c r="DN88" s="891"/>
      <c r="DO88" s="891"/>
      <c r="DP88" s="892"/>
      <c r="DQ88" s="890"/>
      <c r="DR88" s="891"/>
      <c r="DS88" s="891"/>
      <c r="DT88" s="891"/>
      <c r="DU88" s="892"/>
      <c r="DV88" s="887"/>
      <c r="DW88" s="888"/>
      <c r="DX88" s="888"/>
      <c r="DY88" s="888"/>
      <c r="DZ88" s="889"/>
      <c r="EA88" s="233"/>
    </row>
    <row r="89" spans="1:131" ht="26.25" hidden="1" customHeight="1" x14ac:dyDescent="0.15">
      <c r="A89" s="248"/>
      <c r="B89" s="249"/>
      <c r="C89" s="249"/>
      <c r="D89" s="249"/>
      <c r="E89" s="249"/>
      <c r="F89" s="249"/>
      <c r="G89" s="249"/>
      <c r="H89" s="249"/>
      <c r="I89" s="249"/>
      <c r="J89" s="249"/>
      <c r="K89" s="249"/>
      <c r="L89" s="249"/>
      <c r="M89" s="249"/>
      <c r="N89" s="249"/>
      <c r="O89" s="249"/>
      <c r="P89" s="249"/>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1"/>
      <c r="BA89" s="251"/>
      <c r="BB89" s="251"/>
      <c r="BC89" s="251"/>
      <c r="BD89" s="251"/>
      <c r="BE89" s="244"/>
      <c r="BF89" s="244"/>
      <c r="BG89" s="244"/>
      <c r="BH89" s="244"/>
      <c r="BI89" s="244"/>
      <c r="BJ89" s="244"/>
      <c r="BK89" s="244"/>
      <c r="BL89" s="244"/>
      <c r="BM89" s="244"/>
      <c r="BN89" s="244"/>
      <c r="BO89" s="244"/>
      <c r="BP89" s="244"/>
      <c r="BQ89" s="241">
        <v>83</v>
      </c>
      <c r="BR89" s="246"/>
      <c r="BS89" s="887"/>
      <c r="BT89" s="888"/>
      <c r="BU89" s="888"/>
      <c r="BV89" s="888"/>
      <c r="BW89" s="888"/>
      <c r="BX89" s="888"/>
      <c r="BY89" s="888"/>
      <c r="BZ89" s="888"/>
      <c r="CA89" s="888"/>
      <c r="CB89" s="888"/>
      <c r="CC89" s="888"/>
      <c r="CD89" s="888"/>
      <c r="CE89" s="888"/>
      <c r="CF89" s="888"/>
      <c r="CG89" s="893"/>
      <c r="CH89" s="890"/>
      <c r="CI89" s="891"/>
      <c r="CJ89" s="891"/>
      <c r="CK89" s="891"/>
      <c r="CL89" s="892"/>
      <c r="CM89" s="890"/>
      <c r="CN89" s="891"/>
      <c r="CO89" s="891"/>
      <c r="CP89" s="891"/>
      <c r="CQ89" s="892"/>
      <c r="CR89" s="890"/>
      <c r="CS89" s="891"/>
      <c r="CT89" s="891"/>
      <c r="CU89" s="891"/>
      <c r="CV89" s="892"/>
      <c r="CW89" s="890"/>
      <c r="CX89" s="891"/>
      <c r="CY89" s="891"/>
      <c r="CZ89" s="891"/>
      <c r="DA89" s="892"/>
      <c r="DB89" s="890"/>
      <c r="DC89" s="891"/>
      <c r="DD89" s="891"/>
      <c r="DE89" s="891"/>
      <c r="DF89" s="892"/>
      <c r="DG89" s="890"/>
      <c r="DH89" s="891"/>
      <c r="DI89" s="891"/>
      <c r="DJ89" s="891"/>
      <c r="DK89" s="892"/>
      <c r="DL89" s="890"/>
      <c r="DM89" s="891"/>
      <c r="DN89" s="891"/>
      <c r="DO89" s="891"/>
      <c r="DP89" s="892"/>
      <c r="DQ89" s="890"/>
      <c r="DR89" s="891"/>
      <c r="DS89" s="891"/>
      <c r="DT89" s="891"/>
      <c r="DU89" s="892"/>
      <c r="DV89" s="887"/>
      <c r="DW89" s="888"/>
      <c r="DX89" s="888"/>
      <c r="DY89" s="888"/>
      <c r="DZ89" s="889"/>
      <c r="EA89" s="233"/>
    </row>
    <row r="90" spans="1:131" ht="26.25" hidden="1" customHeight="1" x14ac:dyDescent="0.15">
      <c r="A90" s="248"/>
      <c r="B90" s="249"/>
      <c r="C90" s="249"/>
      <c r="D90" s="249"/>
      <c r="E90" s="249"/>
      <c r="F90" s="249"/>
      <c r="G90" s="249"/>
      <c r="H90" s="249"/>
      <c r="I90" s="249"/>
      <c r="J90" s="249"/>
      <c r="K90" s="249"/>
      <c r="L90" s="249"/>
      <c r="M90" s="249"/>
      <c r="N90" s="249"/>
      <c r="O90" s="249"/>
      <c r="P90" s="249"/>
      <c r="Q90" s="250"/>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1"/>
      <c r="BA90" s="251"/>
      <c r="BB90" s="251"/>
      <c r="BC90" s="251"/>
      <c r="BD90" s="251"/>
      <c r="BE90" s="244"/>
      <c r="BF90" s="244"/>
      <c r="BG90" s="244"/>
      <c r="BH90" s="244"/>
      <c r="BI90" s="244"/>
      <c r="BJ90" s="244"/>
      <c r="BK90" s="244"/>
      <c r="BL90" s="244"/>
      <c r="BM90" s="244"/>
      <c r="BN90" s="244"/>
      <c r="BO90" s="244"/>
      <c r="BP90" s="244"/>
      <c r="BQ90" s="241">
        <v>84</v>
      </c>
      <c r="BR90" s="246"/>
      <c r="BS90" s="887"/>
      <c r="BT90" s="888"/>
      <c r="BU90" s="888"/>
      <c r="BV90" s="888"/>
      <c r="BW90" s="888"/>
      <c r="BX90" s="888"/>
      <c r="BY90" s="888"/>
      <c r="BZ90" s="888"/>
      <c r="CA90" s="888"/>
      <c r="CB90" s="888"/>
      <c r="CC90" s="888"/>
      <c r="CD90" s="888"/>
      <c r="CE90" s="888"/>
      <c r="CF90" s="888"/>
      <c r="CG90" s="893"/>
      <c r="CH90" s="890"/>
      <c r="CI90" s="891"/>
      <c r="CJ90" s="891"/>
      <c r="CK90" s="891"/>
      <c r="CL90" s="892"/>
      <c r="CM90" s="890"/>
      <c r="CN90" s="891"/>
      <c r="CO90" s="891"/>
      <c r="CP90" s="891"/>
      <c r="CQ90" s="892"/>
      <c r="CR90" s="890"/>
      <c r="CS90" s="891"/>
      <c r="CT90" s="891"/>
      <c r="CU90" s="891"/>
      <c r="CV90" s="892"/>
      <c r="CW90" s="890"/>
      <c r="CX90" s="891"/>
      <c r="CY90" s="891"/>
      <c r="CZ90" s="891"/>
      <c r="DA90" s="892"/>
      <c r="DB90" s="890"/>
      <c r="DC90" s="891"/>
      <c r="DD90" s="891"/>
      <c r="DE90" s="891"/>
      <c r="DF90" s="892"/>
      <c r="DG90" s="890"/>
      <c r="DH90" s="891"/>
      <c r="DI90" s="891"/>
      <c r="DJ90" s="891"/>
      <c r="DK90" s="892"/>
      <c r="DL90" s="890"/>
      <c r="DM90" s="891"/>
      <c r="DN90" s="891"/>
      <c r="DO90" s="891"/>
      <c r="DP90" s="892"/>
      <c r="DQ90" s="890"/>
      <c r="DR90" s="891"/>
      <c r="DS90" s="891"/>
      <c r="DT90" s="891"/>
      <c r="DU90" s="892"/>
      <c r="DV90" s="887"/>
      <c r="DW90" s="888"/>
      <c r="DX90" s="888"/>
      <c r="DY90" s="888"/>
      <c r="DZ90" s="889"/>
      <c r="EA90" s="233"/>
    </row>
    <row r="91" spans="1:131" ht="26.25" hidden="1" customHeight="1" x14ac:dyDescent="0.15">
      <c r="A91" s="248"/>
      <c r="B91" s="249"/>
      <c r="C91" s="249"/>
      <c r="D91" s="249"/>
      <c r="E91" s="249"/>
      <c r="F91" s="249"/>
      <c r="G91" s="249"/>
      <c r="H91" s="249"/>
      <c r="I91" s="249"/>
      <c r="J91" s="249"/>
      <c r="K91" s="249"/>
      <c r="L91" s="249"/>
      <c r="M91" s="249"/>
      <c r="N91" s="249"/>
      <c r="O91" s="249"/>
      <c r="P91" s="249"/>
      <c r="Q91" s="250"/>
      <c r="R91" s="250"/>
      <c r="S91" s="250"/>
      <c r="T91" s="250"/>
      <c r="U91" s="250"/>
      <c r="V91" s="250"/>
      <c r="W91" s="250"/>
      <c r="X91" s="250"/>
      <c r="Y91" s="250"/>
      <c r="Z91" s="250"/>
      <c r="AA91" s="250"/>
      <c r="AB91" s="250"/>
      <c r="AC91" s="250"/>
      <c r="AD91" s="250"/>
      <c r="AE91" s="250"/>
      <c r="AF91" s="250"/>
      <c r="AG91" s="250"/>
      <c r="AH91" s="250"/>
      <c r="AI91" s="250"/>
      <c r="AJ91" s="250"/>
      <c r="AK91" s="250"/>
      <c r="AL91" s="250"/>
      <c r="AM91" s="250"/>
      <c r="AN91" s="250"/>
      <c r="AO91" s="250"/>
      <c r="AP91" s="250"/>
      <c r="AQ91" s="250"/>
      <c r="AR91" s="250"/>
      <c r="AS91" s="250"/>
      <c r="AT91" s="250"/>
      <c r="AU91" s="250"/>
      <c r="AV91" s="250"/>
      <c r="AW91" s="250"/>
      <c r="AX91" s="250"/>
      <c r="AY91" s="250"/>
      <c r="AZ91" s="251"/>
      <c r="BA91" s="251"/>
      <c r="BB91" s="251"/>
      <c r="BC91" s="251"/>
      <c r="BD91" s="251"/>
      <c r="BE91" s="244"/>
      <c r="BF91" s="244"/>
      <c r="BG91" s="244"/>
      <c r="BH91" s="244"/>
      <c r="BI91" s="244"/>
      <c r="BJ91" s="244"/>
      <c r="BK91" s="244"/>
      <c r="BL91" s="244"/>
      <c r="BM91" s="244"/>
      <c r="BN91" s="244"/>
      <c r="BO91" s="244"/>
      <c r="BP91" s="244"/>
      <c r="BQ91" s="241">
        <v>85</v>
      </c>
      <c r="BR91" s="246"/>
      <c r="BS91" s="887"/>
      <c r="BT91" s="888"/>
      <c r="BU91" s="888"/>
      <c r="BV91" s="888"/>
      <c r="BW91" s="888"/>
      <c r="BX91" s="888"/>
      <c r="BY91" s="888"/>
      <c r="BZ91" s="888"/>
      <c r="CA91" s="888"/>
      <c r="CB91" s="888"/>
      <c r="CC91" s="888"/>
      <c r="CD91" s="888"/>
      <c r="CE91" s="888"/>
      <c r="CF91" s="888"/>
      <c r="CG91" s="893"/>
      <c r="CH91" s="890"/>
      <c r="CI91" s="891"/>
      <c r="CJ91" s="891"/>
      <c r="CK91" s="891"/>
      <c r="CL91" s="892"/>
      <c r="CM91" s="890"/>
      <c r="CN91" s="891"/>
      <c r="CO91" s="891"/>
      <c r="CP91" s="891"/>
      <c r="CQ91" s="892"/>
      <c r="CR91" s="890"/>
      <c r="CS91" s="891"/>
      <c r="CT91" s="891"/>
      <c r="CU91" s="891"/>
      <c r="CV91" s="892"/>
      <c r="CW91" s="890"/>
      <c r="CX91" s="891"/>
      <c r="CY91" s="891"/>
      <c r="CZ91" s="891"/>
      <c r="DA91" s="892"/>
      <c r="DB91" s="890"/>
      <c r="DC91" s="891"/>
      <c r="DD91" s="891"/>
      <c r="DE91" s="891"/>
      <c r="DF91" s="892"/>
      <c r="DG91" s="890"/>
      <c r="DH91" s="891"/>
      <c r="DI91" s="891"/>
      <c r="DJ91" s="891"/>
      <c r="DK91" s="892"/>
      <c r="DL91" s="890"/>
      <c r="DM91" s="891"/>
      <c r="DN91" s="891"/>
      <c r="DO91" s="891"/>
      <c r="DP91" s="892"/>
      <c r="DQ91" s="890"/>
      <c r="DR91" s="891"/>
      <c r="DS91" s="891"/>
      <c r="DT91" s="891"/>
      <c r="DU91" s="892"/>
      <c r="DV91" s="887"/>
      <c r="DW91" s="888"/>
      <c r="DX91" s="888"/>
      <c r="DY91" s="888"/>
      <c r="DZ91" s="889"/>
      <c r="EA91" s="233"/>
    </row>
    <row r="92" spans="1:131" ht="26.25" hidden="1" customHeight="1" x14ac:dyDescent="0.15">
      <c r="A92" s="248"/>
      <c r="B92" s="249"/>
      <c r="C92" s="249"/>
      <c r="D92" s="249"/>
      <c r="E92" s="249"/>
      <c r="F92" s="249"/>
      <c r="G92" s="249"/>
      <c r="H92" s="249"/>
      <c r="I92" s="249"/>
      <c r="J92" s="249"/>
      <c r="K92" s="249"/>
      <c r="L92" s="249"/>
      <c r="M92" s="249"/>
      <c r="N92" s="249"/>
      <c r="O92" s="249"/>
      <c r="P92" s="249"/>
      <c r="Q92" s="250"/>
      <c r="R92" s="250"/>
      <c r="S92" s="250"/>
      <c r="T92" s="250"/>
      <c r="U92" s="250"/>
      <c r="V92" s="250"/>
      <c r="W92" s="250"/>
      <c r="X92" s="250"/>
      <c r="Y92" s="250"/>
      <c r="Z92" s="250"/>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1"/>
      <c r="BA92" s="251"/>
      <c r="BB92" s="251"/>
      <c r="BC92" s="251"/>
      <c r="BD92" s="251"/>
      <c r="BE92" s="244"/>
      <c r="BF92" s="244"/>
      <c r="BG92" s="244"/>
      <c r="BH92" s="244"/>
      <c r="BI92" s="244"/>
      <c r="BJ92" s="244"/>
      <c r="BK92" s="244"/>
      <c r="BL92" s="244"/>
      <c r="BM92" s="244"/>
      <c r="BN92" s="244"/>
      <c r="BO92" s="244"/>
      <c r="BP92" s="244"/>
      <c r="BQ92" s="241">
        <v>86</v>
      </c>
      <c r="BR92" s="246"/>
      <c r="BS92" s="887"/>
      <c r="BT92" s="888"/>
      <c r="BU92" s="888"/>
      <c r="BV92" s="888"/>
      <c r="BW92" s="888"/>
      <c r="BX92" s="888"/>
      <c r="BY92" s="888"/>
      <c r="BZ92" s="888"/>
      <c r="CA92" s="888"/>
      <c r="CB92" s="888"/>
      <c r="CC92" s="888"/>
      <c r="CD92" s="888"/>
      <c r="CE92" s="888"/>
      <c r="CF92" s="888"/>
      <c r="CG92" s="893"/>
      <c r="CH92" s="890"/>
      <c r="CI92" s="891"/>
      <c r="CJ92" s="891"/>
      <c r="CK92" s="891"/>
      <c r="CL92" s="892"/>
      <c r="CM92" s="890"/>
      <c r="CN92" s="891"/>
      <c r="CO92" s="891"/>
      <c r="CP92" s="891"/>
      <c r="CQ92" s="892"/>
      <c r="CR92" s="890"/>
      <c r="CS92" s="891"/>
      <c r="CT92" s="891"/>
      <c r="CU92" s="891"/>
      <c r="CV92" s="892"/>
      <c r="CW92" s="890"/>
      <c r="CX92" s="891"/>
      <c r="CY92" s="891"/>
      <c r="CZ92" s="891"/>
      <c r="DA92" s="892"/>
      <c r="DB92" s="890"/>
      <c r="DC92" s="891"/>
      <c r="DD92" s="891"/>
      <c r="DE92" s="891"/>
      <c r="DF92" s="892"/>
      <c r="DG92" s="890"/>
      <c r="DH92" s="891"/>
      <c r="DI92" s="891"/>
      <c r="DJ92" s="891"/>
      <c r="DK92" s="892"/>
      <c r="DL92" s="890"/>
      <c r="DM92" s="891"/>
      <c r="DN92" s="891"/>
      <c r="DO92" s="891"/>
      <c r="DP92" s="892"/>
      <c r="DQ92" s="890"/>
      <c r="DR92" s="891"/>
      <c r="DS92" s="891"/>
      <c r="DT92" s="891"/>
      <c r="DU92" s="892"/>
      <c r="DV92" s="887"/>
      <c r="DW92" s="888"/>
      <c r="DX92" s="888"/>
      <c r="DY92" s="888"/>
      <c r="DZ92" s="889"/>
      <c r="EA92" s="233"/>
    </row>
    <row r="93" spans="1:131" ht="26.25" hidden="1" customHeight="1" x14ac:dyDescent="0.15">
      <c r="A93" s="248"/>
      <c r="B93" s="249"/>
      <c r="C93" s="249"/>
      <c r="D93" s="249"/>
      <c r="E93" s="249"/>
      <c r="F93" s="249"/>
      <c r="G93" s="249"/>
      <c r="H93" s="249"/>
      <c r="I93" s="249"/>
      <c r="J93" s="249"/>
      <c r="K93" s="249"/>
      <c r="L93" s="249"/>
      <c r="M93" s="249"/>
      <c r="N93" s="249"/>
      <c r="O93" s="249"/>
      <c r="P93" s="249"/>
      <c r="Q93" s="250"/>
      <c r="R93" s="250"/>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250"/>
      <c r="AX93" s="250"/>
      <c r="AY93" s="250"/>
      <c r="AZ93" s="251"/>
      <c r="BA93" s="251"/>
      <c r="BB93" s="251"/>
      <c r="BC93" s="251"/>
      <c r="BD93" s="251"/>
      <c r="BE93" s="244"/>
      <c r="BF93" s="244"/>
      <c r="BG93" s="244"/>
      <c r="BH93" s="244"/>
      <c r="BI93" s="244"/>
      <c r="BJ93" s="244"/>
      <c r="BK93" s="244"/>
      <c r="BL93" s="244"/>
      <c r="BM93" s="244"/>
      <c r="BN93" s="244"/>
      <c r="BO93" s="244"/>
      <c r="BP93" s="244"/>
      <c r="BQ93" s="241">
        <v>87</v>
      </c>
      <c r="BR93" s="246"/>
      <c r="BS93" s="887"/>
      <c r="BT93" s="888"/>
      <c r="BU93" s="888"/>
      <c r="BV93" s="888"/>
      <c r="BW93" s="888"/>
      <c r="BX93" s="888"/>
      <c r="BY93" s="888"/>
      <c r="BZ93" s="888"/>
      <c r="CA93" s="888"/>
      <c r="CB93" s="888"/>
      <c r="CC93" s="888"/>
      <c r="CD93" s="888"/>
      <c r="CE93" s="888"/>
      <c r="CF93" s="888"/>
      <c r="CG93" s="893"/>
      <c r="CH93" s="890"/>
      <c r="CI93" s="891"/>
      <c r="CJ93" s="891"/>
      <c r="CK93" s="891"/>
      <c r="CL93" s="892"/>
      <c r="CM93" s="890"/>
      <c r="CN93" s="891"/>
      <c r="CO93" s="891"/>
      <c r="CP93" s="891"/>
      <c r="CQ93" s="892"/>
      <c r="CR93" s="890"/>
      <c r="CS93" s="891"/>
      <c r="CT93" s="891"/>
      <c r="CU93" s="891"/>
      <c r="CV93" s="892"/>
      <c r="CW93" s="890"/>
      <c r="CX93" s="891"/>
      <c r="CY93" s="891"/>
      <c r="CZ93" s="891"/>
      <c r="DA93" s="892"/>
      <c r="DB93" s="890"/>
      <c r="DC93" s="891"/>
      <c r="DD93" s="891"/>
      <c r="DE93" s="891"/>
      <c r="DF93" s="892"/>
      <c r="DG93" s="890"/>
      <c r="DH93" s="891"/>
      <c r="DI93" s="891"/>
      <c r="DJ93" s="891"/>
      <c r="DK93" s="892"/>
      <c r="DL93" s="890"/>
      <c r="DM93" s="891"/>
      <c r="DN93" s="891"/>
      <c r="DO93" s="891"/>
      <c r="DP93" s="892"/>
      <c r="DQ93" s="890"/>
      <c r="DR93" s="891"/>
      <c r="DS93" s="891"/>
      <c r="DT93" s="891"/>
      <c r="DU93" s="892"/>
      <c r="DV93" s="887"/>
      <c r="DW93" s="888"/>
      <c r="DX93" s="888"/>
      <c r="DY93" s="888"/>
      <c r="DZ93" s="889"/>
      <c r="EA93" s="233"/>
    </row>
    <row r="94" spans="1:131" ht="26.25" hidden="1" customHeight="1" x14ac:dyDescent="0.15">
      <c r="A94" s="248"/>
      <c r="B94" s="249"/>
      <c r="C94" s="249"/>
      <c r="D94" s="249"/>
      <c r="E94" s="249"/>
      <c r="F94" s="249"/>
      <c r="G94" s="249"/>
      <c r="H94" s="249"/>
      <c r="I94" s="249"/>
      <c r="J94" s="249"/>
      <c r="K94" s="249"/>
      <c r="L94" s="249"/>
      <c r="M94" s="249"/>
      <c r="N94" s="249"/>
      <c r="O94" s="249"/>
      <c r="P94" s="249"/>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1"/>
      <c r="BA94" s="251"/>
      <c r="BB94" s="251"/>
      <c r="BC94" s="251"/>
      <c r="BD94" s="251"/>
      <c r="BE94" s="244"/>
      <c r="BF94" s="244"/>
      <c r="BG94" s="244"/>
      <c r="BH94" s="244"/>
      <c r="BI94" s="244"/>
      <c r="BJ94" s="244"/>
      <c r="BK94" s="244"/>
      <c r="BL94" s="244"/>
      <c r="BM94" s="244"/>
      <c r="BN94" s="244"/>
      <c r="BO94" s="244"/>
      <c r="BP94" s="244"/>
      <c r="BQ94" s="241">
        <v>88</v>
      </c>
      <c r="BR94" s="246"/>
      <c r="BS94" s="887"/>
      <c r="BT94" s="888"/>
      <c r="BU94" s="888"/>
      <c r="BV94" s="888"/>
      <c r="BW94" s="888"/>
      <c r="BX94" s="888"/>
      <c r="BY94" s="888"/>
      <c r="BZ94" s="888"/>
      <c r="CA94" s="888"/>
      <c r="CB94" s="888"/>
      <c r="CC94" s="888"/>
      <c r="CD94" s="888"/>
      <c r="CE94" s="888"/>
      <c r="CF94" s="888"/>
      <c r="CG94" s="893"/>
      <c r="CH94" s="890"/>
      <c r="CI94" s="891"/>
      <c r="CJ94" s="891"/>
      <c r="CK94" s="891"/>
      <c r="CL94" s="892"/>
      <c r="CM94" s="890"/>
      <c r="CN94" s="891"/>
      <c r="CO94" s="891"/>
      <c r="CP94" s="891"/>
      <c r="CQ94" s="892"/>
      <c r="CR94" s="890"/>
      <c r="CS94" s="891"/>
      <c r="CT94" s="891"/>
      <c r="CU94" s="891"/>
      <c r="CV94" s="892"/>
      <c r="CW94" s="890"/>
      <c r="CX94" s="891"/>
      <c r="CY94" s="891"/>
      <c r="CZ94" s="891"/>
      <c r="DA94" s="892"/>
      <c r="DB94" s="890"/>
      <c r="DC94" s="891"/>
      <c r="DD94" s="891"/>
      <c r="DE94" s="891"/>
      <c r="DF94" s="892"/>
      <c r="DG94" s="890"/>
      <c r="DH94" s="891"/>
      <c r="DI94" s="891"/>
      <c r="DJ94" s="891"/>
      <c r="DK94" s="892"/>
      <c r="DL94" s="890"/>
      <c r="DM94" s="891"/>
      <c r="DN94" s="891"/>
      <c r="DO94" s="891"/>
      <c r="DP94" s="892"/>
      <c r="DQ94" s="890"/>
      <c r="DR94" s="891"/>
      <c r="DS94" s="891"/>
      <c r="DT94" s="891"/>
      <c r="DU94" s="892"/>
      <c r="DV94" s="887"/>
      <c r="DW94" s="888"/>
      <c r="DX94" s="888"/>
      <c r="DY94" s="888"/>
      <c r="DZ94" s="889"/>
      <c r="EA94" s="233"/>
    </row>
    <row r="95" spans="1:131" ht="26.25" hidden="1" customHeight="1" x14ac:dyDescent="0.15">
      <c r="A95" s="248"/>
      <c r="B95" s="249"/>
      <c r="C95" s="249"/>
      <c r="D95" s="249"/>
      <c r="E95" s="249"/>
      <c r="F95" s="249"/>
      <c r="G95" s="249"/>
      <c r="H95" s="249"/>
      <c r="I95" s="249"/>
      <c r="J95" s="249"/>
      <c r="K95" s="249"/>
      <c r="L95" s="249"/>
      <c r="M95" s="249"/>
      <c r="N95" s="249"/>
      <c r="O95" s="249"/>
      <c r="P95" s="249"/>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1"/>
      <c r="BA95" s="251"/>
      <c r="BB95" s="251"/>
      <c r="BC95" s="251"/>
      <c r="BD95" s="251"/>
      <c r="BE95" s="244"/>
      <c r="BF95" s="244"/>
      <c r="BG95" s="244"/>
      <c r="BH95" s="244"/>
      <c r="BI95" s="244"/>
      <c r="BJ95" s="244"/>
      <c r="BK95" s="244"/>
      <c r="BL95" s="244"/>
      <c r="BM95" s="244"/>
      <c r="BN95" s="244"/>
      <c r="BO95" s="244"/>
      <c r="BP95" s="244"/>
      <c r="BQ95" s="241">
        <v>89</v>
      </c>
      <c r="BR95" s="246"/>
      <c r="BS95" s="887"/>
      <c r="BT95" s="888"/>
      <c r="BU95" s="888"/>
      <c r="BV95" s="888"/>
      <c r="BW95" s="888"/>
      <c r="BX95" s="888"/>
      <c r="BY95" s="888"/>
      <c r="BZ95" s="888"/>
      <c r="CA95" s="888"/>
      <c r="CB95" s="888"/>
      <c r="CC95" s="888"/>
      <c r="CD95" s="888"/>
      <c r="CE95" s="888"/>
      <c r="CF95" s="888"/>
      <c r="CG95" s="893"/>
      <c r="CH95" s="890"/>
      <c r="CI95" s="891"/>
      <c r="CJ95" s="891"/>
      <c r="CK95" s="891"/>
      <c r="CL95" s="892"/>
      <c r="CM95" s="890"/>
      <c r="CN95" s="891"/>
      <c r="CO95" s="891"/>
      <c r="CP95" s="891"/>
      <c r="CQ95" s="892"/>
      <c r="CR95" s="890"/>
      <c r="CS95" s="891"/>
      <c r="CT95" s="891"/>
      <c r="CU95" s="891"/>
      <c r="CV95" s="892"/>
      <c r="CW95" s="890"/>
      <c r="CX95" s="891"/>
      <c r="CY95" s="891"/>
      <c r="CZ95" s="891"/>
      <c r="DA95" s="892"/>
      <c r="DB95" s="890"/>
      <c r="DC95" s="891"/>
      <c r="DD95" s="891"/>
      <c r="DE95" s="891"/>
      <c r="DF95" s="892"/>
      <c r="DG95" s="890"/>
      <c r="DH95" s="891"/>
      <c r="DI95" s="891"/>
      <c r="DJ95" s="891"/>
      <c r="DK95" s="892"/>
      <c r="DL95" s="890"/>
      <c r="DM95" s="891"/>
      <c r="DN95" s="891"/>
      <c r="DO95" s="891"/>
      <c r="DP95" s="892"/>
      <c r="DQ95" s="890"/>
      <c r="DR95" s="891"/>
      <c r="DS95" s="891"/>
      <c r="DT95" s="891"/>
      <c r="DU95" s="892"/>
      <c r="DV95" s="887"/>
      <c r="DW95" s="888"/>
      <c r="DX95" s="888"/>
      <c r="DY95" s="888"/>
      <c r="DZ95" s="889"/>
      <c r="EA95" s="233"/>
    </row>
    <row r="96" spans="1:131" ht="26.25" hidden="1" customHeight="1" x14ac:dyDescent="0.15">
      <c r="A96" s="248"/>
      <c r="B96" s="249"/>
      <c r="C96" s="249"/>
      <c r="D96" s="249"/>
      <c r="E96" s="249"/>
      <c r="F96" s="249"/>
      <c r="G96" s="249"/>
      <c r="H96" s="249"/>
      <c r="I96" s="249"/>
      <c r="J96" s="249"/>
      <c r="K96" s="249"/>
      <c r="L96" s="249"/>
      <c r="M96" s="249"/>
      <c r="N96" s="249"/>
      <c r="O96" s="249"/>
      <c r="P96" s="249"/>
      <c r="Q96" s="250"/>
      <c r="R96" s="250"/>
      <c r="S96" s="250"/>
      <c r="T96" s="250"/>
      <c r="U96" s="250"/>
      <c r="V96" s="250"/>
      <c r="W96" s="250"/>
      <c r="X96" s="250"/>
      <c r="Y96" s="250"/>
      <c r="Z96" s="250"/>
      <c r="AA96" s="250"/>
      <c r="AB96" s="250"/>
      <c r="AC96" s="250"/>
      <c r="AD96" s="250"/>
      <c r="AE96" s="250"/>
      <c r="AF96" s="250"/>
      <c r="AG96" s="250"/>
      <c r="AH96" s="250"/>
      <c r="AI96" s="250"/>
      <c r="AJ96" s="250"/>
      <c r="AK96" s="250"/>
      <c r="AL96" s="250"/>
      <c r="AM96" s="250"/>
      <c r="AN96" s="250"/>
      <c r="AO96" s="250"/>
      <c r="AP96" s="250"/>
      <c r="AQ96" s="250"/>
      <c r="AR96" s="250"/>
      <c r="AS96" s="250"/>
      <c r="AT96" s="250"/>
      <c r="AU96" s="250"/>
      <c r="AV96" s="250"/>
      <c r="AW96" s="250"/>
      <c r="AX96" s="250"/>
      <c r="AY96" s="250"/>
      <c r="AZ96" s="251"/>
      <c r="BA96" s="251"/>
      <c r="BB96" s="251"/>
      <c r="BC96" s="251"/>
      <c r="BD96" s="251"/>
      <c r="BE96" s="244"/>
      <c r="BF96" s="244"/>
      <c r="BG96" s="244"/>
      <c r="BH96" s="244"/>
      <c r="BI96" s="244"/>
      <c r="BJ96" s="244"/>
      <c r="BK96" s="244"/>
      <c r="BL96" s="244"/>
      <c r="BM96" s="244"/>
      <c r="BN96" s="244"/>
      <c r="BO96" s="244"/>
      <c r="BP96" s="244"/>
      <c r="BQ96" s="241">
        <v>90</v>
      </c>
      <c r="BR96" s="246"/>
      <c r="BS96" s="887"/>
      <c r="BT96" s="888"/>
      <c r="BU96" s="888"/>
      <c r="BV96" s="888"/>
      <c r="BW96" s="888"/>
      <c r="BX96" s="888"/>
      <c r="BY96" s="888"/>
      <c r="BZ96" s="888"/>
      <c r="CA96" s="888"/>
      <c r="CB96" s="888"/>
      <c r="CC96" s="888"/>
      <c r="CD96" s="888"/>
      <c r="CE96" s="888"/>
      <c r="CF96" s="888"/>
      <c r="CG96" s="893"/>
      <c r="CH96" s="890"/>
      <c r="CI96" s="891"/>
      <c r="CJ96" s="891"/>
      <c r="CK96" s="891"/>
      <c r="CL96" s="892"/>
      <c r="CM96" s="890"/>
      <c r="CN96" s="891"/>
      <c r="CO96" s="891"/>
      <c r="CP96" s="891"/>
      <c r="CQ96" s="892"/>
      <c r="CR96" s="890"/>
      <c r="CS96" s="891"/>
      <c r="CT96" s="891"/>
      <c r="CU96" s="891"/>
      <c r="CV96" s="892"/>
      <c r="CW96" s="890"/>
      <c r="CX96" s="891"/>
      <c r="CY96" s="891"/>
      <c r="CZ96" s="891"/>
      <c r="DA96" s="892"/>
      <c r="DB96" s="890"/>
      <c r="DC96" s="891"/>
      <c r="DD96" s="891"/>
      <c r="DE96" s="891"/>
      <c r="DF96" s="892"/>
      <c r="DG96" s="890"/>
      <c r="DH96" s="891"/>
      <c r="DI96" s="891"/>
      <c r="DJ96" s="891"/>
      <c r="DK96" s="892"/>
      <c r="DL96" s="890"/>
      <c r="DM96" s="891"/>
      <c r="DN96" s="891"/>
      <c r="DO96" s="891"/>
      <c r="DP96" s="892"/>
      <c r="DQ96" s="890"/>
      <c r="DR96" s="891"/>
      <c r="DS96" s="891"/>
      <c r="DT96" s="891"/>
      <c r="DU96" s="892"/>
      <c r="DV96" s="887"/>
      <c r="DW96" s="888"/>
      <c r="DX96" s="888"/>
      <c r="DY96" s="888"/>
      <c r="DZ96" s="889"/>
      <c r="EA96" s="233"/>
    </row>
    <row r="97" spans="1:131" ht="26.25" hidden="1" customHeight="1" x14ac:dyDescent="0.15">
      <c r="A97" s="248"/>
      <c r="B97" s="249"/>
      <c r="C97" s="249"/>
      <c r="D97" s="249"/>
      <c r="E97" s="249"/>
      <c r="F97" s="249"/>
      <c r="G97" s="249"/>
      <c r="H97" s="249"/>
      <c r="I97" s="249"/>
      <c r="J97" s="249"/>
      <c r="K97" s="249"/>
      <c r="L97" s="249"/>
      <c r="M97" s="249"/>
      <c r="N97" s="249"/>
      <c r="O97" s="249"/>
      <c r="P97" s="249"/>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1"/>
      <c r="BA97" s="251"/>
      <c r="BB97" s="251"/>
      <c r="BC97" s="251"/>
      <c r="BD97" s="251"/>
      <c r="BE97" s="244"/>
      <c r="BF97" s="244"/>
      <c r="BG97" s="244"/>
      <c r="BH97" s="244"/>
      <c r="BI97" s="244"/>
      <c r="BJ97" s="244"/>
      <c r="BK97" s="244"/>
      <c r="BL97" s="244"/>
      <c r="BM97" s="244"/>
      <c r="BN97" s="244"/>
      <c r="BO97" s="244"/>
      <c r="BP97" s="244"/>
      <c r="BQ97" s="241">
        <v>91</v>
      </c>
      <c r="BR97" s="246"/>
      <c r="BS97" s="887"/>
      <c r="BT97" s="888"/>
      <c r="BU97" s="888"/>
      <c r="BV97" s="888"/>
      <c r="BW97" s="888"/>
      <c r="BX97" s="888"/>
      <c r="BY97" s="888"/>
      <c r="BZ97" s="888"/>
      <c r="CA97" s="888"/>
      <c r="CB97" s="888"/>
      <c r="CC97" s="888"/>
      <c r="CD97" s="888"/>
      <c r="CE97" s="888"/>
      <c r="CF97" s="888"/>
      <c r="CG97" s="893"/>
      <c r="CH97" s="890"/>
      <c r="CI97" s="891"/>
      <c r="CJ97" s="891"/>
      <c r="CK97" s="891"/>
      <c r="CL97" s="892"/>
      <c r="CM97" s="890"/>
      <c r="CN97" s="891"/>
      <c r="CO97" s="891"/>
      <c r="CP97" s="891"/>
      <c r="CQ97" s="892"/>
      <c r="CR97" s="890"/>
      <c r="CS97" s="891"/>
      <c r="CT97" s="891"/>
      <c r="CU97" s="891"/>
      <c r="CV97" s="892"/>
      <c r="CW97" s="890"/>
      <c r="CX97" s="891"/>
      <c r="CY97" s="891"/>
      <c r="CZ97" s="891"/>
      <c r="DA97" s="892"/>
      <c r="DB97" s="890"/>
      <c r="DC97" s="891"/>
      <c r="DD97" s="891"/>
      <c r="DE97" s="891"/>
      <c r="DF97" s="892"/>
      <c r="DG97" s="890"/>
      <c r="DH97" s="891"/>
      <c r="DI97" s="891"/>
      <c r="DJ97" s="891"/>
      <c r="DK97" s="892"/>
      <c r="DL97" s="890"/>
      <c r="DM97" s="891"/>
      <c r="DN97" s="891"/>
      <c r="DO97" s="891"/>
      <c r="DP97" s="892"/>
      <c r="DQ97" s="890"/>
      <c r="DR97" s="891"/>
      <c r="DS97" s="891"/>
      <c r="DT97" s="891"/>
      <c r="DU97" s="892"/>
      <c r="DV97" s="887"/>
      <c r="DW97" s="888"/>
      <c r="DX97" s="888"/>
      <c r="DY97" s="888"/>
      <c r="DZ97" s="889"/>
      <c r="EA97" s="233"/>
    </row>
    <row r="98" spans="1:131" ht="26.25" hidden="1" customHeight="1" x14ac:dyDescent="0.15">
      <c r="A98" s="248"/>
      <c r="B98" s="249"/>
      <c r="C98" s="249"/>
      <c r="D98" s="249"/>
      <c r="E98" s="249"/>
      <c r="F98" s="249"/>
      <c r="G98" s="249"/>
      <c r="H98" s="249"/>
      <c r="I98" s="249"/>
      <c r="J98" s="249"/>
      <c r="K98" s="249"/>
      <c r="L98" s="249"/>
      <c r="M98" s="249"/>
      <c r="N98" s="249"/>
      <c r="O98" s="249"/>
      <c r="P98" s="249"/>
      <c r="Q98" s="250"/>
      <c r="R98" s="250"/>
      <c r="S98" s="250"/>
      <c r="T98" s="250"/>
      <c r="U98" s="250"/>
      <c r="V98" s="250"/>
      <c r="W98" s="250"/>
      <c r="X98" s="250"/>
      <c r="Y98" s="250"/>
      <c r="Z98" s="250"/>
      <c r="AA98" s="250"/>
      <c r="AB98" s="250"/>
      <c r="AC98" s="250"/>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1"/>
      <c r="BA98" s="251"/>
      <c r="BB98" s="251"/>
      <c r="BC98" s="251"/>
      <c r="BD98" s="251"/>
      <c r="BE98" s="244"/>
      <c r="BF98" s="244"/>
      <c r="BG98" s="244"/>
      <c r="BH98" s="244"/>
      <c r="BI98" s="244"/>
      <c r="BJ98" s="244"/>
      <c r="BK98" s="244"/>
      <c r="BL98" s="244"/>
      <c r="BM98" s="244"/>
      <c r="BN98" s="244"/>
      <c r="BO98" s="244"/>
      <c r="BP98" s="244"/>
      <c r="BQ98" s="241">
        <v>92</v>
      </c>
      <c r="BR98" s="246"/>
      <c r="BS98" s="887"/>
      <c r="BT98" s="888"/>
      <c r="BU98" s="888"/>
      <c r="BV98" s="888"/>
      <c r="BW98" s="888"/>
      <c r="BX98" s="888"/>
      <c r="BY98" s="888"/>
      <c r="BZ98" s="888"/>
      <c r="CA98" s="888"/>
      <c r="CB98" s="888"/>
      <c r="CC98" s="888"/>
      <c r="CD98" s="888"/>
      <c r="CE98" s="888"/>
      <c r="CF98" s="888"/>
      <c r="CG98" s="893"/>
      <c r="CH98" s="890"/>
      <c r="CI98" s="891"/>
      <c r="CJ98" s="891"/>
      <c r="CK98" s="891"/>
      <c r="CL98" s="892"/>
      <c r="CM98" s="890"/>
      <c r="CN98" s="891"/>
      <c r="CO98" s="891"/>
      <c r="CP98" s="891"/>
      <c r="CQ98" s="892"/>
      <c r="CR98" s="890"/>
      <c r="CS98" s="891"/>
      <c r="CT98" s="891"/>
      <c r="CU98" s="891"/>
      <c r="CV98" s="892"/>
      <c r="CW98" s="890"/>
      <c r="CX98" s="891"/>
      <c r="CY98" s="891"/>
      <c r="CZ98" s="891"/>
      <c r="DA98" s="892"/>
      <c r="DB98" s="890"/>
      <c r="DC98" s="891"/>
      <c r="DD98" s="891"/>
      <c r="DE98" s="891"/>
      <c r="DF98" s="892"/>
      <c r="DG98" s="890"/>
      <c r="DH98" s="891"/>
      <c r="DI98" s="891"/>
      <c r="DJ98" s="891"/>
      <c r="DK98" s="892"/>
      <c r="DL98" s="890"/>
      <c r="DM98" s="891"/>
      <c r="DN98" s="891"/>
      <c r="DO98" s="891"/>
      <c r="DP98" s="892"/>
      <c r="DQ98" s="890"/>
      <c r="DR98" s="891"/>
      <c r="DS98" s="891"/>
      <c r="DT98" s="891"/>
      <c r="DU98" s="892"/>
      <c r="DV98" s="887"/>
      <c r="DW98" s="888"/>
      <c r="DX98" s="888"/>
      <c r="DY98" s="888"/>
      <c r="DZ98" s="889"/>
      <c r="EA98" s="233"/>
    </row>
    <row r="99" spans="1:131" ht="26.25" hidden="1" customHeight="1" x14ac:dyDescent="0.15">
      <c r="A99" s="248"/>
      <c r="B99" s="249"/>
      <c r="C99" s="249"/>
      <c r="D99" s="249"/>
      <c r="E99" s="249"/>
      <c r="F99" s="249"/>
      <c r="G99" s="249"/>
      <c r="H99" s="249"/>
      <c r="I99" s="249"/>
      <c r="J99" s="249"/>
      <c r="K99" s="249"/>
      <c r="L99" s="249"/>
      <c r="M99" s="249"/>
      <c r="N99" s="249"/>
      <c r="O99" s="249"/>
      <c r="P99" s="249"/>
      <c r="Q99" s="250"/>
      <c r="R99" s="250"/>
      <c r="S99" s="250"/>
      <c r="T99" s="250"/>
      <c r="U99" s="250"/>
      <c r="V99" s="250"/>
      <c r="W99" s="250"/>
      <c r="X99" s="250"/>
      <c r="Y99" s="250"/>
      <c r="Z99" s="250"/>
      <c r="AA99" s="250"/>
      <c r="AB99" s="250"/>
      <c r="AC99" s="250"/>
      <c r="AD99" s="250"/>
      <c r="AE99" s="250"/>
      <c r="AF99" s="250"/>
      <c r="AG99" s="250"/>
      <c r="AH99" s="250"/>
      <c r="AI99" s="250"/>
      <c r="AJ99" s="250"/>
      <c r="AK99" s="250"/>
      <c r="AL99" s="250"/>
      <c r="AM99" s="250"/>
      <c r="AN99" s="250"/>
      <c r="AO99" s="250"/>
      <c r="AP99" s="250"/>
      <c r="AQ99" s="250"/>
      <c r="AR99" s="250"/>
      <c r="AS99" s="250"/>
      <c r="AT99" s="250"/>
      <c r="AU99" s="250"/>
      <c r="AV99" s="250"/>
      <c r="AW99" s="250"/>
      <c r="AX99" s="250"/>
      <c r="AY99" s="250"/>
      <c r="AZ99" s="251"/>
      <c r="BA99" s="251"/>
      <c r="BB99" s="251"/>
      <c r="BC99" s="251"/>
      <c r="BD99" s="251"/>
      <c r="BE99" s="244"/>
      <c r="BF99" s="244"/>
      <c r="BG99" s="244"/>
      <c r="BH99" s="244"/>
      <c r="BI99" s="244"/>
      <c r="BJ99" s="244"/>
      <c r="BK99" s="244"/>
      <c r="BL99" s="244"/>
      <c r="BM99" s="244"/>
      <c r="BN99" s="244"/>
      <c r="BO99" s="244"/>
      <c r="BP99" s="244"/>
      <c r="BQ99" s="241">
        <v>93</v>
      </c>
      <c r="BR99" s="246"/>
      <c r="BS99" s="887"/>
      <c r="BT99" s="888"/>
      <c r="BU99" s="888"/>
      <c r="BV99" s="888"/>
      <c r="BW99" s="888"/>
      <c r="BX99" s="888"/>
      <c r="BY99" s="888"/>
      <c r="BZ99" s="888"/>
      <c r="CA99" s="888"/>
      <c r="CB99" s="888"/>
      <c r="CC99" s="888"/>
      <c r="CD99" s="888"/>
      <c r="CE99" s="888"/>
      <c r="CF99" s="888"/>
      <c r="CG99" s="893"/>
      <c r="CH99" s="890"/>
      <c r="CI99" s="891"/>
      <c r="CJ99" s="891"/>
      <c r="CK99" s="891"/>
      <c r="CL99" s="892"/>
      <c r="CM99" s="890"/>
      <c r="CN99" s="891"/>
      <c r="CO99" s="891"/>
      <c r="CP99" s="891"/>
      <c r="CQ99" s="892"/>
      <c r="CR99" s="890"/>
      <c r="CS99" s="891"/>
      <c r="CT99" s="891"/>
      <c r="CU99" s="891"/>
      <c r="CV99" s="892"/>
      <c r="CW99" s="890"/>
      <c r="CX99" s="891"/>
      <c r="CY99" s="891"/>
      <c r="CZ99" s="891"/>
      <c r="DA99" s="892"/>
      <c r="DB99" s="890"/>
      <c r="DC99" s="891"/>
      <c r="DD99" s="891"/>
      <c r="DE99" s="891"/>
      <c r="DF99" s="892"/>
      <c r="DG99" s="890"/>
      <c r="DH99" s="891"/>
      <c r="DI99" s="891"/>
      <c r="DJ99" s="891"/>
      <c r="DK99" s="892"/>
      <c r="DL99" s="890"/>
      <c r="DM99" s="891"/>
      <c r="DN99" s="891"/>
      <c r="DO99" s="891"/>
      <c r="DP99" s="892"/>
      <c r="DQ99" s="890"/>
      <c r="DR99" s="891"/>
      <c r="DS99" s="891"/>
      <c r="DT99" s="891"/>
      <c r="DU99" s="892"/>
      <c r="DV99" s="887"/>
      <c r="DW99" s="888"/>
      <c r="DX99" s="888"/>
      <c r="DY99" s="888"/>
      <c r="DZ99" s="889"/>
      <c r="EA99" s="233"/>
    </row>
    <row r="100" spans="1:131" ht="26.25" hidden="1" customHeight="1" x14ac:dyDescent="0.15">
      <c r="A100" s="248"/>
      <c r="B100" s="249"/>
      <c r="C100" s="249"/>
      <c r="D100" s="249"/>
      <c r="E100" s="249"/>
      <c r="F100" s="249"/>
      <c r="G100" s="249"/>
      <c r="H100" s="249"/>
      <c r="I100" s="249"/>
      <c r="J100" s="249"/>
      <c r="K100" s="249"/>
      <c r="L100" s="249"/>
      <c r="M100" s="249"/>
      <c r="N100" s="249"/>
      <c r="O100" s="249"/>
      <c r="P100" s="249"/>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1"/>
      <c r="BA100" s="251"/>
      <c r="BB100" s="251"/>
      <c r="BC100" s="251"/>
      <c r="BD100" s="251"/>
      <c r="BE100" s="244"/>
      <c r="BF100" s="244"/>
      <c r="BG100" s="244"/>
      <c r="BH100" s="244"/>
      <c r="BI100" s="244"/>
      <c r="BJ100" s="244"/>
      <c r="BK100" s="244"/>
      <c r="BL100" s="244"/>
      <c r="BM100" s="244"/>
      <c r="BN100" s="244"/>
      <c r="BO100" s="244"/>
      <c r="BP100" s="244"/>
      <c r="BQ100" s="241">
        <v>94</v>
      </c>
      <c r="BR100" s="246"/>
      <c r="BS100" s="887"/>
      <c r="BT100" s="888"/>
      <c r="BU100" s="888"/>
      <c r="BV100" s="888"/>
      <c r="BW100" s="888"/>
      <c r="BX100" s="888"/>
      <c r="BY100" s="888"/>
      <c r="BZ100" s="888"/>
      <c r="CA100" s="888"/>
      <c r="CB100" s="888"/>
      <c r="CC100" s="888"/>
      <c r="CD100" s="888"/>
      <c r="CE100" s="888"/>
      <c r="CF100" s="888"/>
      <c r="CG100" s="893"/>
      <c r="CH100" s="890"/>
      <c r="CI100" s="891"/>
      <c r="CJ100" s="891"/>
      <c r="CK100" s="891"/>
      <c r="CL100" s="892"/>
      <c r="CM100" s="890"/>
      <c r="CN100" s="891"/>
      <c r="CO100" s="891"/>
      <c r="CP100" s="891"/>
      <c r="CQ100" s="892"/>
      <c r="CR100" s="890"/>
      <c r="CS100" s="891"/>
      <c r="CT100" s="891"/>
      <c r="CU100" s="891"/>
      <c r="CV100" s="892"/>
      <c r="CW100" s="890"/>
      <c r="CX100" s="891"/>
      <c r="CY100" s="891"/>
      <c r="CZ100" s="891"/>
      <c r="DA100" s="892"/>
      <c r="DB100" s="890"/>
      <c r="DC100" s="891"/>
      <c r="DD100" s="891"/>
      <c r="DE100" s="891"/>
      <c r="DF100" s="892"/>
      <c r="DG100" s="890"/>
      <c r="DH100" s="891"/>
      <c r="DI100" s="891"/>
      <c r="DJ100" s="891"/>
      <c r="DK100" s="892"/>
      <c r="DL100" s="890"/>
      <c r="DM100" s="891"/>
      <c r="DN100" s="891"/>
      <c r="DO100" s="891"/>
      <c r="DP100" s="892"/>
      <c r="DQ100" s="890"/>
      <c r="DR100" s="891"/>
      <c r="DS100" s="891"/>
      <c r="DT100" s="891"/>
      <c r="DU100" s="892"/>
      <c r="DV100" s="887"/>
      <c r="DW100" s="888"/>
      <c r="DX100" s="888"/>
      <c r="DY100" s="888"/>
      <c r="DZ100" s="889"/>
      <c r="EA100" s="233"/>
    </row>
    <row r="101" spans="1:131" ht="26.25" hidden="1" customHeight="1" x14ac:dyDescent="0.15">
      <c r="A101" s="248"/>
      <c r="B101" s="249"/>
      <c r="C101" s="249"/>
      <c r="D101" s="249"/>
      <c r="E101" s="249"/>
      <c r="F101" s="249"/>
      <c r="G101" s="249"/>
      <c r="H101" s="249"/>
      <c r="I101" s="249"/>
      <c r="J101" s="249"/>
      <c r="K101" s="249"/>
      <c r="L101" s="249"/>
      <c r="M101" s="249"/>
      <c r="N101" s="249"/>
      <c r="O101" s="249"/>
      <c r="P101" s="249"/>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1"/>
      <c r="BA101" s="251"/>
      <c r="BB101" s="251"/>
      <c r="BC101" s="251"/>
      <c r="BD101" s="251"/>
      <c r="BE101" s="244"/>
      <c r="BF101" s="244"/>
      <c r="BG101" s="244"/>
      <c r="BH101" s="244"/>
      <c r="BI101" s="244"/>
      <c r="BJ101" s="244"/>
      <c r="BK101" s="244"/>
      <c r="BL101" s="244"/>
      <c r="BM101" s="244"/>
      <c r="BN101" s="244"/>
      <c r="BO101" s="244"/>
      <c r="BP101" s="244"/>
      <c r="BQ101" s="241">
        <v>95</v>
      </c>
      <c r="BR101" s="246"/>
      <c r="BS101" s="887"/>
      <c r="BT101" s="888"/>
      <c r="BU101" s="888"/>
      <c r="BV101" s="888"/>
      <c r="BW101" s="888"/>
      <c r="BX101" s="888"/>
      <c r="BY101" s="888"/>
      <c r="BZ101" s="888"/>
      <c r="CA101" s="888"/>
      <c r="CB101" s="888"/>
      <c r="CC101" s="888"/>
      <c r="CD101" s="888"/>
      <c r="CE101" s="888"/>
      <c r="CF101" s="888"/>
      <c r="CG101" s="893"/>
      <c r="CH101" s="890"/>
      <c r="CI101" s="891"/>
      <c r="CJ101" s="891"/>
      <c r="CK101" s="891"/>
      <c r="CL101" s="892"/>
      <c r="CM101" s="890"/>
      <c r="CN101" s="891"/>
      <c r="CO101" s="891"/>
      <c r="CP101" s="891"/>
      <c r="CQ101" s="892"/>
      <c r="CR101" s="890"/>
      <c r="CS101" s="891"/>
      <c r="CT101" s="891"/>
      <c r="CU101" s="891"/>
      <c r="CV101" s="892"/>
      <c r="CW101" s="890"/>
      <c r="CX101" s="891"/>
      <c r="CY101" s="891"/>
      <c r="CZ101" s="891"/>
      <c r="DA101" s="892"/>
      <c r="DB101" s="890"/>
      <c r="DC101" s="891"/>
      <c r="DD101" s="891"/>
      <c r="DE101" s="891"/>
      <c r="DF101" s="892"/>
      <c r="DG101" s="890"/>
      <c r="DH101" s="891"/>
      <c r="DI101" s="891"/>
      <c r="DJ101" s="891"/>
      <c r="DK101" s="892"/>
      <c r="DL101" s="890"/>
      <c r="DM101" s="891"/>
      <c r="DN101" s="891"/>
      <c r="DO101" s="891"/>
      <c r="DP101" s="892"/>
      <c r="DQ101" s="890"/>
      <c r="DR101" s="891"/>
      <c r="DS101" s="891"/>
      <c r="DT101" s="891"/>
      <c r="DU101" s="892"/>
      <c r="DV101" s="887"/>
      <c r="DW101" s="888"/>
      <c r="DX101" s="888"/>
      <c r="DY101" s="888"/>
      <c r="DZ101" s="889"/>
      <c r="EA101" s="233"/>
    </row>
    <row r="102" spans="1:131" ht="26.25" customHeight="1" thickBot="1" x14ac:dyDescent="0.2">
      <c r="A102" s="248"/>
      <c r="B102" s="249"/>
      <c r="C102" s="249"/>
      <c r="D102" s="249"/>
      <c r="E102" s="249"/>
      <c r="F102" s="249"/>
      <c r="G102" s="249"/>
      <c r="H102" s="249"/>
      <c r="I102" s="249"/>
      <c r="J102" s="249"/>
      <c r="K102" s="249"/>
      <c r="L102" s="249"/>
      <c r="M102" s="249"/>
      <c r="N102" s="249"/>
      <c r="O102" s="249"/>
      <c r="P102" s="249"/>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1"/>
      <c r="BA102" s="251"/>
      <c r="BB102" s="251"/>
      <c r="BC102" s="251"/>
      <c r="BD102" s="251"/>
      <c r="BE102" s="244"/>
      <c r="BF102" s="244"/>
      <c r="BG102" s="244"/>
      <c r="BH102" s="244"/>
      <c r="BI102" s="244"/>
      <c r="BJ102" s="244"/>
      <c r="BK102" s="244"/>
      <c r="BL102" s="244"/>
      <c r="BM102" s="244"/>
      <c r="BN102" s="244"/>
      <c r="BO102" s="244"/>
      <c r="BP102" s="244"/>
      <c r="BQ102" s="243" t="s">
        <v>389</v>
      </c>
      <c r="BR102" s="817" t="s">
        <v>417</v>
      </c>
      <c r="BS102" s="818"/>
      <c r="BT102" s="818"/>
      <c r="BU102" s="818"/>
      <c r="BV102" s="818"/>
      <c r="BW102" s="818"/>
      <c r="BX102" s="818"/>
      <c r="BY102" s="818"/>
      <c r="BZ102" s="818"/>
      <c r="CA102" s="818"/>
      <c r="CB102" s="818"/>
      <c r="CC102" s="818"/>
      <c r="CD102" s="818"/>
      <c r="CE102" s="818"/>
      <c r="CF102" s="818"/>
      <c r="CG102" s="819"/>
      <c r="CH102" s="915"/>
      <c r="CI102" s="916"/>
      <c r="CJ102" s="916"/>
      <c r="CK102" s="916"/>
      <c r="CL102" s="917"/>
      <c r="CM102" s="915"/>
      <c r="CN102" s="916"/>
      <c r="CO102" s="916"/>
      <c r="CP102" s="916"/>
      <c r="CQ102" s="917"/>
      <c r="CR102" s="918">
        <v>10</v>
      </c>
      <c r="CS102" s="880"/>
      <c r="CT102" s="880"/>
      <c r="CU102" s="880"/>
      <c r="CV102" s="919"/>
      <c r="CW102" s="918" t="s">
        <v>568</v>
      </c>
      <c r="CX102" s="880"/>
      <c r="CY102" s="880"/>
      <c r="CZ102" s="880"/>
      <c r="DA102" s="919"/>
      <c r="DB102" s="918" t="s">
        <v>568</v>
      </c>
      <c r="DC102" s="880"/>
      <c r="DD102" s="880"/>
      <c r="DE102" s="880"/>
      <c r="DF102" s="919"/>
      <c r="DG102" s="918" t="s">
        <v>568</v>
      </c>
      <c r="DH102" s="880"/>
      <c r="DI102" s="880"/>
      <c r="DJ102" s="880"/>
      <c r="DK102" s="919"/>
      <c r="DL102" s="918" t="s">
        <v>568</v>
      </c>
      <c r="DM102" s="880"/>
      <c r="DN102" s="880"/>
      <c r="DO102" s="880"/>
      <c r="DP102" s="919"/>
      <c r="DQ102" s="918" t="s">
        <v>568</v>
      </c>
      <c r="DR102" s="880"/>
      <c r="DS102" s="880"/>
      <c r="DT102" s="880"/>
      <c r="DU102" s="919"/>
      <c r="DV102" s="817"/>
      <c r="DW102" s="818"/>
      <c r="DX102" s="818"/>
      <c r="DY102" s="818"/>
      <c r="DZ102" s="942"/>
      <c r="EA102" s="233"/>
    </row>
    <row r="103" spans="1:131" ht="26.25" customHeight="1" x14ac:dyDescent="0.15">
      <c r="A103" s="248"/>
      <c r="B103" s="249"/>
      <c r="C103" s="249"/>
      <c r="D103" s="249"/>
      <c r="E103" s="249"/>
      <c r="F103" s="249"/>
      <c r="G103" s="249"/>
      <c r="H103" s="249"/>
      <c r="I103" s="249"/>
      <c r="J103" s="249"/>
      <c r="K103" s="249"/>
      <c r="L103" s="249"/>
      <c r="M103" s="249"/>
      <c r="N103" s="249"/>
      <c r="O103" s="249"/>
      <c r="P103" s="249"/>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1"/>
      <c r="BA103" s="251"/>
      <c r="BB103" s="251"/>
      <c r="BC103" s="251"/>
      <c r="BD103" s="251"/>
      <c r="BE103" s="244"/>
      <c r="BF103" s="244"/>
      <c r="BG103" s="244"/>
      <c r="BH103" s="244"/>
      <c r="BI103" s="244"/>
      <c r="BJ103" s="244"/>
      <c r="BK103" s="244"/>
      <c r="BL103" s="244"/>
      <c r="BM103" s="244"/>
      <c r="BN103" s="244"/>
      <c r="BO103" s="244"/>
      <c r="BP103" s="244"/>
      <c r="BQ103" s="943" t="s">
        <v>418</v>
      </c>
      <c r="BR103" s="943"/>
      <c r="BS103" s="943"/>
      <c r="BT103" s="943"/>
      <c r="BU103" s="943"/>
      <c r="BV103" s="943"/>
      <c r="BW103" s="943"/>
      <c r="BX103" s="943"/>
      <c r="BY103" s="943"/>
      <c r="BZ103" s="943"/>
      <c r="CA103" s="943"/>
      <c r="CB103" s="943"/>
      <c r="CC103" s="943"/>
      <c r="CD103" s="943"/>
      <c r="CE103" s="943"/>
      <c r="CF103" s="943"/>
      <c r="CG103" s="943"/>
      <c r="CH103" s="943"/>
      <c r="CI103" s="943"/>
      <c r="CJ103" s="943"/>
      <c r="CK103" s="943"/>
      <c r="CL103" s="943"/>
      <c r="CM103" s="943"/>
      <c r="CN103" s="943"/>
      <c r="CO103" s="943"/>
      <c r="CP103" s="943"/>
      <c r="CQ103" s="943"/>
      <c r="CR103" s="943"/>
      <c r="CS103" s="943"/>
      <c r="CT103" s="943"/>
      <c r="CU103" s="943"/>
      <c r="CV103" s="943"/>
      <c r="CW103" s="943"/>
      <c r="CX103" s="943"/>
      <c r="CY103" s="943"/>
      <c r="CZ103" s="943"/>
      <c r="DA103" s="943"/>
      <c r="DB103" s="943"/>
      <c r="DC103" s="943"/>
      <c r="DD103" s="943"/>
      <c r="DE103" s="943"/>
      <c r="DF103" s="943"/>
      <c r="DG103" s="943"/>
      <c r="DH103" s="943"/>
      <c r="DI103" s="943"/>
      <c r="DJ103" s="943"/>
      <c r="DK103" s="943"/>
      <c r="DL103" s="943"/>
      <c r="DM103" s="943"/>
      <c r="DN103" s="943"/>
      <c r="DO103" s="943"/>
      <c r="DP103" s="943"/>
      <c r="DQ103" s="943"/>
      <c r="DR103" s="943"/>
      <c r="DS103" s="943"/>
      <c r="DT103" s="943"/>
      <c r="DU103" s="943"/>
      <c r="DV103" s="943"/>
      <c r="DW103" s="943"/>
      <c r="DX103" s="943"/>
      <c r="DY103" s="943"/>
      <c r="DZ103" s="943"/>
      <c r="EA103" s="233"/>
    </row>
    <row r="104" spans="1:131" ht="26.25" customHeight="1" x14ac:dyDescent="0.15">
      <c r="A104" s="248"/>
      <c r="B104" s="249"/>
      <c r="C104" s="249"/>
      <c r="D104" s="249"/>
      <c r="E104" s="249"/>
      <c r="F104" s="249"/>
      <c r="G104" s="249"/>
      <c r="H104" s="249"/>
      <c r="I104" s="249"/>
      <c r="J104" s="249"/>
      <c r="K104" s="249"/>
      <c r="L104" s="249"/>
      <c r="M104" s="249"/>
      <c r="N104" s="249"/>
      <c r="O104" s="249"/>
      <c r="P104" s="249"/>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1"/>
      <c r="BA104" s="251"/>
      <c r="BB104" s="251"/>
      <c r="BC104" s="251"/>
      <c r="BD104" s="251"/>
      <c r="BE104" s="244"/>
      <c r="BF104" s="244"/>
      <c r="BG104" s="244"/>
      <c r="BH104" s="244"/>
      <c r="BI104" s="244"/>
      <c r="BJ104" s="244"/>
      <c r="BK104" s="244"/>
      <c r="BL104" s="244"/>
      <c r="BM104" s="244"/>
      <c r="BN104" s="244"/>
      <c r="BO104" s="244"/>
      <c r="BP104" s="244"/>
      <c r="BQ104" s="944" t="s">
        <v>419</v>
      </c>
      <c r="BR104" s="944"/>
      <c r="BS104" s="944"/>
      <c r="BT104" s="944"/>
      <c r="BU104" s="944"/>
      <c r="BV104" s="944"/>
      <c r="BW104" s="944"/>
      <c r="BX104" s="944"/>
      <c r="BY104" s="944"/>
      <c r="BZ104" s="944"/>
      <c r="CA104" s="944"/>
      <c r="CB104" s="944"/>
      <c r="CC104" s="944"/>
      <c r="CD104" s="944"/>
      <c r="CE104" s="944"/>
      <c r="CF104" s="944"/>
      <c r="CG104" s="944"/>
      <c r="CH104" s="944"/>
      <c r="CI104" s="944"/>
      <c r="CJ104" s="944"/>
      <c r="CK104" s="944"/>
      <c r="CL104" s="944"/>
      <c r="CM104" s="944"/>
      <c r="CN104" s="944"/>
      <c r="CO104" s="944"/>
      <c r="CP104" s="944"/>
      <c r="CQ104" s="944"/>
      <c r="CR104" s="944"/>
      <c r="CS104" s="944"/>
      <c r="CT104" s="944"/>
      <c r="CU104" s="944"/>
      <c r="CV104" s="944"/>
      <c r="CW104" s="944"/>
      <c r="CX104" s="944"/>
      <c r="CY104" s="944"/>
      <c r="CZ104" s="944"/>
      <c r="DA104" s="944"/>
      <c r="DB104" s="944"/>
      <c r="DC104" s="944"/>
      <c r="DD104" s="944"/>
      <c r="DE104" s="944"/>
      <c r="DF104" s="944"/>
      <c r="DG104" s="944"/>
      <c r="DH104" s="944"/>
      <c r="DI104" s="944"/>
      <c r="DJ104" s="944"/>
      <c r="DK104" s="944"/>
      <c r="DL104" s="944"/>
      <c r="DM104" s="944"/>
      <c r="DN104" s="944"/>
      <c r="DO104" s="944"/>
      <c r="DP104" s="944"/>
      <c r="DQ104" s="944"/>
      <c r="DR104" s="944"/>
      <c r="DS104" s="944"/>
      <c r="DT104" s="944"/>
      <c r="DU104" s="944"/>
      <c r="DV104" s="944"/>
      <c r="DW104" s="944"/>
      <c r="DX104" s="944"/>
      <c r="DY104" s="944"/>
      <c r="DZ104" s="944"/>
      <c r="EA104" s="233"/>
    </row>
    <row r="105" spans="1:131" ht="11.25" customHeight="1" x14ac:dyDescent="0.15">
      <c r="A105" s="244"/>
      <c r="B105" s="244"/>
      <c r="C105" s="244"/>
      <c r="D105" s="244"/>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44"/>
      <c r="AP105" s="244"/>
      <c r="AQ105" s="244"/>
      <c r="AR105" s="244"/>
      <c r="AS105" s="244"/>
      <c r="AT105" s="244"/>
      <c r="AU105" s="244"/>
      <c r="AV105" s="244"/>
      <c r="AW105" s="244"/>
      <c r="AX105" s="244"/>
      <c r="AY105" s="244"/>
      <c r="AZ105" s="244"/>
      <c r="BA105" s="244"/>
      <c r="BB105" s="244"/>
      <c r="BC105" s="244"/>
      <c r="BD105" s="244"/>
      <c r="BE105" s="244"/>
      <c r="BF105" s="244"/>
      <c r="BG105" s="244"/>
      <c r="BH105" s="244"/>
      <c r="BI105" s="244"/>
      <c r="BJ105" s="244"/>
      <c r="BK105" s="244"/>
      <c r="BL105" s="244"/>
      <c r="BM105" s="244"/>
      <c r="BN105" s="244"/>
      <c r="BO105" s="244"/>
      <c r="BP105" s="244"/>
      <c r="BQ105" s="233"/>
      <c r="BR105" s="233"/>
      <c r="BS105" s="233"/>
      <c r="BT105" s="233"/>
      <c r="BU105" s="233"/>
      <c r="BV105" s="233"/>
      <c r="BW105" s="233"/>
      <c r="BX105" s="233"/>
      <c r="BY105" s="233"/>
      <c r="BZ105" s="233"/>
      <c r="CA105" s="233"/>
      <c r="CB105" s="233"/>
      <c r="CC105" s="233"/>
      <c r="CD105" s="233"/>
      <c r="CE105" s="233"/>
      <c r="CF105" s="233"/>
      <c r="CG105" s="233"/>
      <c r="CH105" s="233"/>
      <c r="CI105" s="233"/>
      <c r="CJ105" s="233"/>
      <c r="CK105" s="233"/>
      <c r="CL105" s="233"/>
      <c r="CM105" s="233"/>
      <c r="CN105" s="233"/>
      <c r="CO105" s="233"/>
      <c r="CP105" s="233"/>
      <c r="CQ105" s="233"/>
      <c r="CR105" s="233"/>
      <c r="CS105" s="233"/>
      <c r="CT105" s="233"/>
      <c r="CU105" s="233"/>
      <c r="CV105" s="233"/>
      <c r="CW105" s="233"/>
      <c r="CX105" s="233"/>
      <c r="CY105" s="233"/>
      <c r="CZ105" s="233"/>
      <c r="DA105" s="233"/>
      <c r="DB105" s="233"/>
      <c r="DC105" s="233"/>
      <c r="DD105" s="233"/>
      <c r="DE105" s="233"/>
      <c r="DF105" s="233"/>
      <c r="DG105" s="233"/>
      <c r="DH105" s="233"/>
      <c r="DI105" s="233"/>
      <c r="DJ105" s="233"/>
      <c r="DK105" s="233"/>
      <c r="DL105" s="233"/>
      <c r="DM105" s="233"/>
      <c r="DN105" s="233"/>
      <c r="DO105" s="233"/>
      <c r="DP105" s="233"/>
      <c r="DQ105" s="233"/>
      <c r="DR105" s="233"/>
      <c r="DS105" s="233"/>
      <c r="DT105" s="233"/>
      <c r="DU105" s="233"/>
      <c r="DV105" s="233"/>
      <c r="DW105" s="233"/>
      <c r="DX105" s="233"/>
      <c r="DY105" s="233"/>
      <c r="DZ105" s="233"/>
      <c r="EA105" s="233"/>
    </row>
    <row r="106" spans="1:131" ht="11.25" customHeight="1" x14ac:dyDescent="0.15">
      <c r="A106" s="244"/>
      <c r="B106" s="244"/>
      <c r="C106" s="244"/>
      <c r="D106" s="244"/>
      <c r="E106" s="244"/>
      <c r="F106" s="244"/>
      <c r="G106" s="244"/>
      <c r="H106" s="244"/>
      <c r="I106" s="244"/>
      <c r="J106" s="244"/>
      <c r="K106" s="244"/>
      <c r="L106" s="244"/>
      <c r="M106" s="244"/>
      <c r="N106" s="244"/>
      <c r="O106" s="244"/>
      <c r="P106" s="244"/>
      <c r="Q106" s="244"/>
      <c r="R106" s="244"/>
      <c r="S106" s="244"/>
      <c r="T106" s="244"/>
      <c r="U106" s="244"/>
      <c r="V106" s="244"/>
      <c r="W106" s="244"/>
      <c r="X106" s="244"/>
      <c r="Y106" s="244"/>
      <c r="Z106" s="244"/>
      <c r="AA106" s="244"/>
      <c r="AB106" s="244"/>
      <c r="AC106" s="244"/>
      <c r="AD106" s="244"/>
      <c r="AE106" s="244"/>
      <c r="AF106" s="244"/>
      <c r="AG106" s="244"/>
      <c r="AH106" s="244"/>
      <c r="AI106" s="244"/>
      <c r="AJ106" s="244"/>
      <c r="AK106" s="244"/>
      <c r="AL106" s="244"/>
      <c r="AM106" s="244"/>
      <c r="AN106" s="244"/>
      <c r="AO106" s="244"/>
      <c r="AP106" s="244"/>
      <c r="AQ106" s="244"/>
      <c r="AR106" s="244"/>
      <c r="AS106" s="244"/>
      <c r="AT106" s="244"/>
      <c r="AU106" s="244"/>
      <c r="AV106" s="244"/>
      <c r="AW106" s="244"/>
      <c r="AX106" s="244"/>
      <c r="AY106" s="244"/>
      <c r="AZ106" s="244"/>
      <c r="BA106" s="244"/>
      <c r="BB106" s="244"/>
      <c r="BC106" s="244"/>
      <c r="BD106" s="244"/>
      <c r="BE106" s="244"/>
      <c r="BF106" s="244"/>
      <c r="BG106" s="244"/>
      <c r="BH106" s="244"/>
      <c r="BI106" s="244"/>
      <c r="BJ106" s="244"/>
      <c r="BK106" s="244"/>
      <c r="BL106" s="244"/>
      <c r="BM106" s="244"/>
      <c r="BN106" s="244"/>
      <c r="BO106" s="244"/>
      <c r="BP106" s="244"/>
      <c r="BQ106" s="233"/>
      <c r="BR106" s="233"/>
      <c r="BS106" s="233"/>
      <c r="BT106" s="233"/>
      <c r="BU106" s="233"/>
      <c r="BV106" s="233"/>
      <c r="BW106" s="233"/>
      <c r="BX106" s="233"/>
      <c r="BY106" s="233"/>
      <c r="BZ106" s="233"/>
      <c r="CA106" s="233"/>
      <c r="CB106" s="233"/>
      <c r="CC106" s="233"/>
      <c r="CD106" s="233"/>
      <c r="CE106" s="233"/>
      <c r="CF106" s="233"/>
      <c r="CG106" s="233"/>
      <c r="CH106" s="233"/>
      <c r="CI106" s="233"/>
      <c r="CJ106" s="233"/>
      <c r="CK106" s="233"/>
      <c r="CL106" s="233"/>
      <c r="CM106" s="233"/>
      <c r="CN106" s="233"/>
      <c r="CO106" s="233"/>
      <c r="CP106" s="233"/>
      <c r="CQ106" s="233"/>
      <c r="CR106" s="233"/>
      <c r="CS106" s="233"/>
      <c r="CT106" s="233"/>
      <c r="CU106" s="233"/>
      <c r="CV106" s="233"/>
      <c r="CW106" s="233"/>
      <c r="CX106" s="233"/>
      <c r="CY106" s="233"/>
      <c r="CZ106" s="233"/>
      <c r="DA106" s="233"/>
      <c r="DB106" s="233"/>
      <c r="DC106" s="233"/>
      <c r="DD106" s="233"/>
      <c r="DE106" s="233"/>
      <c r="DF106" s="233"/>
      <c r="DG106" s="233"/>
      <c r="DH106" s="233"/>
      <c r="DI106" s="233"/>
      <c r="DJ106" s="233"/>
      <c r="DK106" s="233"/>
      <c r="DL106" s="233"/>
      <c r="DM106" s="233"/>
      <c r="DN106" s="233"/>
      <c r="DO106" s="233"/>
      <c r="DP106" s="233"/>
      <c r="DQ106" s="233"/>
      <c r="DR106" s="233"/>
      <c r="DS106" s="233"/>
      <c r="DT106" s="233"/>
      <c r="DU106" s="233"/>
      <c r="DV106" s="233"/>
      <c r="DW106" s="233"/>
      <c r="DX106" s="233"/>
      <c r="DY106" s="233"/>
      <c r="DZ106" s="233"/>
      <c r="EA106" s="233"/>
    </row>
    <row r="107" spans="1:131" s="233" customFormat="1" ht="26.25" customHeight="1" thickBot="1" x14ac:dyDescent="0.2">
      <c r="A107" s="252" t="s">
        <v>420</v>
      </c>
      <c r="B107" s="253"/>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253"/>
      <c r="AH107" s="253"/>
      <c r="AI107" s="253"/>
      <c r="AJ107" s="253"/>
      <c r="AK107" s="253"/>
      <c r="AL107" s="253"/>
      <c r="AM107" s="253"/>
      <c r="AN107" s="253"/>
      <c r="AO107" s="253"/>
      <c r="AP107" s="253"/>
      <c r="AQ107" s="253"/>
      <c r="AR107" s="253"/>
      <c r="AS107" s="253"/>
      <c r="AT107" s="253"/>
      <c r="AU107" s="252" t="s">
        <v>421</v>
      </c>
      <c r="AV107" s="253"/>
      <c r="AW107" s="253"/>
      <c r="AX107" s="253"/>
      <c r="AY107" s="253"/>
      <c r="AZ107" s="253"/>
      <c r="BA107" s="253"/>
      <c r="BB107" s="253"/>
      <c r="BC107" s="253"/>
      <c r="BD107" s="253"/>
      <c r="BE107" s="253"/>
      <c r="BF107" s="253"/>
      <c r="BG107" s="253"/>
      <c r="BH107" s="253"/>
      <c r="BI107" s="253"/>
      <c r="BJ107" s="253"/>
      <c r="BK107" s="253"/>
      <c r="BL107" s="253"/>
      <c r="BM107" s="253"/>
      <c r="BN107" s="253"/>
      <c r="BO107" s="253"/>
      <c r="BP107" s="253"/>
      <c r="BQ107" s="253"/>
      <c r="BR107" s="253"/>
      <c r="BS107" s="253"/>
      <c r="BT107" s="253"/>
      <c r="BU107" s="253"/>
      <c r="BV107" s="253"/>
      <c r="BW107" s="253"/>
      <c r="BX107" s="253"/>
      <c r="BY107" s="253"/>
      <c r="BZ107" s="253"/>
      <c r="CA107" s="253"/>
      <c r="CB107" s="253"/>
      <c r="CC107" s="253"/>
      <c r="CD107" s="253"/>
      <c r="CE107" s="253"/>
      <c r="CF107" s="253"/>
      <c r="CG107" s="253"/>
      <c r="CH107" s="253"/>
      <c r="CI107" s="253"/>
      <c r="CJ107" s="253"/>
      <c r="CK107" s="253"/>
      <c r="CL107" s="253"/>
      <c r="CM107" s="253"/>
      <c r="CN107" s="253"/>
      <c r="CO107" s="253"/>
      <c r="CP107" s="253"/>
      <c r="CQ107" s="253"/>
      <c r="CR107" s="253"/>
      <c r="CS107" s="253"/>
      <c r="CT107" s="253"/>
      <c r="CU107" s="253"/>
      <c r="CV107" s="253"/>
      <c r="CW107" s="253"/>
      <c r="CX107" s="253"/>
      <c r="CY107" s="253"/>
      <c r="CZ107" s="253"/>
      <c r="DA107" s="253"/>
      <c r="DB107" s="253"/>
      <c r="DC107" s="253"/>
      <c r="DD107" s="253"/>
      <c r="DE107" s="253"/>
      <c r="DF107" s="253"/>
      <c r="DG107" s="253"/>
      <c r="DH107" s="253"/>
      <c r="DI107" s="253"/>
      <c r="DJ107" s="253"/>
      <c r="DK107" s="253"/>
      <c r="DL107" s="253"/>
      <c r="DM107" s="253"/>
      <c r="DN107" s="253"/>
      <c r="DO107" s="253"/>
      <c r="DP107" s="253"/>
      <c r="DQ107" s="253"/>
      <c r="DR107" s="253"/>
      <c r="DS107" s="253"/>
      <c r="DT107" s="253"/>
      <c r="DU107" s="253"/>
      <c r="DV107" s="253"/>
      <c r="DW107" s="253"/>
      <c r="DX107" s="253"/>
      <c r="DY107" s="253"/>
      <c r="DZ107" s="253"/>
    </row>
    <row r="108" spans="1:131" s="233" customFormat="1" ht="26.25" customHeight="1" x14ac:dyDescent="0.15">
      <c r="A108" s="945" t="s">
        <v>422</v>
      </c>
      <c r="B108" s="946"/>
      <c r="C108" s="946"/>
      <c r="D108" s="946"/>
      <c r="E108" s="946"/>
      <c r="F108" s="946"/>
      <c r="G108" s="946"/>
      <c r="H108" s="946"/>
      <c r="I108" s="946"/>
      <c r="J108" s="946"/>
      <c r="K108" s="946"/>
      <c r="L108" s="946"/>
      <c r="M108" s="946"/>
      <c r="N108" s="946"/>
      <c r="O108" s="946"/>
      <c r="P108" s="946"/>
      <c r="Q108" s="946"/>
      <c r="R108" s="946"/>
      <c r="S108" s="946"/>
      <c r="T108" s="946"/>
      <c r="U108" s="946"/>
      <c r="V108" s="946"/>
      <c r="W108" s="946"/>
      <c r="X108" s="946"/>
      <c r="Y108" s="946"/>
      <c r="Z108" s="946"/>
      <c r="AA108" s="946"/>
      <c r="AB108" s="946"/>
      <c r="AC108" s="946"/>
      <c r="AD108" s="946"/>
      <c r="AE108" s="946"/>
      <c r="AF108" s="946"/>
      <c r="AG108" s="946"/>
      <c r="AH108" s="946"/>
      <c r="AI108" s="946"/>
      <c r="AJ108" s="946"/>
      <c r="AK108" s="946"/>
      <c r="AL108" s="946"/>
      <c r="AM108" s="946"/>
      <c r="AN108" s="946"/>
      <c r="AO108" s="946"/>
      <c r="AP108" s="946"/>
      <c r="AQ108" s="946"/>
      <c r="AR108" s="946"/>
      <c r="AS108" s="946"/>
      <c r="AT108" s="947"/>
      <c r="AU108" s="945" t="s">
        <v>423</v>
      </c>
      <c r="AV108" s="946"/>
      <c r="AW108" s="946"/>
      <c r="AX108" s="946"/>
      <c r="AY108" s="946"/>
      <c r="AZ108" s="946"/>
      <c r="BA108" s="946"/>
      <c r="BB108" s="946"/>
      <c r="BC108" s="946"/>
      <c r="BD108" s="946"/>
      <c r="BE108" s="946"/>
      <c r="BF108" s="946"/>
      <c r="BG108" s="946"/>
      <c r="BH108" s="946"/>
      <c r="BI108" s="946"/>
      <c r="BJ108" s="946"/>
      <c r="BK108" s="946"/>
      <c r="BL108" s="946"/>
      <c r="BM108" s="946"/>
      <c r="BN108" s="946"/>
      <c r="BO108" s="946"/>
      <c r="BP108" s="946"/>
      <c r="BQ108" s="946"/>
      <c r="BR108" s="946"/>
      <c r="BS108" s="946"/>
      <c r="BT108" s="946"/>
      <c r="BU108" s="946"/>
      <c r="BV108" s="946"/>
      <c r="BW108" s="946"/>
      <c r="BX108" s="946"/>
      <c r="BY108" s="946"/>
      <c r="BZ108" s="946"/>
      <c r="CA108" s="946"/>
      <c r="CB108" s="946"/>
      <c r="CC108" s="946"/>
      <c r="CD108" s="946"/>
      <c r="CE108" s="946"/>
      <c r="CF108" s="946"/>
      <c r="CG108" s="946"/>
      <c r="CH108" s="946"/>
      <c r="CI108" s="946"/>
      <c r="CJ108" s="946"/>
      <c r="CK108" s="946"/>
      <c r="CL108" s="946"/>
      <c r="CM108" s="946"/>
      <c r="CN108" s="946"/>
      <c r="CO108" s="946"/>
      <c r="CP108" s="946"/>
      <c r="CQ108" s="946"/>
      <c r="CR108" s="946"/>
      <c r="CS108" s="946"/>
      <c r="CT108" s="946"/>
      <c r="CU108" s="946"/>
      <c r="CV108" s="946"/>
      <c r="CW108" s="946"/>
      <c r="CX108" s="946"/>
      <c r="CY108" s="946"/>
      <c r="CZ108" s="946"/>
      <c r="DA108" s="946"/>
      <c r="DB108" s="946"/>
      <c r="DC108" s="946"/>
      <c r="DD108" s="946"/>
      <c r="DE108" s="946"/>
      <c r="DF108" s="946"/>
      <c r="DG108" s="946"/>
      <c r="DH108" s="946"/>
      <c r="DI108" s="946"/>
      <c r="DJ108" s="946"/>
      <c r="DK108" s="946"/>
      <c r="DL108" s="946"/>
      <c r="DM108" s="946"/>
      <c r="DN108" s="946"/>
      <c r="DO108" s="946"/>
      <c r="DP108" s="946"/>
      <c r="DQ108" s="946"/>
      <c r="DR108" s="946"/>
      <c r="DS108" s="946"/>
      <c r="DT108" s="946"/>
      <c r="DU108" s="946"/>
      <c r="DV108" s="946"/>
      <c r="DW108" s="946"/>
      <c r="DX108" s="946"/>
      <c r="DY108" s="946"/>
      <c r="DZ108" s="947"/>
    </row>
    <row r="109" spans="1:131" s="233" customFormat="1" ht="26.25" customHeight="1" x14ac:dyDescent="0.15">
      <c r="A109" s="940" t="s">
        <v>424</v>
      </c>
      <c r="B109" s="921"/>
      <c r="C109" s="921"/>
      <c r="D109" s="921"/>
      <c r="E109" s="921"/>
      <c r="F109" s="921"/>
      <c r="G109" s="921"/>
      <c r="H109" s="921"/>
      <c r="I109" s="921"/>
      <c r="J109" s="921"/>
      <c r="K109" s="921"/>
      <c r="L109" s="921"/>
      <c r="M109" s="921"/>
      <c r="N109" s="921"/>
      <c r="O109" s="921"/>
      <c r="P109" s="921"/>
      <c r="Q109" s="921"/>
      <c r="R109" s="921"/>
      <c r="S109" s="921"/>
      <c r="T109" s="921"/>
      <c r="U109" s="921"/>
      <c r="V109" s="921"/>
      <c r="W109" s="921"/>
      <c r="X109" s="921"/>
      <c r="Y109" s="921"/>
      <c r="Z109" s="922"/>
      <c r="AA109" s="920" t="s">
        <v>425</v>
      </c>
      <c r="AB109" s="921"/>
      <c r="AC109" s="921"/>
      <c r="AD109" s="921"/>
      <c r="AE109" s="922"/>
      <c r="AF109" s="920" t="s">
        <v>426</v>
      </c>
      <c r="AG109" s="921"/>
      <c r="AH109" s="921"/>
      <c r="AI109" s="921"/>
      <c r="AJ109" s="922"/>
      <c r="AK109" s="920" t="s">
        <v>304</v>
      </c>
      <c r="AL109" s="921"/>
      <c r="AM109" s="921"/>
      <c r="AN109" s="921"/>
      <c r="AO109" s="922"/>
      <c r="AP109" s="920" t="s">
        <v>427</v>
      </c>
      <c r="AQ109" s="921"/>
      <c r="AR109" s="921"/>
      <c r="AS109" s="921"/>
      <c r="AT109" s="923"/>
      <c r="AU109" s="940" t="s">
        <v>424</v>
      </c>
      <c r="AV109" s="921"/>
      <c r="AW109" s="921"/>
      <c r="AX109" s="921"/>
      <c r="AY109" s="921"/>
      <c r="AZ109" s="921"/>
      <c r="BA109" s="921"/>
      <c r="BB109" s="921"/>
      <c r="BC109" s="921"/>
      <c r="BD109" s="921"/>
      <c r="BE109" s="921"/>
      <c r="BF109" s="921"/>
      <c r="BG109" s="921"/>
      <c r="BH109" s="921"/>
      <c r="BI109" s="921"/>
      <c r="BJ109" s="921"/>
      <c r="BK109" s="921"/>
      <c r="BL109" s="921"/>
      <c r="BM109" s="921"/>
      <c r="BN109" s="921"/>
      <c r="BO109" s="921"/>
      <c r="BP109" s="922"/>
      <c r="BQ109" s="920" t="s">
        <v>425</v>
      </c>
      <c r="BR109" s="921"/>
      <c r="BS109" s="921"/>
      <c r="BT109" s="921"/>
      <c r="BU109" s="922"/>
      <c r="BV109" s="920" t="s">
        <v>426</v>
      </c>
      <c r="BW109" s="921"/>
      <c r="BX109" s="921"/>
      <c r="BY109" s="921"/>
      <c r="BZ109" s="922"/>
      <c r="CA109" s="920" t="s">
        <v>304</v>
      </c>
      <c r="CB109" s="921"/>
      <c r="CC109" s="921"/>
      <c r="CD109" s="921"/>
      <c r="CE109" s="922"/>
      <c r="CF109" s="941" t="s">
        <v>427</v>
      </c>
      <c r="CG109" s="941"/>
      <c r="CH109" s="941"/>
      <c r="CI109" s="941"/>
      <c r="CJ109" s="941"/>
      <c r="CK109" s="920" t="s">
        <v>428</v>
      </c>
      <c r="CL109" s="921"/>
      <c r="CM109" s="921"/>
      <c r="CN109" s="921"/>
      <c r="CO109" s="921"/>
      <c r="CP109" s="921"/>
      <c r="CQ109" s="921"/>
      <c r="CR109" s="921"/>
      <c r="CS109" s="921"/>
      <c r="CT109" s="921"/>
      <c r="CU109" s="921"/>
      <c r="CV109" s="921"/>
      <c r="CW109" s="921"/>
      <c r="CX109" s="921"/>
      <c r="CY109" s="921"/>
      <c r="CZ109" s="921"/>
      <c r="DA109" s="921"/>
      <c r="DB109" s="921"/>
      <c r="DC109" s="921"/>
      <c r="DD109" s="921"/>
      <c r="DE109" s="921"/>
      <c r="DF109" s="922"/>
      <c r="DG109" s="920" t="s">
        <v>425</v>
      </c>
      <c r="DH109" s="921"/>
      <c r="DI109" s="921"/>
      <c r="DJ109" s="921"/>
      <c r="DK109" s="922"/>
      <c r="DL109" s="920" t="s">
        <v>426</v>
      </c>
      <c r="DM109" s="921"/>
      <c r="DN109" s="921"/>
      <c r="DO109" s="921"/>
      <c r="DP109" s="922"/>
      <c r="DQ109" s="920" t="s">
        <v>304</v>
      </c>
      <c r="DR109" s="921"/>
      <c r="DS109" s="921"/>
      <c r="DT109" s="921"/>
      <c r="DU109" s="922"/>
      <c r="DV109" s="920" t="s">
        <v>427</v>
      </c>
      <c r="DW109" s="921"/>
      <c r="DX109" s="921"/>
      <c r="DY109" s="921"/>
      <c r="DZ109" s="923"/>
    </row>
    <row r="110" spans="1:131" s="233" customFormat="1" ht="26.25" customHeight="1" x14ac:dyDescent="0.15">
      <c r="A110" s="924" t="s">
        <v>429</v>
      </c>
      <c r="B110" s="925"/>
      <c r="C110" s="925"/>
      <c r="D110" s="925"/>
      <c r="E110" s="925"/>
      <c r="F110" s="925"/>
      <c r="G110" s="925"/>
      <c r="H110" s="925"/>
      <c r="I110" s="925"/>
      <c r="J110" s="925"/>
      <c r="K110" s="925"/>
      <c r="L110" s="925"/>
      <c r="M110" s="925"/>
      <c r="N110" s="925"/>
      <c r="O110" s="925"/>
      <c r="P110" s="925"/>
      <c r="Q110" s="925"/>
      <c r="R110" s="925"/>
      <c r="S110" s="925"/>
      <c r="T110" s="925"/>
      <c r="U110" s="925"/>
      <c r="V110" s="925"/>
      <c r="W110" s="925"/>
      <c r="X110" s="925"/>
      <c r="Y110" s="925"/>
      <c r="Z110" s="926"/>
      <c r="AA110" s="927">
        <v>776871</v>
      </c>
      <c r="AB110" s="928"/>
      <c r="AC110" s="928"/>
      <c r="AD110" s="928"/>
      <c r="AE110" s="929"/>
      <c r="AF110" s="930">
        <v>842304</v>
      </c>
      <c r="AG110" s="928"/>
      <c r="AH110" s="928"/>
      <c r="AI110" s="928"/>
      <c r="AJ110" s="929"/>
      <c r="AK110" s="930">
        <v>857365</v>
      </c>
      <c r="AL110" s="928"/>
      <c r="AM110" s="928"/>
      <c r="AN110" s="928"/>
      <c r="AO110" s="929"/>
      <c r="AP110" s="931">
        <v>19.3</v>
      </c>
      <c r="AQ110" s="932"/>
      <c r="AR110" s="932"/>
      <c r="AS110" s="932"/>
      <c r="AT110" s="933"/>
      <c r="AU110" s="934" t="s">
        <v>73</v>
      </c>
      <c r="AV110" s="935"/>
      <c r="AW110" s="935"/>
      <c r="AX110" s="935"/>
      <c r="AY110" s="935"/>
      <c r="AZ110" s="957" t="s">
        <v>430</v>
      </c>
      <c r="BA110" s="925"/>
      <c r="BB110" s="925"/>
      <c r="BC110" s="925"/>
      <c r="BD110" s="925"/>
      <c r="BE110" s="925"/>
      <c r="BF110" s="925"/>
      <c r="BG110" s="925"/>
      <c r="BH110" s="925"/>
      <c r="BI110" s="925"/>
      <c r="BJ110" s="925"/>
      <c r="BK110" s="925"/>
      <c r="BL110" s="925"/>
      <c r="BM110" s="925"/>
      <c r="BN110" s="925"/>
      <c r="BO110" s="925"/>
      <c r="BP110" s="926"/>
      <c r="BQ110" s="958">
        <v>8928472</v>
      </c>
      <c r="BR110" s="959"/>
      <c r="BS110" s="959"/>
      <c r="BT110" s="959"/>
      <c r="BU110" s="959"/>
      <c r="BV110" s="959">
        <v>9499388</v>
      </c>
      <c r="BW110" s="959"/>
      <c r="BX110" s="959"/>
      <c r="BY110" s="959"/>
      <c r="BZ110" s="959"/>
      <c r="CA110" s="959">
        <v>9806773</v>
      </c>
      <c r="CB110" s="959"/>
      <c r="CC110" s="959"/>
      <c r="CD110" s="959"/>
      <c r="CE110" s="959"/>
      <c r="CF110" s="972">
        <v>220.2</v>
      </c>
      <c r="CG110" s="973"/>
      <c r="CH110" s="973"/>
      <c r="CI110" s="973"/>
      <c r="CJ110" s="973"/>
      <c r="CK110" s="974" t="s">
        <v>431</v>
      </c>
      <c r="CL110" s="975"/>
      <c r="CM110" s="957" t="s">
        <v>432</v>
      </c>
      <c r="CN110" s="925"/>
      <c r="CO110" s="925"/>
      <c r="CP110" s="925"/>
      <c r="CQ110" s="925"/>
      <c r="CR110" s="925"/>
      <c r="CS110" s="925"/>
      <c r="CT110" s="925"/>
      <c r="CU110" s="925"/>
      <c r="CV110" s="925"/>
      <c r="CW110" s="925"/>
      <c r="CX110" s="925"/>
      <c r="CY110" s="925"/>
      <c r="CZ110" s="925"/>
      <c r="DA110" s="925"/>
      <c r="DB110" s="925"/>
      <c r="DC110" s="925"/>
      <c r="DD110" s="925"/>
      <c r="DE110" s="925"/>
      <c r="DF110" s="926"/>
      <c r="DG110" s="958" t="s">
        <v>411</v>
      </c>
      <c r="DH110" s="959"/>
      <c r="DI110" s="959"/>
      <c r="DJ110" s="959"/>
      <c r="DK110" s="959"/>
      <c r="DL110" s="959" t="s">
        <v>411</v>
      </c>
      <c r="DM110" s="959"/>
      <c r="DN110" s="959"/>
      <c r="DO110" s="959"/>
      <c r="DP110" s="959"/>
      <c r="DQ110" s="959" t="s">
        <v>411</v>
      </c>
      <c r="DR110" s="959"/>
      <c r="DS110" s="959"/>
      <c r="DT110" s="959"/>
      <c r="DU110" s="959"/>
      <c r="DV110" s="960" t="s">
        <v>411</v>
      </c>
      <c r="DW110" s="960"/>
      <c r="DX110" s="960"/>
      <c r="DY110" s="960"/>
      <c r="DZ110" s="961"/>
    </row>
    <row r="111" spans="1:131" s="233" customFormat="1" ht="26.25" customHeight="1" x14ac:dyDescent="0.15">
      <c r="A111" s="962" t="s">
        <v>433</v>
      </c>
      <c r="B111" s="963"/>
      <c r="C111" s="963"/>
      <c r="D111" s="963"/>
      <c r="E111" s="963"/>
      <c r="F111" s="963"/>
      <c r="G111" s="963"/>
      <c r="H111" s="963"/>
      <c r="I111" s="963"/>
      <c r="J111" s="963"/>
      <c r="K111" s="963"/>
      <c r="L111" s="963"/>
      <c r="M111" s="963"/>
      <c r="N111" s="963"/>
      <c r="O111" s="963"/>
      <c r="P111" s="963"/>
      <c r="Q111" s="963"/>
      <c r="R111" s="963"/>
      <c r="S111" s="963"/>
      <c r="T111" s="963"/>
      <c r="U111" s="963"/>
      <c r="V111" s="963"/>
      <c r="W111" s="963"/>
      <c r="X111" s="963"/>
      <c r="Y111" s="963"/>
      <c r="Z111" s="964"/>
      <c r="AA111" s="965" t="s">
        <v>127</v>
      </c>
      <c r="AB111" s="966"/>
      <c r="AC111" s="966"/>
      <c r="AD111" s="966"/>
      <c r="AE111" s="967"/>
      <c r="AF111" s="968" t="s">
        <v>127</v>
      </c>
      <c r="AG111" s="966"/>
      <c r="AH111" s="966"/>
      <c r="AI111" s="966"/>
      <c r="AJ111" s="967"/>
      <c r="AK111" s="968" t="s">
        <v>127</v>
      </c>
      <c r="AL111" s="966"/>
      <c r="AM111" s="966"/>
      <c r="AN111" s="966"/>
      <c r="AO111" s="967"/>
      <c r="AP111" s="969" t="s">
        <v>127</v>
      </c>
      <c r="AQ111" s="970"/>
      <c r="AR111" s="970"/>
      <c r="AS111" s="970"/>
      <c r="AT111" s="971"/>
      <c r="AU111" s="936"/>
      <c r="AV111" s="937"/>
      <c r="AW111" s="937"/>
      <c r="AX111" s="937"/>
      <c r="AY111" s="937"/>
      <c r="AZ111" s="950" t="s">
        <v>434</v>
      </c>
      <c r="BA111" s="951"/>
      <c r="BB111" s="951"/>
      <c r="BC111" s="951"/>
      <c r="BD111" s="951"/>
      <c r="BE111" s="951"/>
      <c r="BF111" s="951"/>
      <c r="BG111" s="951"/>
      <c r="BH111" s="951"/>
      <c r="BI111" s="951"/>
      <c r="BJ111" s="951"/>
      <c r="BK111" s="951"/>
      <c r="BL111" s="951"/>
      <c r="BM111" s="951"/>
      <c r="BN111" s="951"/>
      <c r="BO111" s="951"/>
      <c r="BP111" s="952"/>
      <c r="BQ111" s="953" t="s">
        <v>127</v>
      </c>
      <c r="BR111" s="954"/>
      <c r="BS111" s="954"/>
      <c r="BT111" s="954"/>
      <c r="BU111" s="954"/>
      <c r="BV111" s="954" t="s">
        <v>127</v>
      </c>
      <c r="BW111" s="954"/>
      <c r="BX111" s="954"/>
      <c r="BY111" s="954"/>
      <c r="BZ111" s="954"/>
      <c r="CA111" s="954" t="s">
        <v>127</v>
      </c>
      <c r="CB111" s="954"/>
      <c r="CC111" s="954"/>
      <c r="CD111" s="954"/>
      <c r="CE111" s="954"/>
      <c r="CF111" s="948" t="s">
        <v>127</v>
      </c>
      <c r="CG111" s="949"/>
      <c r="CH111" s="949"/>
      <c r="CI111" s="949"/>
      <c r="CJ111" s="949"/>
      <c r="CK111" s="976"/>
      <c r="CL111" s="977"/>
      <c r="CM111" s="950" t="s">
        <v>435</v>
      </c>
      <c r="CN111" s="951"/>
      <c r="CO111" s="951"/>
      <c r="CP111" s="951"/>
      <c r="CQ111" s="951"/>
      <c r="CR111" s="951"/>
      <c r="CS111" s="951"/>
      <c r="CT111" s="951"/>
      <c r="CU111" s="951"/>
      <c r="CV111" s="951"/>
      <c r="CW111" s="951"/>
      <c r="CX111" s="951"/>
      <c r="CY111" s="951"/>
      <c r="CZ111" s="951"/>
      <c r="DA111" s="951"/>
      <c r="DB111" s="951"/>
      <c r="DC111" s="951"/>
      <c r="DD111" s="951"/>
      <c r="DE111" s="951"/>
      <c r="DF111" s="952"/>
      <c r="DG111" s="953" t="s">
        <v>127</v>
      </c>
      <c r="DH111" s="954"/>
      <c r="DI111" s="954"/>
      <c r="DJ111" s="954"/>
      <c r="DK111" s="954"/>
      <c r="DL111" s="954" t="s">
        <v>127</v>
      </c>
      <c r="DM111" s="954"/>
      <c r="DN111" s="954"/>
      <c r="DO111" s="954"/>
      <c r="DP111" s="954"/>
      <c r="DQ111" s="954" t="s">
        <v>127</v>
      </c>
      <c r="DR111" s="954"/>
      <c r="DS111" s="954"/>
      <c r="DT111" s="954"/>
      <c r="DU111" s="954"/>
      <c r="DV111" s="955" t="s">
        <v>127</v>
      </c>
      <c r="DW111" s="955"/>
      <c r="DX111" s="955"/>
      <c r="DY111" s="955"/>
      <c r="DZ111" s="956"/>
    </row>
    <row r="112" spans="1:131" s="233" customFormat="1" ht="26.25" customHeight="1" x14ac:dyDescent="0.15">
      <c r="A112" s="980" t="s">
        <v>436</v>
      </c>
      <c r="B112" s="981"/>
      <c r="C112" s="951" t="s">
        <v>437</v>
      </c>
      <c r="D112" s="951"/>
      <c r="E112" s="951"/>
      <c r="F112" s="951"/>
      <c r="G112" s="951"/>
      <c r="H112" s="951"/>
      <c r="I112" s="951"/>
      <c r="J112" s="951"/>
      <c r="K112" s="951"/>
      <c r="L112" s="951"/>
      <c r="M112" s="951"/>
      <c r="N112" s="951"/>
      <c r="O112" s="951"/>
      <c r="P112" s="951"/>
      <c r="Q112" s="951"/>
      <c r="R112" s="951"/>
      <c r="S112" s="951"/>
      <c r="T112" s="951"/>
      <c r="U112" s="951"/>
      <c r="V112" s="951"/>
      <c r="W112" s="951"/>
      <c r="X112" s="951"/>
      <c r="Y112" s="951"/>
      <c r="Z112" s="952"/>
      <c r="AA112" s="986" t="s">
        <v>127</v>
      </c>
      <c r="AB112" s="987"/>
      <c r="AC112" s="987"/>
      <c r="AD112" s="987"/>
      <c r="AE112" s="988"/>
      <c r="AF112" s="989" t="s">
        <v>127</v>
      </c>
      <c r="AG112" s="987"/>
      <c r="AH112" s="987"/>
      <c r="AI112" s="987"/>
      <c r="AJ112" s="988"/>
      <c r="AK112" s="989" t="s">
        <v>127</v>
      </c>
      <c r="AL112" s="987"/>
      <c r="AM112" s="987"/>
      <c r="AN112" s="987"/>
      <c r="AO112" s="988"/>
      <c r="AP112" s="990" t="s">
        <v>127</v>
      </c>
      <c r="AQ112" s="991"/>
      <c r="AR112" s="991"/>
      <c r="AS112" s="991"/>
      <c r="AT112" s="992"/>
      <c r="AU112" s="936"/>
      <c r="AV112" s="937"/>
      <c r="AW112" s="937"/>
      <c r="AX112" s="937"/>
      <c r="AY112" s="937"/>
      <c r="AZ112" s="950" t="s">
        <v>438</v>
      </c>
      <c r="BA112" s="951"/>
      <c r="BB112" s="951"/>
      <c r="BC112" s="951"/>
      <c r="BD112" s="951"/>
      <c r="BE112" s="951"/>
      <c r="BF112" s="951"/>
      <c r="BG112" s="951"/>
      <c r="BH112" s="951"/>
      <c r="BI112" s="951"/>
      <c r="BJ112" s="951"/>
      <c r="BK112" s="951"/>
      <c r="BL112" s="951"/>
      <c r="BM112" s="951"/>
      <c r="BN112" s="951"/>
      <c r="BO112" s="951"/>
      <c r="BP112" s="952"/>
      <c r="BQ112" s="953">
        <v>4478013</v>
      </c>
      <c r="BR112" s="954"/>
      <c r="BS112" s="954"/>
      <c r="BT112" s="954"/>
      <c r="BU112" s="954"/>
      <c r="BV112" s="954">
        <v>4170241</v>
      </c>
      <c r="BW112" s="954"/>
      <c r="BX112" s="954"/>
      <c r="BY112" s="954"/>
      <c r="BZ112" s="954"/>
      <c r="CA112" s="954">
        <v>4033311</v>
      </c>
      <c r="CB112" s="954"/>
      <c r="CC112" s="954"/>
      <c r="CD112" s="954"/>
      <c r="CE112" s="954"/>
      <c r="CF112" s="948">
        <v>90.6</v>
      </c>
      <c r="CG112" s="949"/>
      <c r="CH112" s="949"/>
      <c r="CI112" s="949"/>
      <c r="CJ112" s="949"/>
      <c r="CK112" s="976"/>
      <c r="CL112" s="977"/>
      <c r="CM112" s="950" t="s">
        <v>439</v>
      </c>
      <c r="CN112" s="951"/>
      <c r="CO112" s="951"/>
      <c r="CP112" s="951"/>
      <c r="CQ112" s="951"/>
      <c r="CR112" s="951"/>
      <c r="CS112" s="951"/>
      <c r="CT112" s="951"/>
      <c r="CU112" s="951"/>
      <c r="CV112" s="951"/>
      <c r="CW112" s="951"/>
      <c r="CX112" s="951"/>
      <c r="CY112" s="951"/>
      <c r="CZ112" s="951"/>
      <c r="DA112" s="951"/>
      <c r="DB112" s="951"/>
      <c r="DC112" s="951"/>
      <c r="DD112" s="951"/>
      <c r="DE112" s="951"/>
      <c r="DF112" s="952"/>
      <c r="DG112" s="953" t="s">
        <v>127</v>
      </c>
      <c r="DH112" s="954"/>
      <c r="DI112" s="954"/>
      <c r="DJ112" s="954"/>
      <c r="DK112" s="954"/>
      <c r="DL112" s="954" t="s">
        <v>127</v>
      </c>
      <c r="DM112" s="954"/>
      <c r="DN112" s="954"/>
      <c r="DO112" s="954"/>
      <c r="DP112" s="954"/>
      <c r="DQ112" s="954" t="s">
        <v>127</v>
      </c>
      <c r="DR112" s="954"/>
      <c r="DS112" s="954"/>
      <c r="DT112" s="954"/>
      <c r="DU112" s="954"/>
      <c r="DV112" s="955" t="s">
        <v>127</v>
      </c>
      <c r="DW112" s="955"/>
      <c r="DX112" s="955"/>
      <c r="DY112" s="955"/>
      <c r="DZ112" s="956"/>
    </row>
    <row r="113" spans="1:130" s="233" customFormat="1" ht="26.25" customHeight="1" x14ac:dyDescent="0.15">
      <c r="A113" s="982"/>
      <c r="B113" s="983"/>
      <c r="C113" s="951" t="s">
        <v>440</v>
      </c>
      <c r="D113" s="951"/>
      <c r="E113" s="951"/>
      <c r="F113" s="951"/>
      <c r="G113" s="951"/>
      <c r="H113" s="951"/>
      <c r="I113" s="951"/>
      <c r="J113" s="951"/>
      <c r="K113" s="951"/>
      <c r="L113" s="951"/>
      <c r="M113" s="951"/>
      <c r="N113" s="951"/>
      <c r="O113" s="951"/>
      <c r="P113" s="951"/>
      <c r="Q113" s="951"/>
      <c r="R113" s="951"/>
      <c r="S113" s="951"/>
      <c r="T113" s="951"/>
      <c r="U113" s="951"/>
      <c r="V113" s="951"/>
      <c r="W113" s="951"/>
      <c r="X113" s="951"/>
      <c r="Y113" s="951"/>
      <c r="Z113" s="952"/>
      <c r="AA113" s="965">
        <v>482287</v>
      </c>
      <c r="AB113" s="966"/>
      <c r="AC113" s="966"/>
      <c r="AD113" s="966"/>
      <c r="AE113" s="967"/>
      <c r="AF113" s="968">
        <v>505795</v>
      </c>
      <c r="AG113" s="966"/>
      <c r="AH113" s="966"/>
      <c r="AI113" s="966"/>
      <c r="AJ113" s="967"/>
      <c r="AK113" s="968">
        <v>540329</v>
      </c>
      <c r="AL113" s="966"/>
      <c r="AM113" s="966"/>
      <c r="AN113" s="966"/>
      <c r="AO113" s="967"/>
      <c r="AP113" s="969">
        <v>12.1</v>
      </c>
      <c r="AQ113" s="970"/>
      <c r="AR113" s="970"/>
      <c r="AS113" s="970"/>
      <c r="AT113" s="971"/>
      <c r="AU113" s="936"/>
      <c r="AV113" s="937"/>
      <c r="AW113" s="937"/>
      <c r="AX113" s="937"/>
      <c r="AY113" s="937"/>
      <c r="AZ113" s="950" t="s">
        <v>441</v>
      </c>
      <c r="BA113" s="951"/>
      <c r="BB113" s="951"/>
      <c r="BC113" s="951"/>
      <c r="BD113" s="951"/>
      <c r="BE113" s="951"/>
      <c r="BF113" s="951"/>
      <c r="BG113" s="951"/>
      <c r="BH113" s="951"/>
      <c r="BI113" s="951"/>
      <c r="BJ113" s="951"/>
      <c r="BK113" s="951"/>
      <c r="BL113" s="951"/>
      <c r="BM113" s="951"/>
      <c r="BN113" s="951"/>
      <c r="BO113" s="951"/>
      <c r="BP113" s="952"/>
      <c r="BQ113" s="953">
        <v>7896</v>
      </c>
      <c r="BR113" s="954"/>
      <c r="BS113" s="954"/>
      <c r="BT113" s="954"/>
      <c r="BU113" s="954"/>
      <c r="BV113" s="954">
        <v>7179</v>
      </c>
      <c r="BW113" s="954"/>
      <c r="BX113" s="954"/>
      <c r="BY113" s="954"/>
      <c r="BZ113" s="954"/>
      <c r="CA113" s="954">
        <v>5943</v>
      </c>
      <c r="CB113" s="954"/>
      <c r="CC113" s="954"/>
      <c r="CD113" s="954"/>
      <c r="CE113" s="954"/>
      <c r="CF113" s="948">
        <v>0.1</v>
      </c>
      <c r="CG113" s="949"/>
      <c r="CH113" s="949"/>
      <c r="CI113" s="949"/>
      <c r="CJ113" s="949"/>
      <c r="CK113" s="976"/>
      <c r="CL113" s="977"/>
      <c r="CM113" s="950" t="s">
        <v>442</v>
      </c>
      <c r="CN113" s="951"/>
      <c r="CO113" s="951"/>
      <c r="CP113" s="951"/>
      <c r="CQ113" s="951"/>
      <c r="CR113" s="951"/>
      <c r="CS113" s="951"/>
      <c r="CT113" s="951"/>
      <c r="CU113" s="951"/>
      <c r="CV113" s="951"/>
      <c r="CW113" s="951"/>
      <c r="CX113" s="951"/>
      <c r="CY113" s="951"/>
      <c r="CZ113" s="951"/>
      <c r="DA113" s="951"/>
      <c r="DB113" s="951"/>
      <c r="DC113" s="951"/>
      <c r="DD113" s="951"/>
      <c r="DE113" s="951"/>
      <c r="DF113" s="952"/>
      <c r="DG113" s="986" t="s">
        <v>127</v>
      </c>
      <c r="DH113" s="987"/>
      <c r="DI113" s="987"/>
      <c r="DJ113" s="987"/>
      <c r="DK113" s="988"/>
      <c r="DL113" s="989" t="s">
        <v>127</v>
      </c>
      <c r="DM113" s="987"/>
      <c r="DN113" s="987"/>
      <c r="DO113" s="987"/>
      <c r="DP113" s="988"/>
      <c r="DQ113" s="989" t="s">
        <v>127</v>
      </c>
      <c r="DR113" s="987"/>
      <c r="DS113" s="987"/>
      <c r="DT113" s="987"/>
      <c r="DU113" s="988"/>
      <c r="DV113" s="990" t="s">
        <v>127</v>
      </c>
      <c r="DW113" s="991"/>
      <c r="DX113" s="991"/>
      <c r="DY113" s="991"/>
      <c r="DZ113" s="992"/>
    </row>
    <row r="114" spans="1:130" s="233" customFormat="1" ht="26.25" customHeight="1" x14ac:dyDescent="0.15">
      <c r="A114" s="982"/>
      <c r="B114" s="983"/>
      <c r="C114" s="951" t="s">
        <v>443</v>
      </c>
      <c r="D114" s="951"/>
      <c r="E114" s="951"/>
      <c r="F114" s="951"/>
      <c r="G114" s="951"/>
      <c r="H114" s="951"/>
      <c r="I114" s="951"/>
      <c r="J114" s="951"/>
      <c r="K114" s="951"/>
      <c r="L114" s="951"/>
      <c r="M114" s="951"/>
      <c r="N114" s="951"/>
      <c r="O114" s="951"/>
      <c r="P114" s="951"/>
      <c r="Q114" s="951"/>
      <c r="R114" s="951"/>
      <c r="S114" s="951"/>
      <c r="T114" s="951"/>
      <c r="U114" s="951"/>
      <c r="V114" s="951"/>
      <c r="W114" s="951"/>
      <c r="X114" s="951"/>
      <c r="Y114" s="951"/>
      <c r="Z114" s="952"/>
      <c r="AA114" s="986">
        <v>2489</v>
      </c>
      <c r="AB114" s="987"/>
      <c r="AC114" s="987"/>
      <c r="AD114" s="987"/>
      <c r="AE114" s="988"/>
      <c r="AF114" s="989">
        <v>2268</v>
      </c>
      <c r="AG114" s="987"/>
      <c r="AH114" s="987"/>
      <c r="AI114" s="987"/>
      <c r="AJ114" s="988"/>
      <c r="AK114" s="989">
        <v>1852</v>
      </c>
      <c r="AL114" s="987"/>
      <c r="AM114" s="987"/>
      <c r="AN114" s="987"/>
      <c r="AO114" s="988"/>
      <c r="AP114" s="990">
        <v>0</v>
      </c>
      <c r="AQ114" s="991"/>
      <c r="AR114" s="991"/>
      <c r="AS114" s="991"/>
      <c r="AT114" s="992"/>
      <c r="AU114" s="936"/>
      <c r="AV114" s="937"/>
      <c r="AW114" s="937"/>
      <c r="AX114" s="937"/>
      <c r="AY114" s="937"/>
      <c r="AZ114" s="950" t="s">
        <v>444</v>
      </c>
      <c r="BA114" s="951"/>
      <c r="BB114" s="951"/>
      <c r="BC114" s="951"/>
      <c r="BD114" s="951"/>
      <c r="BE114" s="951"/>
      <c r="BF114" s="951"/>
      <c r="BG114" s="951"/>
      <c r="BH114" s="951"/>
      <c r="BI114" s="951"/>
      <c r="BJ114" s="951"/>
      <c r="BK114" s="951"/>
      <c r="BL114" s="951"/>
      <c r="BM114" s="951"/>
      <c r="BN114" s="951"/>
      <c r="BO114" s="951"/>
      <c r="BP114" s="952"/>
      <c r="BQ114" s="953">
        <v>1065995</v>
      </c>
      <c r="BR114" s="954"/>
      <c r="BS114" s="954"/>
      <c r="BT114" s="954"/>
      <c r="BU114" s="954"/>
      <c r="BV114" s="954">
        <v>1097195</v>
      </c>
      <c r="BW114" s="954"/>
      <c r="BX114" s="954"/>
      <c r="BY114" s="954"/>
      <c r="BZ114" s="954"/>
      <c r="CA114" s="954">
        <v>1049410</v>
      </c>
      <c r="CB114" s="954"/>
      <c r="CC114" s="954"/>
      <c r="CD114" s="954"/>
      <c r="CE114" s="954"/>
      <c r="CF114" s="948">
        <v>23.6</v>
      </c>
      <c r="CG114" s="949"/>
      <c r="CH114" s="949"/>
      <c r="CI114" s="949"/>
      <c r="CJ114" s="949"/>
      <c r="CK114" s="976"/>
      <c r="CL114" s="977"/>
      <c r="CM114" s="950" t="s">
        <v>445</v>
      </c>
      <c r="CN114" s="951"/>
      <c r="CO114" s="951"/>
      <c r="CP114" s="951"/>
      <c r="CQ114" s="951"/>
      <c r="CR114" s="951"/>
      <c r="CS114" s="951"/>
      <c r="CT114" s="951"/>
      <c r="CU114" s="951"/>
      <c r="CV114" s="951"/>
      <c r="CW114" s="951"/>
      <c r="CX114" s="951"/>
      <c r="CY114" s="951"/>
      <c r="CZ114" s="951"/>
      <c r="DA114" s="951"/>
      <c r="DB114" s="951"/>
      <c r="DC114" s="951"/>
      <c r="DD114" s="951"/>
      <c r="DE114" s="951"/>
      <c r="DF114" s="952"/>
      <c r="DG114" s="986" t="s">
        <v>127</v>
      </c>
      <c r="DH114" s="987"/>
      <c r="DI114" s="987"/>
      <c r="DJ114" s="987"/>
      <c r="DK114" s="988"/>
      <c r="DL114" s="989" t="s">
        <v>127</v>
      </c>
      <c r="DM114" s="987"/>
      <c r="DN114" s="987"/>
      <c r="DO114" s="987"/>
      <c r="DP114" s="988"/>
      <c r="DQ114" s="989" t="s">
        <v>127</v>
      </c>
      <c r="DR114" s="987"/>
      <c r="DS114" s="987"/>
      <c r="DT114" s="987"/>
      <c r="DU114" s="988"/>
      <c r="DV114" s="990" t="s">
        <v>127</v>
      </c>
      <c r="DW114" s="991"/>
      <c r="DX114" s="991"/>
      <c r="DY114" s="991"/>
      <c r="DZ114" s="992"/>
    </row>
    <row r="115" spans="1:130" s="233" customFormat="1" ht="26.25" customHeight="1" x14ac:dyDescent="0.15">
      <c r="A115" s="982"/>
      <c r="B115" s="983"/>
      <c r="C115" s="951" t="s">
        <v>446</v>
      </c>
      <c r="D115" s="951"/>
      <c r="E115" s="951"/>
      <c r="F115" s="951"/>
      <c r="G115" s="951"/>
      <c r="H115" s="951"/>
      <c r="I115" s="951"/>
      <c r="J115" s="951"/>
      <c r="K115" s="951"/>
      <c r="L115" s="951"/>
      <c r="M115" s="951"/>
      <c r="N115" s="951"/>
      <c r="O115" s="951"/>
      <c r="P115" s="951"/>
      <c r="Q115" s="951"/>
      <c r="R115" s="951"/>
      <c r="S115" s="951"/>
      <c r="T115" s="951"/>
      <c r="U115" s="951"/>
      <c r="V115" s="951"/>
      <c r="W115" s="951"/>
      <c r="X115" s="951"/>
      <c r="Y115" s="951"/>
      <c r="Z115" s="952"/>
      <c r="AA115" s="965" t="s">
        <v>127</v>
      </c>
      <c r="AB115" s="966"/>
      <c r="AC115" s="966"/>
      <c r="AD115" s="966"/>
      <c r="AE115" s="967"/>
      <c r="AF115" s="968" t="s">
        <v>127</v>
      </c>
      <c r="AG115" s="966"/>
      <c r="AH115" s="966"/>
      <c r="AI115" s="966"/>
      <c r="AJ115" s="967"/>
      <c r="AK115" s="968" t="s">
        <v>127</v>
      </c>
      <c r="AL115" s="966"/>
      <c r="AM115" s="966"/>
      <c r="AN115" s="966"/>
      <c r="AO115" s="967"/>
      <c r="AP115" s="969" t="s">
        <v>127</v>
      </c>
      <c r="AQ115" s="970"/>
      <c r="AR115" s="970"/>
      <c r="AS115" s="970"/>
      <c r="AT115" s="971"/>
      <c r="AU115" s="936"/>
      <c r="AV115" s="937"/>
      <c r="AW115" s="937"/>
      <c r="AX115" s="937"/>
      <c r="AY115" s="937"/>
      <c r="AZ115" s="950" t="s">
        <v>447</v>
      </c>
      <c r="BA115" s="951"/>
      <c r="BB115" s="951"/>
      <c r="BC115" s="951"/>
      <c r="BD115" s="951"/>
      <c r="BE115" s="951"/>
      <c r="BF115" s="951"/>
      <c r="BG115" s="951"/>
      <c r="BH115" s="951"/>
      <c r="BI115" s="951"/>
      <c r="BJ115" s="951"/>
      <c r="BK115" s="951"/>
      <c r="BL115" s="951"/>
      <c r="BM115" s="951"/>
      <c r="BN115" s="951"/>
      <c r="BO115" s="951"/>
      <c r="BP115" s="952"/>
      <c r="BQ115" s="953" t="s">
        <v>127</v>
      </c>
      <c r="BR115" s="954"/>
      <c r="BS115" s="954"/>
      <c r="BT115" s="954"/>
      <c r="BU115" s="954"/>
      <c r="BV115" s="954" t="s">
        <v>127</v>
      </c>
      <c r="BW115" s="954"/>
      <c r="BX115" s="954"/>
      <c r="BY115" s="954"/>
      <c r="BZ115" s="954"/>
      <c r="CA115" s="954" t="s">
        <v>127</v>
      </c>
      <c r="CB115" s="954"/>
      <c r="CC115" s="954"/>
      <c r="CD115" s="954"/>
      <c r="CE115" s="954"/>
      <c r="CF115" s="948" t="s">
        <v>127</v>
      </c>
      <c r="CG115" s="949"/>
      <c r="CH115" s="949"/>
      <c r="CI115" s="949"/>
      <c r="CJ115" s="949"/>
      <c r="CK115" s="976"/>
      <c r="CL115" s="977"/>
      <c r="CM115" s="950" t="s">
        <v>448</v>
      </c>
      <c r="CN115" s="951"/>
      <c r="CO115" s="951"/>
      <c r="CP115" s="951"/>
      <c r="CQ115" s="951"/>
      <c r="CR115" s="951"/>
      <c r="CS115" s="951"/>
      <c r="CT115" s="951"/>
      <c r="CU115" s="951"/>
      <c r="CV115" s="951"/>
      <c r="CW115" s="951"/>
      <c r="CX115" s="951"/>
      <c r="CY115" s="951"/>
      <c r="CZ115" s="951"/>
      <c r="DA115" s="951"/>
      <c r="DB115" s="951"/>
      <c r="DC115" s="951"/>
      <c r="DD115" s="951"/>
      <c r="DE115" s="951"/>
      <c r="DF115" s="952"/>
      <c r="DG115" s="986" t="s">
        <v>127</v>
      </c>
      <c r="DH115" s="987"/>
      <c r="DI115" s="987"/>
      <c r="DJ115" s="987"/>
      <c r="DK115" s="988"/>
      <c r="DL115" s="989" t="s">
        <v>127</v>
      </c>
      <c r="DM115" s="987"/>
      <c r="DN115" s="987"/>
      <c r="DO115" s="987"/>
      <c r="DP115" s="988"/>
      <c r="DQ115" s="989" t="s">
        <v>127</v>
      </c>
      <c r="DR115" s="987"/>
      <c r="DS115" s="987"/>
      <c r="DT115" s="987"/>
      <c r="DU115" s="988"/>
      <c r="DV115" s="990" t="s">
        <v>127</v>
      </c>
      <c r="DW115" s="991"/>
      <c r="DX115" s="991"/>
      <c r="DY115" s="991"/>
      <c r="DZ115" s="992"/>
    </row>
    <row r="116" spans="1:130" s="233" customFormat="1" ht="26.25" customHeight="1" x14ac:dyDescent="0.15">
      <c r="A116" s="984"/>
      <c r="B116" s="985"/>
      <c r="C116" s="993" t="s">
        <v>449</v>
      </c>
      <c r="D116" s="993"/>
      <c r="E116" s="993"/>
      <c r="F116" s="993"/>
      <c r="G116" s="993"/>
      <c r="H116" s="993"/>
      <c r="I116" s="993"/>
      <c r="J116" s="993"/>
      <c r="K116" s="993"/>
      <c r="L116" s="993"/>
      <c r="M116" s="993"/>
      <c r="N116" s="993"/>
      <c r="O116" s="993"/>
      <c r="P116" s="993"/>
      <c r="Q116" s="993"/>
      <c r="R116" s="993"/>
      <c r="S116" s="993"/>
      <c r="T116" s="993"/>
      <c r="U116" s="993"/>
      <c r="V116" s="993"/>
      <c r="W116" s="993"/>
      <c r="X116" s="993"/>
      <c r="Y116" s="993"/>
      <c r="Z116" s="994"/>
      <c r="AA116" s="986" t="s">
        <v>127</v>
      </c>
      <c r="AB116" s="987"/>
      <c r="AC116" s="987"/>
      <c r="AD116" s="987"/>
      <c r="AE116" s="988"/>
      <c r="AF116" s="989" t="s">
        <v>127</v>
      </c>
      <c r="AG116" s="987"/>
      <c r="AH116" s="987"/>
      <c r="AI116" s="987"/>
      <c r="AJ116" s="988"/>
      <c r="AK116" s="989" t="s">
        <v>127</v>
      </c>
      <c r="AL116" s="987"/>
      <c r="AM116" s="987"/>
      <c r="AN116" s="987"/>
      <c r="AO116" s="988"/>
      <c r="AP116" s="990" t="s">
        <v>127</v>
      </c>
      <c r="AQ116" s="991"/>
      <c r="AR116" s="991"/>
      <c r="AS116" s="991"/>
      <c r="AT116" s="992"/>
      <c r="AU116" s="936"/>
      <c r="AV116" s="937"/>
      <c r="AW116" s="937"/>
      <c r="AX116" s="937"/>
      <c r="AY116" s="937"/>
      <c r="AZ116" s="995" t="s">
        <v>450</v>
      </c>
      <c r="BA116" s="996"/>
      <c r="BB116" s="996"/>
      <c r="BC116" s="996"/>
      <c r="BD116" s="996"/>
      <c r="BE116" s="996"/>
      <c r="BF116" s="996"/>
      <c r="BG116" s="996"/>
      <c r="BH116" s="996"/>
      <c r="BI116" s="996"/>
      <c r="BJ116" s="996"/>
      <c r="BK116" s="996"/>
      <c r="BL116" s="996"/>
      <c r="BM116" s="996"/>
      <c r="BN116" s="996"/>
      <c r="BO116" s="996"/>
      <c r="BP116" s="997"/>
      <c r="BQ116" s="953" t="s">
        <v>127</v>
      </c>
      <c r="BR116" s="954"/>
      <c r="BS116" s="954"/>
      <c r="BT116" s="954"/>
      <c r="BU116" s="954"/>
      <c r="BV116" s="954" t="s">
        <v>127</v>
      </c>
      <c r="BW116" s="954"/>
      <c r="BX116" s="954"/>
      <c r="BY116" s="954"/>
      <c r="BZ116" s="954"/>
      <c r="CA116" s="954" t="s">
        <v>127</v>
      </c>
      <c r="CB116" s="954"/>
      <c r="CC116" s="954"/>
      <c r="CD116" s="954"/>
      <c r="CE116" s="954"/>
      <c r="CF116" s="948" t="s">
        <v>127</v>
      </c>
      <c r="CG116" s="949"/>
      <c r="CH116" s="949"/>
      <c r="CI116" s="949"/>
      <c r="CJ116" s="949"/>
      <c r="CK116" s="976"/>
      <c r="CL116" s="977"/>
      <c r="CM116" s="950" t="s">
        <v>451</v>
      </c>
      <c r="CN116" s="951"/>
      <c r="CO116" s="951"/>
      <c r="CP116" s="951"/>
      <c r="CQ116" s="951"/>
      <c r="CR116" s="951"/>
      <c r="CS116" s="951"/>
      <c r="CT116" s="951"/>
      <c r="CU116" s="951"/>
      <c r="CV116" s="951"/>
      <c r="CW116" s="951"/>
      <c r="CX116" s="951"/>
      <c r="CY116" s="951"/>
      <c r="CZ116" s="951"/>
      <c r="DA116" s="951"/>
      <c r="DB116" s="951"/>
      <c r="DC116" s="951"/>
      <c r="DD116" s="951"/>
      <c r="DE116" s="951"/>
      <c r="DF116" s="952"/>
      <c r="DG116" s="986" t="s">
        <v>127</v>
      </c>
      <c r="DH116" s="987"/>
      <c r="DI116" s="987"/>
      <c r="DJ116" s="987"/>
      <c r="DK116" s="988"/>
      <c r="DL116" s="989" t="s">
        <v>127</v>
      </c>
      <c r="DM116" s="987"/>
      <c r="DN116" s="987"/>
      <c r="DO116" s="987"/>
      <c r="DP116" s="988"/>
      <c r="DQ116" s="989" t="s">
        <v>127</v>
      </c>
      <c r="DR116" s="987"/>
      <c r="DS116" s="987"/>
      <c r="DT116" s="987"/>
      <c r="DU116" s="988"/>
      <c r="DV116" s="990" t="s">
        <v>127</v>
      </c>
      <c r="DW116" s="991"/>
      <c r="DX116" s="991"/>
      <c r="DY116" s="991"/>
      <c r="DZ116" s="992"/>
    </row>
    <row r="117" spans="1:130" s="233" customFormat="1" ht="26.25" customHeight="1" x14ac:dyDescent="0.15">
      <c r="A117" s="940" t="s">
        <v>184</v>
      </c>
      <c r="B117" s="921"/>
      <c r="C117" s="921"/>
      <c r="D117" s="921"/>
      <c r="E117" s="921"/>
      <c r="F117" s="921"/>
      <c r="G117" s="921"/>
      <c r="H117" s="921"/>
      <c r="I117" s="921"/>
      <c r="J117" s="921"/>
      <c r="K117" s="921"/>
      <c r="L117" s="921"/>
      <c r="M117" s="921"/>
      <c r="N117" s="921"/>
      <c r="O117" s="921"/>
      <c r="P117" s="921"/>
      <c r="Q117" s="921"/>
      <c r="R117" s="921"/>
      <c r="S117" s="921"/>
      <c r="T117" s="921"/>
      <c r="U117" s="921"/>
      <c r="V117" s="921"/>
      <c r="W117" s="921"/>
      <c r="X117" s="921"/>
      <c r="Y117" s="1005" t="s">
        <v>452</v>
      </c>
      <c r="Z117" s="922"/>
      <c r="AA117" s="1006">
        <v>1261647</v>
      </c>
      <c r="AB117" s="1007"/>
      <c r="AC117" s="1007"/>
      <c r="AD117" s="1007"/>
      <c r="AE117" s="1008"/>
      <c r="AF117" s="1009">
        <v>1350367</v>
      </c>
      <c r="AG117" s="1007"/>
      <c r="AH117" s="1007"/>
      <c r="AI117" s="1007"/>
      <c r="AJ117" s="1008"/>
      <c r="AK117" s="1009">
        <v>1399546</v>
      </c>
      <c r="AL117" s="1007"/>
      <c r="AM117" s="1007"/>
      <c r="AN117" s="1007"/>
      <c r="AO117" s="1008"/>
      <c r="AP117" s="1010"/>
      <c r="AQ117" s="1011"/>
      <c r="AR117" s="1011"/>
      <c r="AS117" s="1011"/>
      <c r="AT117" s="1012"/>
      <c r="AU117" s="936"/>
      <c r="AV117" s="937"/>
      <c r="AW117" s="937"/>
      <c r="AX117" s="937"/>
      <c r="AY117" s="937"/>
      <c r="AZ117" s="1002" t="s">
        <v>453</v>
      </c>
      <c r="BA117" s="1003"/>
      <c r="BB117" s="1003"/>
      <c r="BC117" s="1003"/>
      <c r="BD117" s="1003"/>
      <c r="BE117" s="1003"/>
      <c r="BF117" s="1003"/>
      <c r="BG117" s="1003"/>
      <c r="BH117" s="1003"/>
      <c r="BI117" s="1003"/>
      <c r="BJ117" s="1003"/>
      <c r="BK117" s="1003"/>
      <c r="BL117" s="1003"/>
      <c r="BM117" s="1003"/>
      <c r="BN117" s="1003"/>
      <c r="BO117" s="1003"/>
      <c r="BP117" s="1004"/>
      <c r="BQ117" s="953" t="s">
        <v>127</v>
      </c>
      <c r="BR117" s="954"/>
      <c r="BS117" s="954"/>
      <c r="BT117" s="954"/>
      <c r="BU117" s="954"/>
      <c r="BV117" s="954" t="s">
        <v>127</v>
      </c>
      <c r="BW117" s="954"/>
      <c r="BX117" s="954"/>
      <c r="BY117" s="954"/>
      <c r="BZ117" s="954"/>
      <c r="CA117" s="954" t="s">
        <v>127</v>
      </c>
      <c r="CB117" s="954"/>
      <c r="CC117" s="954"/>
      <c r="CD117" s="954"/>
      <c r="CE117" s="954"/>
      <c r="CF117" s="948" t="s">
        <v>127</v>
      </c>
      <c r="CG117" s="949"/>
      <c r="CH117" s="949"/>
      <c r="CI117" s="949"/>
      <c r="CJ117" s="949"/>
      <c r="CK117" s="976"/>
      <c r="CL117" s="977"/>
      <c r="CM117" s="950" t="s">
        <v>454</v>
      </c>
      <c r="CN117" s="951"/>
      <c r="CO117" s="951"/>
      <c r="CP117" s="951"/>
      <c r="CQ117" s="951"/>
      <c r="CR117" s="951"/>
      <c r="CS117" s="951"/>
      <c r="CT117" s="951"/>
      <c r="CU117" s="951"/>
      <c r="CV117" s="951"/>
      <c r="CW117" s="951"/>
      <c r="CX117" s="951"/>
      <c r="CY117" s="951"/>
      <c r="CZ117" s="951"/>
      <c r="DA117" s="951"/>
      <c r="DB117" s="951"/>
      <c r="DC117" s="951"/>
      <c r="DD117" s="951"/>
      <c r="DE117" s="951"/>
      <c r="DF117" s="952"/>
      <c r="DG117" s="986" t="s">
        <v>127</v>
      </c>
      <c r="DH117" s="987"/>
      <c r="DI117" s="987"/>
      <c r="DJ117" s="987"/>
      <c r="DK117" s="988"/>
      <c r="DL117" s="989" t="s">
        <v>127</v>
      </c>
      <c r="DM117" s="987"/>
      <c r="DN117" s="987"/>
      <c r="DO117" s="987"/>
      <c r="DP117" s="988"/>
      <c r="DQ117" s="989" t="s">
        <v>127</v>
      </c>
      <c r="DR117" s="987"/>
      <c r="DS117" s="987"/>
      <c r="DT117" s="987"/>
      <c r="DU117" s="988"/>
      <c r="DV117" s="990" t="s">
        <v>127</v>
      </c>
      <c r="DW117" s="991"/>
      <c r="DX117" s="991"/>
      <c r="DY117" s="991"/>
      <c r="DZ117" s="992"/>
    </row>
    <row r="118" spans="1:130" s="233" customFormat="1" ht="26.25" customHeight="1" x14ac:dyDescent="0.15">
      <c r="A118" s="940" t="s">
        <v>428</v>
      </c>
      <c r="B118" s="921"/>
      <c r="C118" s="921"/>
      <c r="D118" s="921"/>
      <c r="E118" s="921"/>
      <c r="F118" s="921"/>
      <c r="G118" s="921"/>
      <c r="H118" s="921"/>
      <c r="I118" s="921"/>
      <c r="J118" s="921"/>
      <c r="K118" s="921"/>
      <c r="L118" s="921"/>
      <c r="M118" s="921"/>
      <c r="N118" s="921"/>
      <c r="O118" s="921"/>
      <c r="P118" s="921"/>
      <c r="Q118" s="921"/>
      <c r="R118" s="921"/>
      <c r="S118" s="921"/>
      <c r="T118" s="921"/>
      <c r="U118" s="921"/>
      <c r="V118" s="921"/>
      <c r="W118" s="921"/>
      <c r="X118" s="921"/>
      <c r="Y118" s="921"/>
      <c r="Z118" s="922"/>
      <c r="AA118" s="920" t="s">
        <v>425</v>
      </c>
      <c r="AB118" s="921"/>
      <c r="AC118" s="921"/>
      <c r="AD118" s="921"/>
      <c r="AE118" s="922"/>
      <c r="AF118" s="920" t="s">
        <v>426</v>
      </c>
      <c r="AG118" s="921"/>
      <c r="AH118" s="921"/>
      <c r="AI118" s="921"/>
      <c r="AJ118" s="922"/>
      <c r="AK118" s="920" t="s">
        <v>304</v>
      </c>
      <c r="AL118" s="921"/>
      <c r="AM118" s="921"/>
      <c r="AN118" s="921"/>
      <c r="AO118" s="922"/>
      <c r="AP118" s="998" t="s">
        <v>427</v>
      </c>
      <c r="AQ118" s="999"/>
      <c r="AR118" s="999"/>
      <c r="AS118" s="999"/>
      <c r="AT118" s="1000"/>
      <c r="AU118" s="936"/>
      <c r="AV118" s="937"/>
      <c r="AW118" s="937"/>
      <c r="AX118" s="937"/>
      <c r="AY118" s="937"/>
      <c r="AZ118" s="1001" t="s">
        <v>455</v>
      </c>
      <c r="BA118" s="993"/>
      <c r="BB118" s="993"/>
      <c r="BC118" s="993"/>
      <c r="BD118" s="993"/>
      <c r="BE118" s="993"/>
      <c r="BF118" s="993"/>
      <c r="BG118" s="993"/>
      <c r="BH118" s="993"/>
      <c r="BI118" s="993"/>
      <c r="BJ118" s="993"/>
      <c r="BK118" s="993"/>
      <c r="BL118" s="993"/>
      <c r="BM118" s="993"/>
      <c r="BN118" s="993"/>
      <c r="BO118" s="993"/>
      <c r="BP118" s="994"/>
      <c r="BQ118" s="1027" t="s">
        <v>127</v>
      </c>
      <c r="BR118" s="1028"/>
      <c r="BS118" s="1028"/>
      <c r="BT118" s="1028"/>
      <c r="BU118" s="1028"/>
      <c r="BV118" s="1028" t="s">
        <v>127</v>
      </c>
      <c r="BW118" s="1028"/>
      <c r="BX118" s="1028"/>
      <c r="BY118" s="1028"/>
      <c r="BZ118" s="1028"/>
      <c r="CA118" s="1028" t="s">
        <v>127</v>
      </c>
      <c r="CB118" s="1028"/>
      <c r="CC118" s="1028"/>
      <c r="CD118" s="1028"/>
      <c r="CE118" s="1028"/>
      <c r="CF118" s="948" t="s">
        <v>127</v>
      </c>
      <c r="CG118" s="949"/>
      <c r="CH118" s="949"/>
      <c r="CI118" s="949"/>
      <c r="CJ118" s="949"/>
      <c r="CK118" s="976"/>
      <c r="CL118" s="977"/>
      <c r="CM118" s="950" t="s">
        <v>456</v>
      </c>
      <c r="CN118" s="951"/>
      <c r="CO118" s="951"/>
      <c r="CP118" s="951"/>
      <c r="CQ118" s="951"/>
      <c r="CR118" s="951"/>
      <c r="CS118" s="951"/>
      <c r="CT118" s="951"/>
      <c r="CU118" s="951"/>
      <c r="CV118" s="951"/>
      <c r="CW118" s="951"/>
      <c r="CX118" s="951"/>
      <c r="CY118" s="951"/>
      <c r="CZ118" s="951"/>
      <c r="DA118" s="951"/>
      <c r="DB118" s="951"/>
      <c r="DC118" s="951"/>
      <c r="DD118" s="951"/>
      <c r="DE118" s="951"/>
      <c r="DF118" s="952"/>
      <c r="DG118" s="986" t="s">
        <v>127</v>
      </c>
      <c r="DH118" s="987"/>
      <c r="DI118" s="987"/>
      <c r="DJ118" s="987"/>
      <c r="DK118" s="988"/>
      <c r="DL118" s="989" t="s">
        <v>127</v>
      </c>
      <c r="DM118" s="987"/>
      <c r="DN118" s="987"/>
      <c r="DO118" s="987"/>
      <c r="DP118" s="988"/>
      <c r="DQ118" s="989" t="s">
        <v>127</v>
      </c>
      <c r="DR118" s="987"/>
      <c r="DS118" s="987"/>
      <c r="DT118" s="987"/>
      <c r="DU118" s="988"/>
      <c r="DV118" s="990" t="s">
        <v>127</v>
      </c>
      <c r="DW118" s="991"/>
      <c r="DX118" s="991"/>
      <c r="DY118" s="991"/>
      <c r="DZ118" s="992"/>
    </row>
    <row r="119" spans="1:130" s="233" customFormat="1" ht="26.25" customHeight="1" x14ac:dyDescent="0.15">
      <c r="A119" s="1084" t="s">
        <v>431</v>
      </c>
      <c r="B119" s="975"/>
      <c r="C119" s="957" t="s">
        <v>432</v>
      </c>
      <c r="D119" s="925"/>
      <c r="E119" s="925"/>
      <c r="F119" s="925"/>
      <c r="G119" s="925"/>
      <c r="H119" s="925"/>
      <c r="I119" s="925"/>
      <c r="J119" s="925"/>
      <c r="K119" s="925"/>
      <c r="L119" s="925"/>
      <c r="M119" s="925"/>
      <c r="N119" s="925"/>
      <c r="O119" s="925"/>
      <c r="P119" s="925"/>
      <c r="Q119" s="925"/>
      <c r="R119" s="925"/>
      <c r="S119" s="925"/>
      <c r="T119" s="925"/>
      <c r="U119" s="925"/>
      <c r="V119" s="925"/>
      <c r="W119" s="925"/>
      <c r="X119" s="925"/>
      <c r="Y119" s="925"/>
      <c r="Z119" s="926"/>
      <c r="AA119" s="927" t="s">
        <v>127</v>
      </c>
      <c r="AB119" s="928"/>
      <c r="AC119" s="928"/>
      <c r="AD119" s="928"/>
      <c r="AE119" s="929"/>
      <c r="AF119" s="930" t="s">
        <v>127</v>
      </c>
      <c r="AG119" s="928"/>
      <c r="AH119" s="928"/>
      <c r="AI119" s="928"/>
      <c r="AJ119" s="929"/>
      <c r="AK119" s="930" t="s">
        <v>127</v>
      </c>
      <c r="AL119" s="928"/>
      <c r="AM119" s="928"/>
      <c r="AN119" s="928"/>
      <c r="AO119" s="929"/>
      <c r="AP119" s="931" t="s">
        <v>127</v>
      </c>
      <c r="AQ119" s="932"/>
      <c r="AR119" s="932"/>
      <c r="AS119" s="932"/>
      <c r="AT119" s="933"/>
      <c r="AU119" s="938"/>
      <c r="AV119" s="939"/>
      <c r="AW119" s="939"/>
      <c r="AX119" s="939"/>
      <c r="AY119" s="939"/>
      <c r="AZ119" s="254" t="s">
        <v>184</v>
      </c>
      <c r="BA119" s="254"/>
      <c r="BB119" s="254"/>
      <c r="BC119" s="254"/>
      <c r="BD119" s="254"/>
      <c r="BE119" s="254"/>
      <c r="BF119" s="254"/>
      <c r="BG119" s="254"/>
      <c r="BH119" s="254"/>
      <c r="BI119" s="254"/>
      <c r="BJ119" s="254"/>
      <c r="BK119" s="254"/>
      <c r="BL119" s="254"/>
      <c r="BM119" s="254"/>
      <c r="BN119" s="254"/>
      <c r="BO119" s="1005" t="s">
        <v>457</v>
      </c>
      <c r="BP119" s="1033"/>
      <c r="BQ119" s="1027">
        <v>14480376</v>
      </c>
      <c r="BR119" s="1028"/>
      <c r="BS119" s="1028"/>
      <c r="BT119" s="1028"/>
      <c r="BU119" s="1028"/>
      <c r="BV119" s="1028">
        <v>14774003</v>
      </c>
      <c r="BW119" s="1028"/>
      <c r="BX119" s="1028"/>
      <c r="BY119" s="1028"/>
      <c r="BZ119" s="1028"/>
      <c r="CA119" s="1028">
        <v>14895437</v>
      </c>
      <c r="CB119" s="1028"/>
      <c r="CC119" s="1028"/>
      <c r="CD119" s="1028"/>
      <c r="CE119" s="1028"/>
      <c r="CF119" s="1029"/>
      <c r="CG119" s="1030"/>
      <c r="CH119" s="1030"/>
      <c r="CI119" s="1030"/>
      <c r="CJ119" s="1031"/>
      <c r="CK119" s="978"/>
      <c r="CL119" s="979"/>
      <c r="CM119" s="1001" t="s">
        <v>458</v>
      </c>
      <c r="CN119" s="993"/>
      <c r="CO119" s="993"/>
      <c r="CP119" s="993"/>
      <c r="CQ119" s="993"/>
      <c r="CR119" s="993"/>
      <c r="CS119" s="993"/>
      <c r="CT119" s="993"/>
      <c r="CU119" s="993"/>
      <c r="CV119" s="993"/>
      <c r="CW119" s="993"/>
      <c r="CX119" s="993"/>
      <c r="CY119" s="993"/>
      <c r="CZ119" s="993"/>
      <c r="DA119" s="993"/>
      <c r="DB119" s="993"/>
      <c r="DC119" s="993"/>
      <c r="DD119" s="993"/>
      <c r="DE119" s="993"/>
      <c r="DF119" s="994"/>
      <c r="DG119" s="1032" t="s">
        <v>127</v>
      </c>
      <c r="DH119" s="1014"/>
      <c r="DI119" s="1014"/>
      <c r="DJ119" s="1014"/>
      <c r="DK119" s="1015"/>
      <c r="DL119" s="1013" t="s">
        <v>127</v>
      </c>
      <c r="DM119" s="1014"/>
      <c r="DN119" s="1014"/>
      <c r="DO119" s="1014"/>
      <c r="DP119" s="1015"/>
      <c r="DQ119" s="1013" t="s">
        <v>127</v>
      </c>
      <c r="DR119" s="1014"/>
      <c r="DS119" s="1014"/>
      <c r="DT119" s="1014"/>
      <c r="DU119" s="1015"/>
      <c r="DV119" s="1016" t="s">
        <v>127</v>
      </c>
      <c r="DW119" s="1017"/>
      <c r="DX119" s="1017"/>
      <c r="DY119" s="1017"/>
      <c r="DZ119" s="1018"/>
    </row>
    <row r="120" spans="1:130" s="233" customFormat="1" ht="26.25" customHeight="1" x14ac:dyDescent="0.15">
      <c r="A120" s="1085"/>
      <c r="B120" s="977"/>
      <c r="C120" s="950" t="s">
        <v>435</v>
      </c>
      <c r="D120" s="951"/>
      <c r="E120" s="951"/>
      <c r="F120" s="951"/>
      <c r="G120" s="951"/>
      <c r="H120" s="951"/>
      <c r="I120" s="951"/>
      <c r="J120" s="951"/>
      <c r="K120" s="951"/>
      <c r="L120" s="951"/>
      <c r="M120" s="951"/>
      <c r="N120" s="951"/>
      <c r="O120" s="951"/>
      <c r="P120" s="951"/>
      <c r="Q120" s="951"/>
      <c r="R120" s="951"/>
      <c r="S120" s="951"/>
      <c r="T120" s="951"/>
      <c r="U120" s="951"/>
      <c r="V120" s="951"/>
      <c r="W120" s="951"/>
      <c r="X120" s="951"/>
      <c r="Y120" s="951"/>
      <c r="Z120" s="952"/>
      <c r="AA120" s="986" t="s">
        <v>127</v>
      </c>
      <c r="AB120" s="987"/>
      <c r="AC120" s="987"/>
      <c r="AD120" s="987"/>
      <c r="AE120" s="988"/>
      <c r="AF120" s="989" t="s">
        <v>127</v>
      </c>
      <c r="AG120" s="987"/>
      <c r="AH120" s="987"/>
      <c r="AI120" s="987"/>
      <c r="AJ120" s="988"/>
      <c r="AK120" s="989" t="s">
        <v>127</v>
      </c>
      <c r="AL120" s="987"/>
      <c r="AM120" s="987"/>
      <c r="AN120" s="987"/>
      <c r="AO120" s="988"/>
      <c r="AP120" s="990" t="s">
        <v>127</v>
      </c>
      <c r="AQ120" s="991"/>
      <c r="AR120" s="991"/>
      <c r="AS120" s="991"/>
      <c r="AT120" s="992"/>
      <c r="AU120" s="1019" t="s">
        <v>459</v>
      </c>
      <c r="AV120" s="1020"/>
      <c r="AW120" s="1020"/>
      <c r="AX120" s="1020"/>
      <c r="AY120" s="1021"/>
      <c r="AZ120" s="957" t="s">
        <v>460</v>
      </c>
      <c r="BA120" s="925"/>
      <c r="BB120" s="925"/>
      <c r="BC120" s="925"/>
      <c r="BD120" s="925"/>
      <c r="BE120" s="925"/>
      <c r="BF120" s="925"/>
      <c r="BG120" s="925"/>
      <c r="BH120" s="925"/>
      <c r="BI120" s="925"/>
      <c r="BJ120" s="925"/>
      <c r="BK120" s="925"/>
      <c r="BL120" s="925"/>
      <c r="BM120" s="925"/>
      <c r="BN120" s="925"/>
      <c r="BO120" s="925"/>
      <c r="BP120" s="926"/>
      <c r="BQ120" s="958">
        <v>3103589</v>
      </c>
      <c r="BR120" s="959"/>
      <c r="BS120" s="959"/>
      <c r="BT120" s="959"/>
      <c r="BU120" s="959"/>
      <c r="BV120" s="959">
        <v>3371214</v>
      </c>
      <c r="BW120" s="959"/>
      <c r="BX120" s="959"/>
      <c r="BY120" s="959"/>
      <c r="BZ120" s="959"/>
      <c r="CA120" s="959">
        <v>3573273</v>
      </c>
      <c r="CB120" s="959"/>
      <c r="CC120" s="959"/>
      <c r="CD120" s="959"/>
      <c r="CE120" s="959"/>
      <c r="CF120" s="972">
        <v>80.2</v>
      </c>
      <c r="CG120" s="973"/>
      <c r="CH120" s="973"/>
      <c r="CI120" s="973"/>
      <c r="CJ120" s="973"/>
      <c r="CK120" s="1034" t="s">
        <v>461</v>
      </c>
      <c r="CL120" s="1035"/>
      <c r="CM120" s="1035"/>
      <c r="CN120" s="1035"/>
      <c r="CO120" s="1036"/>
      <c r="CP120" s="1042" t="s">
        <v>406</v>
      </c>
      <c r="CQ120" s="1043"/>
      <c r="CR120" s="1043"/>
      <c r="CS120" s="1043"/>
      <c r="CT120" s="1043"/>
      <c r="CU120" s="1043"/>
      <c r="CV120" s="1043"/>
      <c r="CW120" s="1043"/>
      <c r="CX120" s="1043"/>
      <c r="CY120" s="1043"/>
      <c r="CZ120" s="1043"/>
      <c r="DA120" s="1043"/>
      <c r="DB120" s="1043"/>
      <c r="DC120" s="1043"/>
      <c r="DD120" s="1043"/>
      <c r="DE120" s="1043"/>
      <c r="DF120" s="1044"/>
      <c r="DG120" s="958">
        <v>3915002</v>
      </c>
      <c r="DH120" s="959"/>
      <c r="DI120" s="959"/>
      <c r="DJ120" s="959"/>
      <c r="DK120" s="959"/>
      <c r="DL120" s="959">
        <v>3652595</v>
      </c>
      <c r="DM120" s="959"/>
      <c r="DN120" s="959"/>
      <c r="DO120" s="959"/>
      <c r="DP120" s="959"/>
      <c r="DQ120" s="959">
        <v>3539387</v>
      </c>
      <c r="DR120" s="959"/>
      <c r="DS120" s="959"/>
      <c r="DT120" s="959"/>
      <c r="DU120" s="959"/>
      <c r="DV120" s="960">
        <v>79.5</v>
      </c>
      <c r="DW120" s="960"/>
      <c r="DX120" s="960"/>
      <c r="DY120" s="960"/>
      <c r="DZ120" s="961"/>
    </row>
    <row r="121" spans="1:130" s="233" customFormat="1" ht="26.25" customHeight="1" x14ac:dyDescent="0.15">
      <c r="A121" s="1085"/>
      <c r="B121" s="977"/>
      <c r="C121" s="1002" t="s">
        <v>462</v>
      </c>
      <c r="D121" s="1003"/>
      <c r="E121" s="1003"/>
      <c r="F121" s="1003"/>
      <c r="G121" s="1003"/>
      <c r="H121" s="1003"/>
      <c r="I121" s="1003"/>
      <c r="J121" s="1003"/>
      <c r="K121" s="1003"/>
      <c r="L121" s="1003"/>
      <c r="M121" s="1003"/>
      <c r="N121" s="1003"/>
      <c r="O121" s="1003"/>
      <c r="P121" s="1003"/>
      <c r="Q121" s="1003"/>
      <c r="R121" s="1003"/>
      <c r="S121" s="1003"/>
      <c r="T121" s="1003"/>
      <c r="U121" s="1003"/>
      <c r="V121" s="1003"/>
      <c r="W121" s="1003"/>
      <c r="X121" s="1003"/>
      <c r="Y121" s="1003"/>
      <c r="Z121" s="1004"/>
      <c r="AA121" s="986" t="s">
        <v>127</v>
      </c>
      <c r="AB121" s="987"/>
      <c r="AC121" s="987"/>
      <c r="AD121" s="987"/>
      <c r="AE121" s="988"/>
      <c r="AF121" s="989" t="s">
        <v>127</v>
      </c>
      <c r="AG121" s="987"/>
      <c r="AH121" s="987"/>
      <c r="AI121" s="987"/>
      <c r="AJ121" s="988"/>
      <c r="AK121" s="989" t="s">
        <v>127</v>
      </c>
      <c r="AL121" s="987"/>
      <c r="AM121" s="987"/>
      <c r="AN121" s="987"/>
      <c r="AO121" s="988"/>
      <c r="AP121" s="990" t="s">
        <v>127</v>
      </c>
      <c r="AQ121" s="991"/>
      <c r="AR121" s="991"/>
      <c r="AS121" s="991"/>
      <c r="AT121" s="992"/>
      <c r="AU121" s="1022"/>
      <c r="AV121" s="1023"/>
      <c r="AW121" s="1023"/>
      <c r="AX121" s="1023"/>
      <c r="AY121" s="1024"/>
      <c r="AZ121" s="950" t="s">
        <v>463</v>
      </c>
      <c r="BA121" s="951"/>
      <c r="BB121" s="951"/>
      <c r="BC121" s="951"/>
      <c r="BD121" s="951"/>
      <c r="BE121" s="951"/>
      <c r="BF121" s="951"/>
      <c r="BG121" s="951"/>
      <c r="BH121" s="951"/>
      <c r="BI121" s="951"/>
      <c r="BJ121" s="951"/>
      <c r="BK121" s="951"/>
      <c r="BL121" s="951"/>
      <c r="BM121" s="951"/>
      <c r="BN121" s="951"/>
      <c r="BO121" s="951"/>
      <c r="BP121" s="952"/>
      <c r="BQ121" s="953">
        <v>2008</v>
      </c>
      <c r="BR121" s="954"/>
      <c r="BS121" s="954"/>
      <c r="BT121" s="954"/>
      <c r="BU121" s="954"/>
      <c r="BV121" s="954">
        <v>1827</v>
      </c>
      <c r="BW121" s="954"/>
      <c r="BX121" s="954"/>
      <c r="BY121" s="954"/>
      <c r="BZ121" s="954"/>
      <c r="CA121" s="954" t="s">
        <v>127</v>
      </c>
      <c r="CB121" s="954"/>
      <c r="CC121" s="954"/>
      <c r="CD121" s="954"/>
      <c r="CE121" s="954"/>
      <c r="CF121" s="948" t="s">
        <v>127</v>
      </c>
      <c r="CG121" s="949"/>
      <c r="CH121" s="949"/>
      <c r="CI121" s="949"/>
      <c r="CJ121" s="949"/>
      <c r="CK121" s="1037"/>
      <c r="CL121" s="1038"/>
      <c r="CM121" s="1038"/>
      <c r="CN121" s="1038"/>
      <c r="CO121" s="1039"/>
      <c r="CP121" s="1047" t="s">
        <v>464</v>
      </c>
      <c r="CQ121" s="1048"/>
      <c r="CR121" s="1048"/>
      <c r="CS121" s="1048"/>
      <c r="CT121" s="1048"/>
      <c r="CU121" s="1048"/>
      <c r="CV121" s="1048"/>
      <c r="CW121" s="1048"/>
      <c r="CX121" s="1048"/>
      <c r="CY121" s="1048"/>
      <c r="CZ121" s="1048"/>
      <c r="DA121" s="1048"/>
      <c r="DB121" s="1048"/>
      <c r="DC121" s="1048"/>
      <c r="DD121" s="1048"/>
      <c r="DE121" s="1048"/>
      <c r="DF121" s="1049"/>
      <c r="DG121" s="953">
        <v>402188</v>
      </c>
      <c r="DH121" s="954"/>
      <c r="DI121" s="954"/>
      <c r="DJ121" s="954"/>
      <c r="DK121" s="954"/>
      <c r="DL121" s="954">
        <v>351964</v>
      </c>
      <c r="DM121" s="954"/>
      <c r="DN121" s="954"/>
      <c r="DO121" s="954"/>
      <c r="DP121" s="954"/>
      <c r="DQ121" s="954">
        <v>301316</v>
      </c>
      <c r="DR121" s="954"/>
      <c r="DS121" s="954"/>
      <c r="DT121" s="954"/>
      <c r="DU121" s="954"/>
      <c r="DV121" s="955">
        <v>6.8</v>
      </c>
      <c r="DW121" s="955"/>
      <c r="DX121" s="955"/>
      <c r="DY121" s="955"/>
      <c r="DZ121" s="956"/>
    </row>
    <row r="122" spans="1:130" s="233" customFormat="1" ht="26.25" customHeight="1" x14ac:dyDescent="0.15">
      <c r="A122" s="1085"/>
      <c r="B122" s="977"/>
      <c r="C122" s="950" t="s">
        <v>445</v>
      </c>
      <c r="D122" s="951"/>
      <c r="E122" s="951"/>
      <c r="F122" s="951"/>
      <c r="G122" s="951"/>
      <c r="H122" s="951"/>
      <c r="I122" s="951"/>
      <c r="J122" s="951"/>
      <c r="K122" s="951"/>
      <c r="L122" s="951"/>
      <c r="M122" s="951"/>
      <c r="N122" s="951"/>
      <c r="O122" s="951"/>
      <c r="P122" s="951"/>
      <c r="Q122" s="951"/>
      <c r="R122" s="951"/>
      <c r="S122" s="951"/>
      <c r="T122" s="951"/>
      <c r="U122" s="951"/>
      <c r="V122" s="951"/>
      <c r="W122" s="951"/>
      <c r="X122" s="951"/>
      <c r="Y122" s="951"/>
      <c r="Z122" s="952"/>
      <c r="AA122" s="986" t="s">
        <v>127</v>
      </c>
      <c r="AB122" s="987"/>
      <c r="AC122" s="987"/>
      <c r="AD122" s="987"/>
      <c r="AE122" s="988"/>
      <c r="AF122" s="989" t="s">
        <v>127</v>
      </c>
      <c r="AG122" s="987"/>
      <c r="AH122" s="987"/>
      <c r="AI122" s="987"/>
      <c r="AJ122" s="988"/>
      <c r="AK122" s="989" t="s">
        <v>127</v>
      </c>
      <c r="AL122" s="987"/>
      <c r="AM122" s="987"/>
      <c r="AN122" s="987"/>
      <c r="AO122" s="988"/>
      <c r="AP122" s="990" t="s">
        <v>127</v>
      </c>
      <c r="AQ122" s="991"/>
      <c r="AR122" s="991"/>
      <c r="AS122" s="991"/>
      <c r="AT122" s="992"/>
      <c r="AU122" s="1022"/>
      <c r="AV122" s="1023"/>
      <c r="AW122" s="1023"/>
      <c r="AX122" s="1023"/>
      <c r="AY122" s="1024"/>
      <c r="AZ122" s="1001" t="s">
        <v>465</v>
      </c>
      <c r="BA122" s="993"/>
      <c r="BB122" s="993"/>
      <c r="BC122" s="993"/>
      <c r="BD122" s="993"/>
      <c r="BE122" s="993"/>
      <c r="BF122" s="993"/>
      <c r="BG122" s="993"/>
      <c r="BH122" s="993"/>
      <c r="BI122" s="993"/>
      <c r="BJ122" s="993"/>
      <c r="BK122" s="993"/>
      <c r="BL122" s="993"/>
      <c r="BM122" s="993"/>
      <c r="BN122" s="993"/>
      <c r="BO122" s="993"/>
      <c r="BP122" s="994"/>
      <c r="BQ122" s="1027">
        <v>8770586</v>
      </c>
      <c r="BR122" s="1028"/>
      <c r="BS122" s="1028"/>
      <c r="BT122" s="1028"/>
      <c r="BU122" s="1028"/>
      <c r="BV122" s="1028">
        <v>8499686</v>
      </c>
      <c r="BW122" s="1028"/>
      <c r="BX122" s="1028"/>
      <c r="BY122" s="1028"/>
      <c r="BZ122" s="1028"/>
      <c r="CA122" s="1028">
        <v>8612676</v>
      </c>
      <c r="CB122" s="1028"/>
      <c r="CC122" s="1028"/>
      <c r="CD122" s="1028"/>
      <c r="CE122" s="1028"/>
      <c r="CF122" s="1045">
        <v>193.4</v>
      </c>
      <c r="CG122" s="1046"/>
      <c r="CH122" s="1046"/>
      <c r="CI122" s="1046"/>
      <c r="CJ122" s="1046"/>
      <c r="CK122" s="1037"/>
      <c r="CL122" s="1038"/>
      <c r="CM122" s="1038"/>
      <c r="CN122" s="1038"/>
      <c r="CO122" s="1039"/>
      <c r="CP122" s="1047" t="s">
        <v>466</v>
      </c>
      <c r="CQ122" s="1048"/>
      <c r="CR122" s="1048"/>
      <c r="CS122" s="1048"/>
      <c r="CT122" s="1048"/>
      <c r="CU122" s="1048"/>
      <c r="CV122" s="1048"/>
      <c r="CW122" s="1048"/>
      <c r="CX122" s="1048"/>
      <c r="CY122" s="1048"/>
      <c r="CZ122" s="1048"/>
      <c r="DA122" s="1048"/>
      <c r="DB122" s="1048"/>
      <c r="DC122" s="1048"/>
      <c r="DD122" s="1048"/>
      <c r="DE122" s="1048"/>
      <c r="DF122" s="1049"/>
      <c r="DG122" s="953">
        <v>160823</v>
      </c>
      <c r="DH122" s="954"/>
      <c r="DI122" s="954"/>
      <c r="DJ122" s="954"/>
      <c r="DK122" s="954"/>
      <c r="DL122" s="954">
        <v>165682</v>
      </c>
      <c r="DM122" s="954"/>
      <c r="DN122" s="954"/>
      <c r="DO122" s="954"/>
      <c r="DP122" s="954"/>
      <c r="DQ122" s="954">
        <v>192608</v>
      </c>
      <c r="DR122" s="954"/>
      <c r="DS122" s="954"/>
      <c r="DT122" s="954"/>
      <c r="DU122" s="954"/>
      <c r="DV122" s="955">
        <v>4.3</v>
      </c>
      <c r="DW122" s="955"/>
      <c r="DX122" s="955"/>
      <c r="DY122" s="955"/>
      <c r="DZ122" s="956"/>
    </row>
    <row r="123" spans="1:130" s="233" customFormat="1" ht="26.25" customHeight="1" x14ac:dyDescent="0.15">
      <c r="A123" s="1085"/>
      <c r="B123" s="977"/>
      <c r="C123" s="950" t="s">
        <v>451</v>
      </c>
      <c r="D123" s="951"/>
      <c r="E123" s="951"/>
      <c r="F123" s="951"/>
      <c r="G123" s="951"/>
      <c r="H123" s="951"/>
      <c r="I123" s="951"/>
      <c r="J123" s="951"/>
      <c r="K123" s="951"/>
      <c r="L123" s="951"/>
      <c r="M123" s="951"/>
      <c r="N123" s="951"/>
      <c r="O123" s="951"/>
      <c r="P123" s="951"/>
      <c r="Q123" s="951"/>
      <c r="R123" s="951"/>
      <c r="S123" s="951"/>
      <c r="T123" s="951"/>
      <c r="U123" s="951"/>
      <c r="V123" s="951"/>
      <c r="W123" s="951"/>
      <c r="X123" s="951"/>
      <c r="Y123" s="951"/>
      <c r="Z123" s="952"/>
      <c r="AA123" s="986" t="s">
        <v>127</v>
      </c>
      <c r="AB123" s="987"/>
      <c r="AC123" s="987"/>
      <c r="AD123" s="987"/>
      <c r="AE123" s="988"/>
      <c r="AF123" s="989" t="s">
        <v>127</v>
      </c>
      <c r="AG123" s="987"/>
      <c r="AH123" s="987"/>
      <c r="AI123" s="987"/>
      <c r="AJ123" s="988"/>
      <c r="AK123" s="989" t="s">
        <v>127</v>
      </c>
      <c r="AL123" s="987"/>
      <c r="AM123" s="987"/>
      <c r="AN123" s="987"/>
      <c r="AO123" s="988"/>
      <c r="AP123" s="990" t="s">
        <v>127</v>
      </c>
      <c r="AQ123" s="991"/>
      <c r="AR123" s="991"/>
      <c r="AS123" s="991"/>
      <c r="AT123" s="992"/>
      <c r="AU123" s="1025"/>
      <c r="AV123" s="1026"/>
      <c r="AW123" s="1026"/>
      <c r="AX123" s="1026"/>
      <c r="AY123" s="1026"/>
      <c r="AZ123" s="254" t="s">
        <v>184</v>
      </c>
      <c r="BA123" s="254"/>
      <c r="BB123" s="254"/>
      <c r="BC123" s="254"/>
      <c r="BD123" s="254"/>
      <c r="BE123" s="254"/>
      <c r="BF123" s="254"/>
      <c r="BG123" s="254"/>
      <c r="BH123" s="254"/>
      <c r="BI123" s="254"/>
      <c r="BJ123" s="254"/>
      <c r="BK123" s="254"/>
      <c r="BL123" s="254"/>
      <c r="BM123" s="254"/>
      <c r="BN123" s="254"/>
      <c r="BO123" s="1005" t="s">
        <v>467</v>
      </c>
      <c r="BP123" s="1033"/>
      <c r="BQ123" s="1091">
        <v>11876183</v>
      </c>
      <c r="BR123" s="1092"/>
      <c r="BS123" s="1092"/>
      <c r="BT123" s="1092"/>
      <c r="BU123" s="1092"/>
      <c r="BV123" s="1092">
        <v>11872727</v>
      </c>
      <c r="BW123" s="1092"/>
      <c r="BX123" s="1092"/>
      <c r="BY123" s="1092"/>
      <c r="BZ123" s="1092"/>
      <c r="CA123" s="1092">
        <v>12185949</v>
      </c>
      <c r="CB123" s="1092"/>
      <c r="CC123" s="1092"/>
      <c r="CD123" s="1092"/>
      <c r="CE123" s="1092"/>
      <c r="CF123" s="1029"/>
      <c r="CG123" s="1030"/>
      <c r="CH123" s="1030"/>
      <c r="CI123" s="1030"/>
      <c r="CJ123" s="1031"/>
      <c r="CK123" s="1037"/>
      <c r="CL123" s="1038"/>
      <c r="CM123" s="1038"/>
      <c r="CN123" s="1038"/>
      <c r="CO123" s="1039"/>
      <c r="CP123" s="1047"/>
      <c r="CQ123" s="1048"/>
      <c r="CR123" s="1048"/>
      <c r="CS123" s="1048"/>
      <c r="CT123" s="1048"/>
      <c r="CU123" s="1048"/>
      <c r="CV123" s="1048"/>
      <c r="CW123" s="1048"/>
      <c r="CX123" s="1048"/>
      <c r="CY123" s="1048"/>
      <c r="CZ123" s="1048"/>
      <c r="DA123" s="1048"/>
      <c r="DB123" s="1048"/>
      <c r="DC123" s="1048"/>
      <c r="DD123" s="1048"/>
      <c r="DE123" s="1048"/>
      <c r="DF123" s="1049"/>
      <c r="DG123" s="986"/>
      <c r="DH123" s="987"/>
      <c r="DI123" s="987"/>
      <c r="DJ123" s="987"/>
      <c r="DK123" s="988"/>
      <c r="DL123" s="989"/>
      <c r="DM123" s="987"/>
      <c r="DN123" s="987"/>
      <c r="DO123" s="987"/>
      <c r="DP123" s="988"/>
      <c r="DQ123" s="989"/>
      <c r="DR123" s="987"/>
      <c r="DS123" s="987"/>
      <c r="DT123" s="987"/>
      <c r="DU123" s="988"/>
      <c r="DV123" s="990"/>
      <c r="DW123" s="991"/>
      <c r="DX123" s="991"/>
      <c r="DY123" s="991"/>
      <c r="DZ123" s="992"/>
    </row>
    <row r="124" spans="1:130" s="233" customFormat="1" ht="26.25" customHeight="1" thickBot="1" x14ac:dyDescent="0.2">
      <c r="A124" s="1085"/>
      <c r="B124" s="977"/>
      <c r="C124" s="950" t="s">
        <v>454</v>
      </c>
      <c r="D124" s="951"/>
      <c r="E124" s="951"/>
      <c r="F124" s="951"/>
      <c r="G124" s="951"/>
      <c r="H124" s="951"/>
      <c r="I124" s="951"/>
      <c r="J124" s="951"/>
      <c r="K124" s="951"/>
      <c r="L124" s="951"/>
      <c r="M124" s="951"/>
      <c r="N124" s="951"/>
      <c r="O124" s="951"/>
      <c r="P124" s="951"/>
      <c r="Q124" s="951"/>
      <c r="R124" s="951"/>
      <c r="S124" s="951"/>
      <c r="T124" s="951"/>
      <c r="U124" s="951"/>
      <c r="V124" s="951"/>
      <c r="W124" s="951"/>
      <c r="X124" s="951"/>
      <c r="Y124" s="951"/>
      <c r="Z124" s="952"/>
      <c r="AA124" s="986" t="s">
        <v>127</v>
      </c>
      <c r="AB124" s="987"/>
      <c r="AC124" s="987"/>
      <c r="AD124" s="987"/>
      <c r="AE124" s="988"/>
      <c r="AF124" s="989" t="s">
        <v>127</v>
      </c>
      <c r="AG124" s="987"/>
      <c r="AH124" s="987"/>
      <c r="AI124" s="987"/>
      <c r="AJ124" s="988"/>
      <c r="AK124" s="989" t="s">
        <v>127</v>
      </c>
      <c r="AL124" s="987"/>
      <c r="AM124" s="987"/>
      <c r="AN124" s="987"/>
      <c r="AO124" s="988"/>
      <c r="AP124" s="990" t="s">
        <v>127</v>
      </c>
      <c r="AQ124" s="991"/>
      <c r="AR124" s="991"/>
      <c r="AS124" s="991"/>
      <c r="AT124" s="992"/>
      <c r="AU124" s="1087" t="s">
        <v>468</v>
      </c>
      <c r="AV124" s="1088"/>
      <c r="AW124" s="1088"/>
      <c r="AX124" s="1088"/>
      <c r="AY124" s="1088"/>
      <c r="AZ124" s="1088"/>
      <c r="BA124" s="1088"/>
      <c r="BB124" s="1088"/>
      <c r="BC124" s="1088"/>
      <c r="BD124" s="1088"/>
      <c r="BE124" s="1088"/>
      <c r="BF124" s="1088"/>
      <c r="BG124" s="1088"/>
      <c r="BH124" s="1088"/>
      <c r="BI124" s="1088"/>
      <c r="BJ124" s="1088"/>
      <c r="BK124" s="1088"/>
      <c r="BL124" s="1088"/>
      <c r="BM124" s="1088"/>
      <c r="BN124" s="1088"/>
      <c r="BO124" s="1088"/>
      <c r="BP124" s="1089"/>
      <c r="BQ124" s="1090">
        <v>64.900000000000006</v>
      </c>
      <c r="BR124" s="1055"/>
      <c r="BS124" s="1055"/>
      <c r="BT124" s="1055"/>
      <c r="BU124" s="1055"/>
      <c r="BV124" s="1055">
        <v>69.599999999999994</v>
      </c>
      <c r="BW124" s="1055"/>
      <c r="BX124" s="1055"/>
      <c r="BY124" s="1055"/>
      <c r="BZ124" s="1055"/>
      <c r="CA124" s="1055">
        <v>60.8</v>
      </c>
      <c r="CB124" s="1055"/>
      <c r="CC124" s="1055"/>
      <c r="CD124" s="1055"/>
      <c r="CE124" s="1055"/>
      <c r="CF124" s="1056"/>
      <c r="CG124" s="1057"/>
      <c r="CH124" s="1057"/>
      <c r="CI124" s="1057"/>
      <c r="CJ124" s="1058"/>
      <c r="CK124" s="1040"/>
      <c r="CL124" s="1040"/>
      <c r="CM124" s="1040"/>
      <c r="CN124" s="1040"/>
      <c r="CO124" s="1041"/>
      <c r="CP124" s="1047" t="s">
        <v>469</v>
      </c>
      <c r="CQ124" s="1048"/>
      <c r="CR124" s="1048"/>
      <c r="CS124" s="1048"/>
      <c r="CT124" s="1048"/>
      <c r="CU124" s="1048"/>
      <c r="CV124" s="1048"/>
      <c r="CW124" s="1048"/>
      <c r="CX124" s="1048"/>
      <c r="CY124" s="1048"/>
      <c r="CZ124" s="1048"/>
      <c r="DA124" s="1048"/>
      <c r="DB124" s="1048"/>
      <c r="DC124" s="1048"/>
      <c r="DD124" s="1048"/>
      <c r="DE124" s="1048"/>
      <c r="DF124" s="1049"/>
      <c r="DG124" s="1032" t="s">
        <v>127</v>
      </c>
      <c r="DH124" s="1014"/>
      <c r="DI124" s="1014"/>
      <c r="DJ124" s="1014"/>
      <c r="DK124" s="1015"/>
      <c r="DL124" s="1013" t="s">
        <v>127</v>
      </c>
      <c r="DM124" s="1014"/>
      <c r="DN124" s="1014"/>
      <c r="DO124" s="1014"/>
      <c r="DP124" s="1015"/>
      <c r="DQ124" s="1013" t="s">
        <v>127</v>
      </c>
      <c r="DR124" s="1014"/>
      <c r="DS124" s="1014"/>
      <c r="DT124" s="1014"/>
      <c r="DU124" s="1015"/>
      <c r="DV124" s="1016" t="s">
        <v>127</v>
      </c>
      <c r="DW124" s="1017"/>
      <c r="DX124" s="1017"/>
      <c r="DY124" s="1017"/>
      <c r="DZ124" s="1018"/>
    </row>
    <row r="125" spans="1:130" s="233" customFormat="1" ht="26.25" customHeight="1" x14ac:dyDescent="0.15">
      <c r="A125" s="1085"/>
      <c r="B125" s="977"/>
      <c r="C125" s="950" t="s">
        <v>456</v>
      </c>
      <c r="D125" s="951"/>
      <c r="E125" s="951"/>
      <c r="F125" s="951"/>
      <c r="G125" s="951"/>
      <c r="H125" s="951"/>
      <c r="I125" s="951"/>
      <c r="J125" s="951"/>
      <c r="K125" s="951"/>
      <c r="L125" s="951"/>
      <c r="M125" s="951"/>
      <c r="N125" s="951"/>
      <c r="O125" s="951"/>
      <c r="P125" s="951"/>
      <c r="Q125" s="951"/>
      <c r="R125" s="951"/>
      <c r="S125" s="951"/>
      <c r="T125" s="951"/>
      <c r="U125" s="951"/>
      <c r="V125" s="951"/>
      <c r="W125" s="951"/>
      <c r="X125" s="951"/>
      <c r="Y125" s="951"/>
      <c r="Z125" s="952"/>
      <c r="AA125" s="986" t="s">
        <v>127</v>
      </c>
      <c r="AB125" s="987"/>
      <c r="AC125" s="987"/>
      <c r="AD125" s="987"/>
      <c r="AE125" s="988"/>
      <c r="AF125" s="989" t="s">
        <v>127</v>
      </c>
      <c r="AG125" s="987"/>
      <c r="AH125" s="987"/>
      <c r="AI125" s="987"/>
      <c r="AJ125" s="988"/>
      <c r="AK125" s="989" t="s">
        <v>127</v>
      </c>
      <c r="AL125" s="987"/>
      <c r="AM125" s="987"/>
      <c r="AN125" s="987"/>
      <c r="AO125" s="988"/>
      <c r="AP125" s="990" t="s">
        <v>127</v>
      </c>
      <c r="AQ125" s="991"/>
      <c r="AR125" s="991"/>
      <c r="AS125" s="991"/>
      <c r="AT125" s="992"/>
      <c r="AU125" s="255"/>
      <c r="AV125" s="256"/>
      <c r="AW125" s="256"/>
      <c r="AX125" s="256"/>
      <c r="AY125" s="256"/>
      <c r="AZ125" s="256"/>
      <c r="BA125" s="256"/>
      <c r="BB125" s="256"/>
      <c r="BC125" s="256"/>
      <c r="BD125" s="256"/>
      <c r="BE125" s="256"/>
      <c r="BF125" s="256"/>
      <c r="BG125" s="256"/>
      <c r="BH125" s="256"/>
      <c r="BI125" s="256"/>
      <c r="BJ125" s="256"/>
      <c r="BK125" s="256"/>
      <c r="BL125" s="256"/>
      <c r="BM125" s="256"/>
      <c r="BN125" s="256"/>
      <c r="BO125" s="256"/>
      <c r="BP125" s="256"/>
      <c r="BQ125" s="235"/>
      <c r="BR125" s="235"/>
      <c r="BS125" s="235"/>
      <c r="BT125" s="235"/>
      <c r="BU125" s="235"/>
      <c r="BV125" s="235"/>
      <c r="BW125" s="235"/>
      <c r="BX125" s="235"/>
      <c r="BY125" s="235"/>
      <c r="BZ125" s="235"/>
      <c r="CA125" s="235"/>
      <c r="CB125" s="235"/>
      <c r="CC125" s="235"/>
      <c r="CD125" s="235"/>
      <c r="CE125" s="235"/>
      <c r="CF125" s="235"/>
      <c r="CG125" s="235"/>
      <c r="CH125" s="235"/>
      <c r="CI125" s="235"/>
      <c r="CJ125" s="257"/>
      <c r="CK125" s="1050" t="s">
        <v>470</v>
      </c>
      <c r="CL125" s="1035"/>
      <c r="CM125" s="1035"/>
      <c r="CN125" s="1035"/>
      <c r="CO125" s="1036"/>
      <c r="CP125" s="957" t="s">
        <v>471</v>
      </c>
      <c r="CQ125" s="925"/>
      <c r="CR125" s="925"/>
      <c r="CS125" s="925"/>
      <c r="CT125" s="925"/>
      <c r="CU125" s="925"/>
      <c r="CV125" s="925"/>
      <c r="CW125" s="925"/>
      <c r="CX125" s="925"/>
      <c r="CY125" s="925"/>
      <c r="CZ125" s="925"/>
      <c r="DA125" s="925"/>
      <c r="DB125" s="925"/>
      <c r="DC125" s="925"/>
      <c r="DD125" s="925"/>
      <c r="DE125" s="925"/>
      <c r="DF125" s="926"/>
      <c r="DG125" s="958" t="s">
        <v>127</v>
      </c>
      <c r="DH125" s="959"/>
      <c r="DI125" s="959"/>
      <c r="DJ125" s="959"/>
      <c r="DK125" s="959"/>
      <c r="DL125" s="959" t="s">
        <v>127</v>
      </c>
      <c r="DM125" s="959"/>
      <c r="DN125" s="959"/>
      <c r="DO125" s="959"/>
      <c r="DP125" s="959"/>
      <c r="DQ125" s="959" t="s">
        <v>127</v>
      </c>
      <c r="DR125" s="959"/>
      <c r="DS125" s="959"/>
      <c r="DT125" s="959"/>
      <c r="DU125" s="959"/>
      <c r="DV125" s="960" t="s">
        <v>127</v>
      </c>
      <c r="DW125" s="960"/>
      <c r="DX125" s="960"/>
      <c r="DY125" s="960"/>
      <c r="DZ125" s="961"/>
    </row>
    <row r="126" spans="1:130" s="233" customFormat="1" ht="26.25" customHeight="1" thickBot="1" x14ac:dyDescent="0.2">
      <c r="A126" s="1085"/>
      <c r="B126" s="977"/>
      <c r="C126" s="950" t="s">
        <v>458</v>
      </c>
      <c r="D126" s="951"/>
      <c r="E126" s="951"/>
      <c r="F126" s="951"/>
      <c r="G126" s="951"/>
      <c r="H126" s="951"/>
      <c r="I126" s="951"/>
      <c r="J126" s="951"/>
      <c r="K126" s="951"/>
      <c r="L126" s="951"/>
      <c r="M126" s="951"/>
      <c r="N126" s="951"/>
      <c r="O126" s="951"/>
      <c r="P126" s="951"/>
      <c r="Q126" s="951"/>
      <c r="R126" s="951"/>
      <c r="S126" s="951"/>
      <c r="T126" s="951"/>
      <c r="U126" s="951"/>
      <c r="V126" s="951"/>
      <c r="W126" s="951"/>
      <c r="X126" s="951"/>
      <c r="Y126" s="951"/>
      <c r="Z126" s="952"/>
      <c r="AA126" s="986" t="s">
        <v>127</v>
      </c>
      <c r="AB126" s="987"/>
      <c r="AC126" s="987"/>
      <c r="AD126" s="987"/>
      <c r="AE126" s="988"/>
      <c r="AF126" s="989" t="s">
        <v>127</v>
      </c>
      <c r="AG126" s="987"/>
      <c r="AH126" s="987"/>
      <c r="AI126" s="987"/>
      <c r="AJ126" s="988"/>
      <c r="AK126" s="989" t="s">
        <v>127</v>
      </c>
      <c r="AL126" s="987"/>
      <c r="AM126" s="987"/>
      <c r="AN126" s="987"/>
      <c r="AO126" s="988"/>
      <c r="AP126" s="990" t="s">
        <v>127</v>
      </c>
      <c r="AQ126" s="991"/>
      <c r="AR126" s="991"/>
      <c r="AS126" s="991"/>
      <c r="AT126" s="992"/>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58"/>
      <c r="CE126" s="258"/>
      <c r="CF126" s="258"/>
      <c r="CG126" s="235"/>
      <c r="CH126" s="235"/>
      <c r="CI126" s="235"/>
      <c r="CJ126" s="257"/>
      <c r="CK126" s="1051"/>
      <c r="CL126" s="1038"/>
      <c r="CM126" s="1038"/>
      <c r="CN126" s="1038"/>
      <c r="CO126" s="1039"/>
      <c r="CP126" s="950" t="s">
        <v>472</v>
      </c>
      <c r="CQ126" s="951"/>
      <c r="CR126" s="951"/>
      <c r="CS126" s="951"/>
      <c r="CT126" s="951"/>
      <c r="CU126" s="951"/>
      <c r="CV126" s="951"/>
      <c r="CW126" s="951"/>
      <c r="CX126" s="951"/>
      <c r="CY126" s="951"/>
      <c r="CZ126" s="951"/>
      <c r="DA126" s="951"/>
      <c r="DB126" s="951"/>
      <c r="DC126" s="951"/>
      <c r="DD126" s="951"/>
      <c r="DE126" s="951"/>
      <c r="DF126" s="952"/>
      <c r="DG126" s="953" t="s">
        <v>127</v>
      </c>
      <c r="DH126" s="954"/>
      <c r="DI126" s="954"/>
      <c r="DJ126" s="954"/>
      <c r="DK126" s="954"/>
      <c r="DL126" s="954" t="s">
        <v>127</v>
      </c>
      <c r="DM126" s="954"/>
      <c r="DN126" s="954"/>
      <c r="DO126" s="954"/>
      <c r="DP126" s="954"/>
      <c r="DQ126" s="954" t="s">
        <v>127</v>
      </c>
      <c r="DR126" s="954"/>
      <c r="DS126" s="954"/>
      <c r="DT126" s="954"/>
      <c r="DU126" s="954"/>
      <c r="DV126" s="955" t="s">
        <v>127</v>
      </c>
      <c r="DW126" s="955"/>
      <c r="DX126" s="955"/>
      <c r="DY126" s="955"/>
      <c r="DZ126" s="956"/>
    </row>
    <row r="127" spans="1:130" s="233" customFormat="1" ht="26.25" customHeight="1" x14ac:dyDescent="0.15">
      <c r="A127" s="1086"/>
      <c r="B127" s="979"/>
      <c r="C127" s="1001" t="s">
        <v>473</v>
      </c>
      <c r="D127" s="993"/>
      <c r="E127" s="993"/>
      <c r="F127" s="993"/>
      <c r="G127" s="993"/>
      <c r="H127" s="993"/>
      <c r="I127" s="993"/>
      <c r="J127" s="993"/>
      <c r="K127" s="993"/>
      <c r="L127" s="993"/>
      <c r="M127" s="993"/>
      <c r="N127" s="993"/>
      <c r="O127" s="993"/>
      <c r="P127" s="993"/>
      <c r="Q127" s="993"/>
      <c r="R127" s="993"/>
      <c r="S127" s="993"/>
      <c r="T127" s="993"/>
      <c r="U127" s="993"/>
      <c r="V127" s="993"/>
      <c r="W127" s="993"/>
      <c r="X127" s="993"/>
      <c r="Y127" s="993"/>
      <c r="Z127" s="994"/>
      <c r="AA127" s="986" t="s">
        <v>127</v>
      </c>
      <c r="AB127" s="987"/>
      <c r="AC127" s="987"/>
      <c r="AD127" s="987"/>
      <c r="AE127" s="988"/>
      <c r="AF127" s="989" t="s">
        <v>127</v>
      </c>
      <c r="AG127" s="987"/>
      <c r="AH127" s="987"/>
      <c r="AI127" s="987"/>
      <c r="AJ127" s="988"/>
      <c r="AK127" s="989" t="s">
        <v>127</v>
      </c>
      <c r="AL127" s="987"/>
      <c r="AM127" s="987"/>
      <c r="AN127" s="987"/>
      <c r="AO127" s="988"/>
      <c r="AP127" s="990" t="s">
        <v>127</v>
      </c>
      <c r="AQ127" s="991"/>
      <c r="AR127" s="991"/>
      <c r="AS127" s="991"/>
      <c r="AT127" s="992"/>
      <c r="AU127" s="235"/>
      <c r="AV127" s="235"/>
      <c r="AW127" s="235"/>
      <c r="AX127" s="1059" t="s">
        <v>474</v>
      </c>
      <c r="AY127" s="1060"/>
      <c r="AZ127" s="1060"/>
      <c r="BA127" s="1060"/>
      <c r="BB127" s="1060"/>
      <c r="BC127" s="1060"/>
      <c r="BD127" s="1060"/>
      <c r="BE127" s="1061"/>
      <c r="BF127" s="1062" t="s">
        <v>475</v>
      </c>
      <c r="BG127" s="1060"/>
      <c r="BH127" s="1060"/>
      <c r="BI127" s="1060"/>
      <c r="BJ127" s="1060"/>
      <c r="BK127" s="1060"/>
      <c r="BL127" s="1061"/>
      <c r="BM127" s="1062" t="s">
        <v>476</v>
      </c>
      <c r="BN127" s="1060"/>
      <c r="BO127" s="1060"/>
      <c r="BP127" s="1060"/>
      <c r="BQ127" s="1060"/>
      <c r="BR127" s="1060"/>
      <c r="BS127" s="1061"/>
      <c r="BT127" s="1062" t="s">
        <v>477</v>
      </c>
      <c r="BU127" s="1060"/>
      <c r="BV127" s="1060"/>
      <c r="BW127" s="1060"/>
      <c r="BX127" s="1060"/>
      <c r="BY127" s="1060"/>
      <c r="BZ127" s="1083"/>
      <c r="CA127" s="235"/>
      <c r="CB127" s="235"/>
      <c r="CC127" s="235"/>
      <c r="CD127" s="258"/>
      <c r="CE127" s="258"/>
      <c r="CF127" s="258"/>
      <c r="CG127" s="235"/>
      <c r="CH127" s="235"/>
      <c r="CI127" s="235"/>
      <c r="CJ127" s="257"/>
      <c r="CK127" s="1051"/>
      <c r="CL127" s="1038"/>
      <c r="CM127" s="1038"/>
      <c r="CN127" s="1038"/>
      <c r="CO127" s="1039"/>
      <c r="CP127" s="950" t="s">
        <v>478</v>
      </c>
      <c r="CQ127" s="951"/>
      <c r="CR127" s="951"/>
      <c r="CS127" s="951"/>
      <c r="CT127" s="951"/>
      <c r="CU127" s="951"/>
      <c r="CV127" s="951"/>
      <c r="CW127" s="951"/>
      <c r="CX127" s="951"/>
      <c r="CY127" s="951"/>
      <c r="CZ127" s="951"/>
      <c r="DA127" s="951"/>
      <c r="DB127" s="951"/>
      <c r="DC127" s="951"/>
      <c r="DD127" s="951"/>
      <c r="DE127" s="951"/>
      <c r="DF127" s="952"/>
      <c r="DG127" s="953" t="s">
        <v>127</v>
      </c>
      <c r="DH127" s="954"/>
      <c r="DI127" s="954"/>
      <c r="DJ127" s="954"/>
      <c r="DK127" s="954"/>
      <c r="DL127" s="954" t="s">
        <v>127</v>
      </c>
      <c r="DM127" s="954"/>
      <c r="DN127" s="954"/>
      <c r="DO127" s="954"/>
      <c r="DP127" s="954"/>
      <c r="DQ127" s="954" t="s">
        <v>127</v>
      </c>
      <c r="DR127" s="954"/>
      <c r="DS127" s="954"/>
      <c r="DT127" s="954"/>
      <c r="DU127" s="954"/>
      <c r="DV127" s="955" t="s">
        <v>127</v>
      </c>
      <c r="DW127" s="955"/>
      <c r="DX127" s="955"/>
      <c r="DY127" s="955"/>
      <c r="DZ127" s="956"/>
    </row>
    <row r="128" spans="1:130" s="233" customFormat="1" ht="26.25" customHeight="1" thickBot="1" x14ac:dyDescent="0.2">
      <c r="A128" s="1069" t="s">
        <v>479</v>
      </c>
      <c r="B128" s="1070"/>
      <c r="C128" s="1070"/>
      <c r="D128" s="1070"/>
      <c r="E128" s="1070"/>
      <c r="F128" s="1070"/>
      <c r="G128" s="1070"/>
      <c r="H128" s="1070"/>
      <c r="I128" s="1070"/>
      <c r="J128" s="1070"/>
      <c r="K128" s="1070"/>
      <c r="L128" s="1070"/>
      <c r="M128" s="1070"/>
      <c r="N128" s="1070"/>
      <c r="O128" s="1070"/>
      <c r="P128" s="1070"/>
      <c r="Q128" s="1070"/>
      <c r="R128" s="1070"/>
      <c r="S128" s="1070"/>
      <c r="T128" s="1070"/>
      <c r="U128" s="1070"/>
      <c r="V128" s="1070"/>
      <c r="W128" s="1071" t="s">
        <v>480</v>
      </c>
      <c r="X128" s="1071"/>
      <c r="Y128" s="1071"/>
      <c r="Z128" s="1072"/>
      <c r="AA128" s="1073">
        <v>450</v>
      </c>
      <c r="AB128" s="1074"/>
      <c r="AC128" s="1074"/>
      <c r="AD128" s="1074"/>
      <c r="AE128" s="1075"/>
      <c r="AF128" s="1076" t="s">
        <v>127</v>
      </c>
      <c r="AG128" s="1074"/>
      <c r="AH128" s="1074"/>
      <c r="AI128" s="1074"/>
      <c r="AJ128" s="1075"/>
      <c r="AK128" s="1076" t="s">
        <v>127</v>
      </c>
      <c r="AL128" s="1074"/>
      <c r="AM128" s="1074"/>
      <c r="AN128" s="1074"/>
      <c r="AO128" s="1075"/>
      <c r="AP128" s="1077"/>
      <c r="AQ128" s="1078"/>
      <c r="AR128" s="1078"/>
      <c r="AS128" s="1078"/>
      <c r="AT128" s="1079"/>
      <c r="AU128" s="235"/>
      <c r="AV128" s="235"/>
      <c r="AW128" s="235"/>
      <c r="AX128" s="924" t="s">
        <v>481</v>
      </c>
      <c r="AY128" s="925"/>
      <c r="AZ128" s="925"/>
      <c r="BA128" s="925"/>
      <c r="BB128" s="925"/>
      <c r="BC128" s="925"/>
      <c r="BD128" s="925"/>
      <c r="BE128" s="926"/>
      <c r="BF128" s="1080" t="s">
        <v>127</v>
      </c>
      <c r="BG128" s="1081"/>
      <c r="BH128" s="1081"/>
      <c r="BI128" s="1081"/>
      <c r="BJ128" s="1081"/>
      <c r="BK128" s="1081"/>
      <c r="BL128" s="1082"/>
      <c r="BM128" s="1080">
        <v>14.76</v>
      </c>
      <c r="BN128" s="1081"/>
      <c r="BO128" s="1081"/>
      <c r="BP128" s="1081"/>
      <c r="BQ128" s="1081"/>
      <c r="BR128" s="1081"/>
      <c r="BS128" s="1082"/>
      <c r="BT128" s="1080">
        <v>20</v>
      </c>
      <c r="BU128" s="1081"/>
      <c r="BV128" s="1081"/>
      <c r="BW128" s="1081"/>
      <c r="BX128" s="1081"/>
      <c r="BY128" s="1081"/>
      <c r="BZ128" s="1104"/>
      <c r="CA128" s="258"/>
      <c r="CB128" s="258"/>
      <c r="CC128" s="258"/>
      <c r="CD128" s="258"/>
      <c r="CE128" s="258"/>
      <c r="CF128" s="258"/>
      <c r="CG128" s="235"/>
      <c r="CH128" s="235"/>
      <c r="CI128" s="235"/>
      <c r="CJ128" s="257"/>
      <c r="CK128" s="1052"/>
      <c r="CL128" s="1053"/>
      <c r="CM128" s="1053"/>
      <c r="CN128" s="1053"/>
      <c r="CO128" s="1054"/>
      <c r="CP128" s="1063" t="s">
        <v>482</v>
      </c>
      <c r="CQ128" s="754"/>
      <c r="CR128" s="754"/>
      <c r="CS128" s="754"/>
      <c r="CT128" s="754"/>
      <c r="CU128" s="754"/>
      <c r="CV128" s="754"/>
      <c r="CW128" s="754"/>
      <c r="CX128" s="754"/>
      <c r="CY128" s="754"/>
      <c r="CZ128" s="754"/>
      <c r="DA128" s="754"/>
      <c r="DB128" s="754"/>
      <c r="DC128" s="754"/>
      <c r="DD128" s="754"/>
      <c r="DE128" s="754"/>
      <c r="DF128" s="1064"/>
      <c r="DG128" s="1065" t="s">
        <v>127</v>
      </c>
      <c r="DH128" s="1066"/>
      <c r="DI128" s="1066"/>
      <c r="DJ128" s="1066"/>
      <c r="DK128" s="1066"/>
      <c r="DL128" s="1066" t="s">
        <v>127</v>
      </c>
      <c r="DM128" s="1066"/>
      <c r="DN128" s="1066"/>
      <c r="DO128" s="1066"/>
      <c r="DP128" s="1066"/>
      <c r="DQ128" s="1066" t="s">
        <v>127</v>
      </c>
      <c r="DR128" s="1066"/>
      <c r="DS128" s="1066"/>
      <c r="DT128" s="1066"/>
      <c r="DU128" s="1066"/>
      <c r="DV128" s="1067" t="s">
        <v>127</v>
      </c>
      <c r="DW128" s="1067"/>
      <c r="DX128" s="1067"/>
      <c r="DY128" s="1067"/>
      <c r="DZ128" s="1068"/>
    </row>
    <row r="129" spans="1:131" s="233" customFormat="1" ht="26.25" customHeight="1" x14ac:dyDescent="0.15">
      <c r="A129" s="962" t="s">
        <v>106</v>
      </c>
      <c r="B129" s="963"/>
      <c r="C129" s="963"/>
      <c r="D129" s="963"/>
      <c r="E129" s="963"/>
      <c r="F129" s="963"/>
      <c r="G129" s="963"/>
      <c r="H129" s="963"/>
      <c r="I129" s="963"/>
      <c r="J129" s="963"/>
      <c r="K129" s="963"/>
      <c r="L129" s="963"/>
      <c r="M129" s="963"/>
      <c r="N129" s="963"/>
      <c r="O129" s="963"/>
      <c r="P129" s="963"/>
      <c r="Q129" s="963"/>
      <c r="R129" s="963"/>
      <c r="S129" s="963"/>
      <c r="T129" s="963"/>
      <c r="U129" s="963"/>
      <c r="V129" s="963"/>
      <c r="W129" s="1098" t="s">
        <v>483</v>
      </c>
      <c r="X129" s="1099"/>
      <c r="Y129" s="1099"/>
      <c r="Z129" s="1100"/>
      <c r="AA129" s="986">
        <v>4878308</v>
      </c>
      <c r="AB129" s="987"/>
      <c r="AC129" s="987"/>
      <c r="AD129" s="987"/>
      <c r="AE129" s="988"/>
      <c r="AF129" s="989">
        <v>5109597</v>
      </c>
      <c r="AG129" s="987"/>
      <c r="AH129" s="987"/>
      <c r="AI129" s="987"/>
      <c r="AJ129" s="988"/>
      <c r="AK129" s="989">
        <v>5390503</v>
      </c>
      <c r="AL129" s="987"/>
      <c r="AM129" s="987"/>
      <c r="AN129" s="987"/>
      <c r="AO129" s="988"/>
      <c r="AP129" s="1101"/>
      <c r="AQ129" s="1102"/>
      <c r="AR129" s="1102"/>
      <c r="AS129" s="1102"/>
      <c r="AT129" s="1103"/>
      <c r="AU129" s="236"/>
      <c r="AV129" s="236"/>
      <c r="AW129" s="236"/>
      <c r="AX129" s="1093" t="s">
        <v>484</v>
      </c>
      <c r="AY129" s="951"/>
      <c r="AZ129" s="951"/>
      <c r="BA129" s="951"/>
      <c r="BB129" s="951"/>
      <c r="BC129" s="951"/>
      <c r="BD129" s="951"/>
      <c r="BE129" s="952"/>
      <c r="BF129" s="1094" t="s">
        <v>127</v>
      </c>
      <c r="BG129" s="1095"/>
      <c r="BH129" s="1095"/>
      <c r="BI129" s="1095"/>
      <c r="BJ129" s="1095"/>
      <c r="BK129" s="1095"/>
      <c r="BL129" s="1096"/>
      <c r="BM129" s="1094">
        <v>19.760000000000002</v>
      </c>
      <c r="BN129" s="1095"/>
      <c r="BO129" s="1095"/>
      <c r="BP129" s="1095"/>
      <c r="BQ129" s="1095"/>
      <c r="BR129" s="1095"/>
      <c r="BS129" s="1096"/>
      <c r="BT129" s="1094">
        <v>30</v>
      </c>
      <c r="BU129" s="1095"/>
      <c r="BV129" s="1095"/>
      <c r="BW129" s="1095"/>
      <c r="BX129" s="1095"/>
      <c r="BY129" s="1095"/>
      <c r="BZ129" s="1097"/>
      <c r="CA129" s="259"/>
      <c r="CB129" s="259"/>
      <c r="CC129" s="259"/>
      <c r="CD129" s="259"/>
      <c r="CE129" s="259"/>
      <c r="CF129" s="259"/>
      <c r="CG129" s="259"/>
      <c r="CH129" s="259"/>
      <c r="CI129" s="259"/>
      <c r="CJ129" s="259"/>
      <c r="CK129" s="259"/>
      <c r="CL129" s="259"/>
      <c r="CM129" s="259"/>
      <c r="CN129" s="259"/>
      <c r="CO129" s="259"/>
      <c r="CP129" s="259"/>
      <c r="CQ129" s="259"/>
      <c r="CR129" s="259"/>
      <c r="CS129" s="259"/>
      <c r="CT129" s="259"/>
      <c r="CU129" s="259"/>
      <c r="CV129" s="259"/>
      <c r="CW129" s="259"/>
      <c r="CX129" s="259"/>
      <c r="CY129" s="259"/>
      <c r="CZ129" s="259"/>
      <c r="DA129" s="259"/>
      <c r="DB129" s="259"/>
      <c r="DC129" s="259"/>
      <c r="DD129" s="259"/>
      <c r="DE129" s="259"/>
      <c r="DF129" s="259"/>
      <c r="DG129" s="259"/>
      <c r="DH129" s="259"/>
      <c r="DI129" s="259"/>
      <c r="DJ129" s="259"/>
      <c r="DK129" s="259"/>
      <c r="DL129" s="259"/>
      <c r="DM129" s="259"/>
      <c r="DN129" s="259"/>
      <c r="DO129" s="259"/>
      <c r="DP129" s="236"/>
      <c r="DQ129" s="236"/>
      <c r="DR129" s="236"/>
      <c r="DS129" s="236"/>
      <c r="DT129" s="236"/>
      <c r="DU129" s="236"/>
      <c r="DV129" s="236"/>
      <c r="DW129" s="236"/>
      <c r="DX129" s="236"/>
      <c r="DY129" s="236"/>
      <c r="DZ129" s="236"/>
    </row>
    <row r="130" spans="1:131" s="233" customFormat="1" ht="26.25" customHeight="1" x14ac:dyDescent="0.15">
      <c r="A130" s="962" t="s">
        <v>485</v>
      </c>
      <c r="B130" s="963"/>
      <c r="C130" s="963"/>
      <c r="D130" s="963"/>
      <c r="E130" s="963"/>
      <c r="F130" s="963"/>
      <c r="G130" s="963"/>
      <c r="H130" s="963"/>
      <c r="I130" s="963"/>
      <c r="J130" s="963"/>
      <c r="K130" s="963"/>
      <c r="L130" s="963"/>
      <c r="M130" s="963"/>
      <c r="N130" s="963"/>
      <c r="O130" s="963"/>
      <c r="P130" s="963"/>
      <c r="Q130" s="963"/>
      <c r="R130" s="963"/>
      <c r="S130" s="963"/>
      <c r="T130" s="963"/>
      <c r="U130" s="963"/>
      <c r="V130" s="963"/>
      <c r="W130" s="1098" t="s">
        <v>486</v>
      </c>
      <c r="X130" s="1099"/>
      <c r="Y130" s="1099"/>
      <c r="Z130" s="1100"/>
      <c r="AA130" s="986">
        <v>870329</v>
      </c>
      <c r="AB130" s="987"/>
      <c r="AC130" s="987"/>
      <c r="AD130" s="987"/>
      <c r="AE130" s="988"/>
      <c r="AF130" s="989">
        <v>941172</v>
      </c>
      <c r="AG130" s="987"/>
      <c r="AH130" s="987"/>
      <c r="AI130" s="987"/>
      <c r="AJ130" s="988"/>
      <c r="AK130" s="989">
        <v>937586</v>
      </c>
      <c r="AL130" s="987"/>
      <c r="AM130" s="987"/>
      <c r="AN130" s="987"/>
      <c r="AO130" s="988"/>
      <c r="AP130" s="1101"/>
      <c r="AQ130" s="1102"/>
      <c r="AR130" s="1102"/>
      <c r="AS130" s="1102"/>
      <c r="AT130" s="1103"/>
      <c r="AU130" s="236"/>
      <c r="AV130" s="236"/>
      <c r="AW130" s="236"/>
      <c r="AX130" s="1093" t="s">
        <v>487</v>
      </c>
      <c r="AY130" s="951"/>
      <c r="AZ130" s="951"/>
      <c r="BA130" s="951"/>
      <c r="BB130" s="951"/>
      <c r="BC130" s="951"/>
      <c r="BD130" s="951"/>
      <c r="BE130" s="952"/>
      <c r="BF130" s="1129">
        <v>9.9</v>
      </c>
      <c r="BG130" s="1130"/>
      <c r="BH130" s="1130"/>
      <c r="BI130" s="1130"/>
      <c r="BJ130" s="1130"/>
      <c r="BK130" s="1130"/>
      <c r="BL130" s="1131"/>
      <c r="BM130" s="1129">
        <v>25</v>
      </c>
      <c r="BN130" s="1130"/>
      <c r="BO130" s="1130"/>
      <c r="BP130" s="1130"/>
      <c r="BQ130" s="1130"/>
      <c r="BR130" s="1130"/>
      <c r="BS130" s="1131"/>
      <c r="BT130" s="1129">
        <v>35</v>
      </c>
      <c r="BU130" s="1130"/>
      <c r="BV130" s="1130"/>
      <c r="BW130" s="1130"/>
      <c r="BX130" s="1130"/>
      <c r="BY130" s="1130"/>
      <c r="BZ130" s="1132"/>
      <c r="CA130" s="259"/>
      <c r="CB130" s="259"/>
      <c r="CC130" s="259"/>
      <c r="CD130" s="259"/>
      <c r="CE130" s="259"/>
      <c r="CF130" s="259"/>
      <c r="CG130" s="259"/>
      <c r="CH130" s="259"/>
      <c r="CI130" s="259"/>
      <c r="CJ130" s="259"/>
      <c r="CK130" s="259"/>
      <c r="CL130" s="259"/>
      <c r="CM130" s="259"/>
      <c r="CN130" s="259"/>
      <c r="CO130" s="259"/>
      <c r="CP130" s="259"/>
      <c r="CQ130" s="259"/>
      <c r="CR130" s="259"/>
      <c r="CS130" s="259"/>
      <c r="CT130" s="259"/>
      <c r="CU130" s="259"/>
      <c r="CV130" s="259"/>
      <c r="CW130" s="259"/>
      <c r="CX130" s="259"/>
      <c r="CY130" s="259"/>
      <c r="CZ130" s="259"/>
      <c r="DA130" s="259"/>
      <c r="DB130" s="259"/>
      <c r="DC130" s="259"/>
      <c r="DD130" s="259"/>
      <c r="DE130" s="259"/>
      <c r="DF130" s="259"/>
      <c r="DG130" s="259"/>
      <c r="DH130" s="259"/>
      <c r="DI130" s="259"/>
      <c r="DJ130" s="259"/>
      <c r="DK130" s="259"/>
      <c r="DL130" s="259"/>
      <c r="DM130" s="259"/>
      <c r="DN130" s="259"/>
      <c r="DO130" s="259"/>
      <c r="DP130" s="236"/>
      <c r="DQ130" s="236"/>
      <c r="DR130" s="236"/>
      <c r="DS130" s="236"/>
      <c r="DT130" s="236"/>
      <c r="DU130" s="236"/>
      <c r="DV130" s="236"/>
      <c r="DW130" s="236"/>
      <c r="DX130" s="236"/>
      <c r="DY130" s="236"/>
      <c r="DZ130" s="236"/>
    </row>
    <row r="131" spans="1:131" s="233" customFormat="1" ht="26.25" customHeight="1" thickBot="1" x14ac:dyDescent="0.2">
      <c r="A131" s="1133"/>
      <c r="B131" s="1134"/>
      <c r="C131" s="1134"/>
      <c r="D131" s="1134"/>
      <c r="E131" s="1134"/>
      <c r="F131" s="1134"/>
      <c r="G131" s="1134"/>
      <c r="H131" s="1134"/>
      <c r="I131" s="1134"/>
      <c r="J131" s="1134"/>
      <c r="K131" s="1134"/>
      <c r="L131" s="1134"/>
      <c r="M131" s="1134"/>
      <c r="N131" s="1134"/>
      <c r="O131" s="1134"/>
      <c r="P131" s="1134"/>
      <c r="Q131" s="1134"/>
      <c r="R131" s="1134"/>
      <c r="S131" s="1134"/>
      <c r="T131" s="1134"/>
      <c r="U131" s="1134"/>
      <c r="V131" s="1134"/>
      <c r="W131" s="1135" t="s">
        <v>488</v>
      </c>
      <c r="X131" s="1136"/>
      <c r="Y131" s="1136"/>
      <c r="Z131" s="1137"/>
      <c r="AA131" s="1032">
        <v>4007979</v>
      </c>
      <c r="AB131" s="1014"/>
      <c r="AC131" s="1014"/>
      <c r="AD131" s="1014"/>
      <c r="AE131" s="1015"/>
      <c r="AF131" s="1013">
        <v>4168425</v>
      </c>
      <c r="AG131" s="1014"/>
      <c r="AH131" s="1014"/>
      <c r="AI131" s="1014"/>
      <c r="AJ131" s="1015"/>
      <c r="AK131" s="1013">
        <v>4452917</v>
      </c>
      <c r="AL131" s="1014"/>
      <c r="AM131" s="1014"/>
      <c r="AN131" s="1014"/>
      <c r="AO131" s="1015"/>
      <c r="AP131" s="1138"/>
      <c r="AQ131" s="1139"/>
      <c r="AR131" s="1139"/>
      <c r="AS131" s="1139"/>
      <c r="AT131" s="1140"/>
      <c r="AU131" s="236"/>
      <c r="AV131" s="236"/>
      <c r="AW131" s="236"/>
      <c r="AX131" s="1111" t="s">
        <v>489</v>
      </c>
      <c r="AY131" s="754"/>
      <c r="AZ131" s="754"/>
      <c r="BA131" s="754"/>
      <c r="BB131" s="754"/>
      <c r="BC131" s="754"/>
      <c r="BD131" s="754"/>
      <c r="BE131" s="1064"/>
      <c r="BF131" s="1112">
        <v>60.8</v>
      </c>
      <c r="BG131" s="1113"/>
      <c r="BH131" s="1113"/>
      <c r="BI131" s="1113"/>
      <c r="BJ131" s="1113"/>
      <c r="BK131" s="1113"/>
      <c r="BL131" s="1114"/>
      <c r="BM131" s="1112">
        <v>350</v>
      </c>
      <c r="BN131" s="1113"/>
      <c r="BO131" s="1113"/>
      <c r="BP131" s="1113"/>
      <c r="BQ131" s="1113"/>
      <c r="BR131" s="1113"/>
      <c r="BS131" s="1114"/>
      <c r="BT131" s="1115"/>
      <c r="BU131" s="1116"/>
      <c r="BV131" s="1116"/>
      <c r="BW131" s="1116"/>
      <c r="BX131" s="1116"/>
      <c r="BY131" s="1116"/>
      <c r="BZ131" s="1117"/>
      <c r="CA131" s="259"/>
      <c r="CB131" s="259"/>
      <c r="CC131" s="259"/>
      <c r="CD131" s="259"/>
      <c r="CE131" s="259"/>
      <c r="CF131" s="259"/>
      <c r="CG131" s="259"/>
      <c r="CH131" s="259"/>
      <c r="CI131" s="259"/>
      <c r="CJ131" s="259"/>
      <c r="CK131" s="259"/>
      <c r="CL131" s="259"/>
      <c r="CM131" s="259"/>
      <c r="CN131" s="259"/>
      <c r="CO131" s="259"/>
      <c r="CP131" s="259"/>
      <c r="CQ131" s="259"/>
      <c r="CR131" s="259"/>
      <c r="CS131" s="259"/>
      <c r="CT131" s="259"/>
      <c r="CU131" s="259"/>
      <c r="CV131" s="259"/>
      <c r="CW131" s="259"/>
      <c r="CX131" s="259"/>
      <c r="CY131" s="259"/>
      <c r="CZ131" s="259"/>
      <c r="DA131" s="259"/>
      <c r="DB131" s="259"/>
      <c r="DC131" s="259"/>
      <c r="DD131" s="259"/>
      <c r="DE131" s="259"/>
      <c r="DF131" s="259"/>
      <c r="DG131" s="259"/>
      <c r="DH131" s="259"/>
      <c r="DI131" s="259"/>
      <c r="DJ131" s="259"/>
      <c r="DK131" s="259"/>
      <c r="DL131" s="259"/>
      <c r="DM131" s="259"/>
      <c r="DN131" s="259"/>
      <c r="DO131" s="259"/>
      <c r="DP131" s="236"/>
      <c r="DQ131" s="236"/>
      <c r="DR131" s="236"/>
      <c r="DS131" s="236"/>
      <c r="DT131" s="236"/>
      <c r="DU131" s="236"/>
      <c r="DV131" s="236"/>
      <c r="DW131" s="236"/>
      <c r="DX131" s="236"/>
      <c r="DY131" s="236"/>
      <c r="DZ131" s="236"/>
    </row>
    <row r="132" spans="1:131" s="233" customFormat="1" ht="26.25" customHeight="1" x14ac:dyDescent="0.15">
      <c r="A132" s="1118" t="s">
        <v>490</v>
      </c>
      <c r="B132" s="1119"/>
      <c r="C132" s="1119"/>
      <c r="D132" s="1119"/>
      <c r="E132" s="1119"/>
      <c r="F132" s="1119"/>
      <c r="G132" s="1119"/>
      <c r="H132" s="1119"/>
      <c r="I132" s="1119"/>
      <c r="J132" s="1119"/>
      <c r="K132" s="1119"/>
      <c r="L132" s="1119"/>
      <c r="M132" s="1119"/>
      <c r="N132" s="1119"/>
      <c r="O132" s="1119"/>
      <c r="P132" s="1119"/>
      <c r="Q132" s="1119"/>
      <c r="R132" s="1119"/>
      <c r="S132" s="1119"/>
      <c r="T132" s="1119"/>
      <c r="U132" s="1119"/>
      <c r="V132" s="1122" t="s">
        <v>491</v>
      </c>
      <c r="W132" s="1122"/>
      <c r="X132" s="1122"/>
      <c r="Y132" s="1122"/>
      <c r="Z132" s="1123"/>
      <c r="AA132" s="1124">
        <v>9.7522467059999993</v>
      </c>
      <c r="AB132" s="1125"/>
      <c r="AC132" s="1125"/>
      <c r="AD132" s="1125"/>
      <c r="AE132" s="1126"/>
      <c r="AF132" s="1127">
        <v>9.8165374209999996</v>
      </c>
      <c r="AG132" s="1125"/>
      <c r="AH132" s="1125"/>
      <c r="AI132" s="1125"/>
      <c r="AJ132" s="1126"/>
      <c r="AK132" s="1127">
        <v>10.37432317</v>
      </c>
      <c r="AL132" s="1125"/>
      <c r="AM132" s="1125"/>
      <c r="AN132" s="1125"/>
      <c r="AO132" s="1126"/>
      <c r="AP132" s="1029"/>
      <c r="AQ132" s="1030"/>
      <c r="AR132" s="1030"/>
      <c r="AS132" s="1030"/>
      <c r="AT132" s="1128"/>
      <c r="AU132" s="260"/>
      <c r="AV132" s="236"/>
      <c r="AW132" s="236"/>
      <c r="AX132" s="236"/>
      <c r="AY132" s="236"/>
      <c r="AZ132" s="236"/>
      <c r="BA132" s="236"/>
      <c r="BB132" s="236"/>
      <c r="BC132" s="236"/>
      <c r="BD132" s="236"/>
      <c r="BE132" s="236"/>
      <c r="BF132" s="236"/>
      <c r="BG132" s="236"/>
      <c r="BH132" s="236"/>
      <c r="BI132" s="236"/>
      <c r="BJ132" s="236"/>
      <c r="BK132" s="236"/>
      <c r="BL132" s="236"/>
      <c r="BM132" s="236"/>
      <c r="BN132" s="236"/>
      <c r="BO132" s="236"/>
      <c r="BP132" s="236"/>
      <c r="BQ132" s="236"/>
      <c r="BR132" s="236"/>
      <c r="BS132" s="237"/>
      <c r="BT132" s="236"/>
      <c r="BU132" s="236"/>
      <c r="BV132" s="236"/>
      <c r="BW132" s="236"/>
      <c r="BX132" s="236"/>
      <c r="BY132" s="236"/>
      <c r="BZ132" s="236"/>
      <c r="CA132" s="259"/>
      <c r="CB132" s="259"/>
      <c r="CC132" s="259"/>
      <c r="CD132" s="259"/>
      <c r="CE132" s="259"/>
      <c r="CF132" s="259"/>
      <c r="CG132" s="259"/>
      <c r="CH132" s="259"/>
      <c r="CI132" s="259"/>
      <c r="CJ132" s="259"/>
      <c r="CK132" s="259"/>
      <c r="CL132" s="259"/>
      <c r="CM132" s="259"/>
      <c r="CN132" s="259"/>
      <c r="CO132" s="259"/>
      <c r="CP132" s="259"/>
      <c r="CQ132" s="259"/>
      <c r="CR132" s="259"/>
      <c r="CS132" s="259"/>
      <c r="CT132" s="259"/>
      <c r="CU132" s="259"/>
      <c r="CV132" s="259"/>
      <c r="CW132" s="259"/>
      <c r="CX132" s="259"/>
      <c r="CY132" s="259"/>
      <c r="CZ132" s="259"/>
      <c r="DA132" s="259"/>
      <c r="DB132" s="259"/>
      <c r="DC132" s="259"/>
      <c r="DD132" s="259"/>
      <c r="DE132" s="259"/>
      <c r="DF132" s="259"/>
      <c r="DG132" s="259"/>
      <c r="DH132" s="259"/>
      <c r="DI132" s="259"/>
      <c r="DJ132" s="259"/>
      <c r="DK132" s="259"/>
      <c r="DL132" s="259"/>
      <c r="DM132" s="259"/>
      <c r="DN132" s="259"/>
      <c r="DO132" s="259"/>
      <c r="DP132" s="236"/>
      <c r="DQ132" s="236"/>
      <c r="DR132" s="236"/>
      <c r="DS132" s="236"/>
      <c r="DT132" s="236"/>
      <c r="DU132" s="236"/>
      <c r="DV132" s="236"/>
      <c r="DW132" s="236"/>
      <c r="DX132" s="236"/>
      <c r="DY132" s="236"/>
      <c r="DZ132" s="236"/>
    </row>
    <row r="133" spans="1:131" s="233" customFormat="1" ht="26.25" customHeight="1" thickBot="1" x14ac:dyDescent="0.2">
      <c r="A133" s="1120"/>
      <c r="B133" s="1121"/>
      <c r="C133" s="1121"/>
      <c r="D133" s="1121"/>
      <c r="E133" s="1121"/>
      <c r="F133" s="1121"/>
      <c r="G133" s="1121"/>
      <c r="H133" s="1121"/>
      <c r="I133" s="1121"/>
      <c r="J133" s="1121"/>
      <c r="K133" s="1121"/>
      <c r="L133" s="1121"/>
      <c r="M133" s="1121"/>
      <c r="N133" s="1121"/>
      <c r="O133" s="1121"/>
      <c r="P133" s="1121"/>
      <c r="Q133" s="1121"/>
      <c r="R133" s="1121"/>
      <c r="S133" s="1121"/>
      <c r="T133" s="1121"/>
      <c r="U133" s="1121"/>
      <c r="V133" s="1105" t="s">
        <v>492</v>
      </c>
      <c r="W133" s="1105"/>
      <c r="X133" s="1105"/>
      <c r="Y133" s="1105"/>
      <c r="Z133" s="1106"/>
      <c r="AA133" s="1107">
        <v>9</v>
      </c>
      <c r="AB133" s="1108"/>
      <c r="AC133" s="1108"/>
      <c r="AD133" s="1108"/>
      <c r="AE133" s="1109"/>
      <c r="AF133" s="1107">
        <v>9.4</v>
      </c>
      <c r="AG133" s="1108"/>
      <c r="AH133" s="1108"/>
      <c r="AI133" s="1108"/>
      <c r="AJ133" s="1109"/>
      <c r="AK133" s="1107">
        <v>9.9</v>
      </c>
      <c r="AL133" s="1108"/>
      <c r="AM133" s="1108"/>
      <c r="AN133" s="1108"/>
      <c r="AO133" s="1109"/>
      <c r="AP133" s="1056"/>
      <c r="AQ133" s="1057"/>
      <c r="AR133" s="1057"/>
      <c r="AS133" s="1057"/>
      <c r="AT133" s="1110"/>
      <c r="AU133" s="236"/>
      <c r="AV133" s="236"/>
      <c r="AW133" s="236"/>
      <c r="AX133" s="236"/>
      <c r="AY133" s="236"/>
      <c r="AZ133" s="236"/>
      <c r="BA133" s="236"/>
      <c r="BB133" s="236"/>
      <c r="BC133" s="236"/>
      <c r="BD133" s="236"/>
      <c r="BE133" s="236"/>
      <c r="BF133" s="236"/>
      <c r="BG133" s="236"/>
      <c r="BH133" s="236"/>
      <c r="BI133" s="236"/>
      <c r="BJ133" s="236"/>
      <c r="BK133" s="236"/>
      <c r="BL133" s="236"/>
      <c r="BM133" s="236"/>
      <c r="BN133" s="259"/>
      <c r="BO133" s="259"/>
      <c r="BP133" s="259"/>
      <c r="BQ133" s="259"/>
      <c r="BR133" s="259"/>
      <c r="BS133" s="259"/>
      <c r="BT133" s="259"/>
      <c r="BU133" s="259"/>
      <c r="BV133" s="259"/>
      <c r="BW133" s="259"/>
      <c r="BX133" s="259"/>
      <c r="BY133" s="259"/>
      <c r="BZ133" s="259"/>
      <c r="CA133" s="259"/>
      <c r="CB133" s="259"/>
      <c r="CC133" s="259"/>
      <c r="CD133" s="259"/>
      <c r="CE133" s="259"/>
      <c r="CF133" s="259"/>
      <c r="CG133" s="259"/>
      <c r="CH133" s="259"/>
      <c r="CI133" s="259"/>
      <c r="CJ133" s="259"/>
      <c r="CK133" s="259"/>
      <c r="CL133" s="259"/>
      <c r="CM133" s="259"/>
      <c r="CN133" s="259"/>
      <c r="CO133" s="259"/>
      <c r="CP133" s="259"/>
      <c r="CQ133" s="259"/>
      <c r="CR133" s="259"/>
      <c r="CS133" s="259"/>
      <c r="CT133" s="259"/>
      <c r="CU133" s="259"/>
      <c r="CV133" s="259"/>
      <c r="CW133" s="259"/>
      <c r="CX133" s="259"/>
      <c r="CY133" s="259"/>
      <c r="CZ133" s="259"/>
      <c r="DA133" s="259"/>
      <c r="DB133" s="259"/>
      <c r="DC133" s="259"/>
      <c r="DD133" s="259"/>
      <c r="DE133" s="259"/>
      <c r="DF133" s="259"/>
      <c r="DG133" s="259"/>
      <c r="DH133" s="259"/>
      <c r="DI133" s="259"/>
      <c r="DJ133" s="259"/>
      <c r="DK133" s="259"/>
      <c r="DL133" s="259"/>
      <c r="DM133" s="259"/>
      <c r="DN133" s="259"/>
      <c r="DO133" s="259"/>
      <c r="DP133" s="236"/>
      <c r="DQ133" s="236"/>
      <c r="DR133" s="236"/>
      <c r="DS133" s="236"/>
      <c r="DT133" s="236"/>
      <c r="DU133" s="236"/>
      <c r="DV133" s="236"/>
      <c r="DW133" s="236"/>
      <c r="DX133" s="236"/>
      <c r="DY133" s="236"/>
      <c r="DZ133" s="236"/>
    </row>
    <row r="134" spans="1:131" ht="11.25" customHeight="1" x14ac:dyDescent="0.15">
      <c r="A134" s="261"/>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36"/>
      <c r="AV134" s="236"/>
      <c r="AW134" s="236"/>
      <c r="AX134" s="236"/>
      <c r="AY134" s="236"/>
      <c r="AZ134" s="236"/>
      <c r="BA134" s="236"/>
      <c r="BB134" s="236"/>
      <c r="BC134" s="236"/>
      <c r="BD134" s="236"/>
      <c r="BE134" s="236"/>
      <c r="BF134" s="236"/>
      <c r="BG134" s="236"/>
      <c r="BH134" s="236"/>
      <c r="BI134" s="236"/>
      <c r="BJ134" s="236"/>
      <c r="BK134" s="236"/>
      <c r="BL134" s="236"/>
      <c r="BM134" s="236"/>
      <c r="BN134" s="259"/>
      <c r="BO134" s="259"/>
      <c r="BP134" s="259"/>
      <c r="BQ134" s="259"/>
      <c r="BR134" s="259"/>
      <c r="BS134" s="259"/>
      <c r="BT134" s="259"/>
      <c r="BU134" s="259"/>
      <c r="BV134" s="259"/>
      <c r="BW134" s="259"/>
      <c r="BX134" s="259"/>
      <c r="BY134" s="259"/>
      <c r="BZ134" s="259"/>
      <c r="CA134" s="259"/>
      <c r="CB134" s="259"/>
      <c r="CC134" s="259"/>
      <c r="CD134" s="259"/>
      <c r="CE134" s="259"/>
      <c r="CF134" s="259"/>
      <c r="CG134" s="259"/>
      <c r="CH134" s="259"/>
      <c r="CI134" s="259"/>
      <c r="CJ134" s="259"/>
      <c r="CK134" s="259"/>
      <c r="CL134" s="259"/>
      <c r="CM134" s="259"/>
      <c r="CN134" s="259"/>
      <c r="CO134" s="259"/>
      <c r="CP134" s="259"/>
      <c r="CQ134" s="259"/>
      <c r="CR134" s="259"/>
      <c r="CS134" s="259"/>
      <c r="CT134" s="259"/>
      <c r="CU134" s="259"/>
      <c r="CV134" s="259"/>
      <c r="CW134" s="259"/>
      <c r="CX134" s="259"/>
      <c r="CY134" s="259"/>
      <c r="CZ134" s="259"/>
      <c r="DA134" s="259"/>
      <c r="DB134" s="259"/>
      <c r="DC134" s="259"/>
      <c r="DD134" s="259"/>
      <c r="DE134" s="259"/>
      <c r="DF134" s="259"/>
      <c r="DG134" s="259"/>
      <c r="DH134" s="259"/>
      <c r="DI134" s="259"/>
      <c r="DJ134" s="259"/>
      <c r="DK134" s="259"/>
      <c r="DL134" s="259"/>
      <c r="DM134" s="259"/>
      <c r="DN134" s="259"/>
      <c r="DO134" s="259"/>
      <c r="DP134" s="236"/>
      <c r="DQ134" s="236"/>
      <c r="DR134" s="236"/>
      <c r="DS134" s="236"/>
      <c r="DT134" s="236"/>
      <c r="DU134" s="236"/>
      <c r="DV134" s="236"/>
      <c r="DW134" s="236"/>
      <c r="DX134" s="236"/>
      <c r="DY134" s="236"/>
      <c r="DZ134" s="236"/>
      <c r="EA134" s="233"/>
    </row>
    <row r="135" spans="1:131" ht="14.25" hidden="1" x14ac:dyDescent="0.15">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c r="CX135" s="261"/>
      <c r="CY135" s="261"/>
      <c r="CZ135" s="261"/>
      <c r="DA135" s="261"/>
      <c r="DB135" s="261"/>
      <c r="DC135" s="261"/>
      <c r="DD135" s="261"/>
      <c r="DE135" s="261"/>
      <c r="DF135" s="261"/>
      <c r="DG135" s="261"/>
      <c r="DH135" s="261"/>
      <c r="DI135" s="261"/>
      <c r="DJ135" s="261"/>
      <c r="DK135" s="261"/>
      <c r="DL135" s="261"/>
      <c r="DM135" s="261"/>
      <c r="DN135" s="261"/>
      <c r="DO135" s="261"/>
      <c r="DP135" s="261"/>
      <c r="DQ135" s="261"/>
      <c r="DR135" s="261"/>
      <c r="DS135" s="261"/>
      <c r="DT135" s="261"/>
      <c r="DU135" s="261"/>
      <c r="DV135" s="261"/>
      <c r="DW135" s="261"/>
      <c r="DX135" s="261"/>
      <c r="DY135" s="261"/>
      <c r="DZ135" s="261"/>
    </row>
  </sheetData>
  <sheetProtection algorithmName="SHA-512" hashValue="hrcJRqh92O08jEet8mjD2xayQrjyKNmQqsBksZv40YoZOXilOhw1ocGcYRuQoOdEyp+7fxuvMvyvjeG+iWKZ5g==" saltValue="7b531wtloWyBLP6orNXY0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63" customWidth="1"/>
    <col min="121" max="121" width="0" style="262" hidden="1" customWidth="1"/>
    <col min="122" max="16384" width="9" style="262" hidden="1"/>
  </cols>
  <sheetData>
    <row r="1" spans="1:120"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62"/>
    </row>
    <row r="17" spans="119:120" x14ac:dyDescent="0.15">
      <c r="DP17" s="262"/>
    </row>
    <row r="18" spans="119:120" x14ac:dyDescent="0.15"/>
    <row r="19" spans="119:120" x14ac:dyDescent="0.15"/>
    <row r="20" spans="119:120" x14ac:dyDescent="0.15">
      <c r="DO20" s="262"/>
      <c r="DP20" s="262"/>
    </row>
    <row r="21" spans="119:120" x14ac:dyDescent="0.15">
      <c r="DP21" s="262"/>
    </row>
    <row r="22" spans="119:120" x14ac:dyDescent="0.15"/>
    <row r="23" spans="119:120" x14ac:dyDescent="0.15">
      <c r="DO23" s="262"/>
      <c r="DP23" s="262"/>
    </row>
    <row r="24" spans="119:120" x14ac:dyDescent="0.15">
      <c r="DP24" s="262"/>
    </row>
    <row r="25" spans="119:120" x14ac:dyDescent="0.15">
      <c r="DP25" s="262"/>
    </row>
    <row r="26" spans="119:120" x14ac:dyDescent="0.15">
      <c r="DO26" s="262"/>
      <c r="DP26" s="262"/>
    </row>
    <row r="27" spans="119:120" x14ac:dyDescent="0.15"/>
    <row r="28" spans="119:120" x14ac:dyDescent="0.15">
      <c r="DO28" s="262"/>
      <c r="DP28" s="262"/>
    </row>
    <row r="29" spans="119:120" x14ac:dyDescent="0.15">
      <c r="DP29" s="262"/>
    </row>
    <row r="30" spans="119:120" x14ac:dyDescent="0.15"/>
    <row r="31" spans="119:120" x14ac:dyDescent="0.15">
      <c r="DO31" s="262"/>
      <c r="DP31" s="262"/>
    </row>
    <row r="32" spans="119:120" x14ac:dyDescent="0.15"/>
    <row r="33" spans="98:120" x14ac:dyDescent="0.15">
      <c r="DO33" s="262"/>
      <c r="DP33" s="262"/>
    </row>
    <row r="34" spans="98:120" x14ac:dyDescent="0.15">
      <c r="DM34" s="262"/>
    </row>
    <row r="35" spans="98:120" x14ac:dyDescent="0.15">
      <c r="CT35" s="262"/>
      <c r="CU35" s="262"/>
      <c r="CV35" s="262"/>
      <c r="CY35" s="262"/>
      <c r="CZ35" s="262"/>
      <c r="DA35" s="262"/>
      <c r="DD35" s="262"/>
      <c r="DE35" s="262"/>
      <c r="DF35" s="262"/>
      <c r="DI35" s="262"/>
      <c r="DJ35" s="262"/>
      <c r="DK35" s="262"/>
      <c r="DM35" s="262"/>
      <c r="DN35" s="262"/>
      <c r="DO35" s="262"/>
      <c r="DP35" s="262"/>
    </row>
    <row r="36" spans="98:120" x14ac:dyDescent="0.15"/>
    <row r="37" spans="98:120" x14ac:dyDescent="0.15">
      <c r="CW37" s="262"/>
      <c r="DB37" s="262"/>
      <c r="DG37" s="262"/>
      <c r="DL37" s="262"/>
      <c r="DP37" s="262"/>
    </row>
    <row r="38" spans="98:120" x14ac:dyDescent="0.15">
      <c r="CT38" s="262"/>
      <c r="CU38" s="262"/>
      <c r="CV38" s="262"/>
      <c r="CW38" s="262"/>
      <c r="CY38" s="262"/>
      <c r="CZ38" s="262"/>
      <c r="DA38" s="262"/>
      <c r="DB38" s="262"/>
      <c r="DD38" s="262"/>
      <c r="DE38" s="262"/>
      <c r="DF38" s="262"/>
      <c r="DG38" s="262"/>
      <c r="DI38" s="262"/>
      <c r="DJ38" s="262"/>
      <c r="DK38" s="262"/>
      <c r="DL38" s="262"/>
      <c r="DN38" s="262"/>
      <c r="DO38" s="262"/>
      <c r="DP38" s="26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62"/>
      <c r="DO49" s="262"/>
      <c r="DP49" s="26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62"/>
      <c r="CS63" s="262"/>
      <c r="CX63" s="262"/>
      <c r="DC63" s="262"/>
      <c r="DH63" s="262"/>
    </row>
    <row r="64" spans="22:120" x14ac:dyDescent="0.15">
      <c r="V64" s="262"/>
    </row>
    <row r="65" spans="15:120" x14ac:dyDescent="0.15">
      <c r="X65" s="262"/>
      <c r="Z65" s="262"/>
      <c r="AA65" s="262"/>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262"/>
      <c r="BO65" s="262"/>
      <c r="BP65" s="262"/>
      <c r="BQ65" s="262"/>
      <c r="BR65" s="262"/>
      <c r="BS65" s="262"/>
      <c r="BT65" s="262"/>
      <c r="BU65" s="262"/>
      <c r="BV65" s="262"/>
      <c r="BW65" s="262"/>
      <c r="BX65" s="262"/>
      <c r="BY65" s="262"/>
      <c r="BZ65" s="262"/>
      <c r="CA65" s="262"/>
      <c r="CB65" s="262"/>
      <c r="CC65" s="262"/>
      <c r="CD65" s="262"/>
      <c r="CE65" s="262"/>
      <c r="CF65" s="262"/>
      <c r="CG65" s="262"/>
      <c r="CH65" s="262"/>
      <c r="CI65" s="262"/>
      <c r="CJ65" s="262"/>
      <c r="CK65" s="262"/>
      <c r="CL65" s="262"/>
      <c r="CM65" s="262"/>
      <c r="CN65" s="262"/>
      <c r="CO65" s="262"/>
      <c r="CP65" s="262"/>
      <c r="CQ65" s="262"/>
      <c r="CR65" s="262"/>
      <c r="CU65" s="262"/>
      <c r="CZ65" s="262"/>
      <c r="DE65" s="262"/>
      <c r="DJ65" s="262"/>
    </row>
    <row r="66" spans="15:120" x14ac:dyDescent="0.15">
      <c r="Q66" s="262"/>
      <c r="S66" s="262"/>
      <c r="U66" s="262"/>
      <c r="DM66" s="262"/>
    </row>
    <row r="67" spans="15:120" x14ac:dyDescent="0.15">
      <c r="O67" s="262"/>
      <c r="P67" s="262"/>
      <c r="R67" s="262"/>
      <c r="T67" s="262"/>
      <c r="Y67" s="262"/>
      <c r="CT67" s="262"/>
      <c r="CV67" s="262"/>
      <c r="CW67" s="262"/>
      <c r="CY67" s="262"/>
      <c r="DA67" s="262"/>
      <c r="DB67" s="262"/>
      <c r="DD67" s="262"/>
      <c r="DF67" s="262"/>
      <c r="DG67" s="262"/>
      <c r="DI67" s="262"/>
      <c r="DK67" s="262"/>
      <c r="DL67" s="262"/>
      <c r="DN67" s="262"/>
      <c r="DO67" s="262"/>
      <c r="DP67" s="262"/>
    </row>
    <row r="68" spans="15:120" x14ac:dyDescent="0.15"/>
    <row r="69" spans="15:120" x14ac:dyDescent="0.15"/>
    <row r="70" spans="15:120" x14ac:dyDescent="0.15"/>
    <row r="71" spans="15:120" x14ac:dyDescent="0.15"/>
    <row r="72" spans="15:120" x14ac:dyDescent="0.15">
      <c r="DP72" s="262"/>
    </row>
    <row r="73" spans="15:120" x14ac:dyDescent="0.15">
      <c r="DP73" s="26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62"/>
      <c r="CX96" s="262"/>
      <c r="DC96" s="262"/>
      <c r="DH96" s="262"/>
    </row>
    <row r="97" spans="24:120" x14ac:dyDescent="0.15">
      <c r="CS97" s="262"/>
      <c r="CX97" s="262"/>
      <c r="DC97" s="262"/>
      <c r="DH97" s="262"/>
      <c r="DP97" s="263" t="s">
        <v>493</v>
      </c>
    </row>
    <row r="98" spans="24:120" hidden="1" x14ac:dyDescent="0.15">
      <c r="CS98" s="262"/>
      <c r="CX98" s="262"/>
      <c r="DC98" s="262"/>
      <c r="DH98" s="262"/>
    </row>
    <row r="99" spans="24:120" hidden="1" x14ac:dyDescent="0.15">
      <c r="CS99" s="262"/>
      <c r="CX99" s="262"/>
      <c r="DC99" s="262"/>
      <c r="DH99" s="262"/>
    </row>
    <row r="101" spans="24:120" ht="12" hidden="1" customHeight="1" x14ac:dyDescent="0.15">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2"/>
      <c r="BA101" s="262"/>
      <c r="BB101" s="262"/>
      <c r="BC101" s="262"/>
      <c r="BD101" s="262"/>
      <c r="BE101" s="262"/>
      <c r="BF101" s="262"/>
      <c r="BG101" s="262"/>
      <c r="BH101" s="262"/>
      <c r="BI101" s="262"/>
      <c r="BJ101" s="262"/>
      <c r="BK101" s="262"/>
      <c r="BL101" s="262"/>
      <c r="BM101" s="262"/>
      <c r="BN101" s="262"/>
      <c r="BO101" s="262"/>
      <c r="BP101" s="262"/>
      <c r="BQ101" s="262"/>
      <c r="BR101" s="262"/>
      <c r="BS101" s="262"/>
      <c r="BT101" s="262"/>
      <c r="BU101" s="262"/>
      <c r="BV101" s="262"/>
      <c r="BW101" s="262"/>
      <c r="BX101" s="262"/>
      <c r="BY101" s="262"/>
      <c r="BZ101" s="262"/>
      <c r="CA101" s="262"/>
      <c r="CB101" s="262"/>
      <c r="CC101" s="262"/>
      <c r="CD101" s="262"/>
      <c r="CE101" s="262"/>
      <c r="CF101" s="262"/>
      <c r="CG101" s="262"/>
      <c r="CH101" s="262"/>
      <c r="CI101" s="262"/>
      <c r="CJ101" s="262"/>
      <c r="CK101" s="262"/>
      <c r="CL101" s="262"/>
      <c r="CM101" s="262"/>
      <c r="CN101" s="262"/>
      <c r="CO101" s="262"/>
      <c r="CP101" s="262"/>
      <c r="CQ101" s="262"/>
      <c r="CR101" s="262"/>
      <c r="CU101" s="262"/>
      <c r="CZ101" s="262"/>
      <c r="DE101" s="262"/>
      <c r="DJ101" s="262"/>
    </row>
    <row r="102" spans="24:120" ht="1.5" hidden="1" customHeight="1" x14ac:dyDescent="0.15">
      <c r="CU102" s="262"/>
      <c r="CZ102" s="262"/>
      <c r="DE102" s="262"/>
      <c r="DJ102" s="262"/>
      <c r="DM102" s="262"/>
    </row>
    <row r="103" spans="24:120" hidden="1" x14ac:dyDescent="0.15">
      <c r="CT103" s="262"/>
      <c r="CV103" s="262"/>
      <c r="CW103" s="262"/>
      <c r="CY103" s="262"/>
      <c r="DA103" s="262"/>
      <c r="DB103" s="262"/>
      <c r="DD103" s="262"/>
      <c r="DF103" s="262"/>
      <c r="DG103" s="262"/>
      <c r="DI103" s="262"/>
      <c r="DK103" s="262"/>
      <c r="DL103" s="262"/>
      <c r="DM103" s="262"/>
      <c r="DN103" s="262"/>
      <c r="DO103" s="262"/>
      <c r="DP103" s="262"/>
    </row>
    <row r="104" spans="24:120" hidden="1" x14ac:dyDescent="0.15">
      <c r="CV104" s="262"/>
      <c r="CW104" s="262"/>
      <c r="DA104" s="262"/>
      <c r="DB104" s="262"/>
      <c r="DF104" s="262"/>
      <c r="DG104" s="262"/>
      <c r="DK104" s="262"/>
      <c r="DL104" s="262"/>
      <c r="DN104" s="262"/>
      <c r="DO104" s="262"/>
      <c r="DP104" s="262"/>
    </row>
    <row r="105" spans="24:120" ht="12.75" hidden="1" customHeight="1" x14ac:dyDescent="0.15"/>
  </sheetData>
  <sheetProtection algorithmName="SHA-512" hashValue="sMtltrCLcv4t3PdT7e1JKsczYk/sdHZSSpKQcNblwcun5rqZ/6FP65AFNvU9N2ay0Sa+NOwkpR0yurFlvaifeA==" saltValue="9YWiv6OI/HzHCfjuoW/Wm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63" customWidth="1"/>
    <col min="117" max="16384" width="9" style="262" hidden="1"/>
  </cols>
  <sheetData>
    <row r="1" spans="2:116"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row>
    <row r="2" spans="2:116" x14ac:dyDescent="0.15"/>
    <row r="3" spans="2:116" x14ac:dyDescent="0.15"/>
    <row r="4" spans="2:116" x14ac:dyDescent="0.15">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c r="DD4" s="262"/>
      <c r="DE4" s="262"/>
      <c r="DF4" s="262"/>
      <c r="DG4" s="262"/>
      <c r="DH4" s="262"/>
      <c r="DI4" s="262"/>
      <c r="DJ4" s="262"/>
      <c r="DK4" s="262"/>
      <c r="DL4" s="262"/>
    </row>
    <row r="5" spans="2:116" x14ac:dyDescent="0.15">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row>
    <row r="19" spans="9:116" x14ac:dyDescent="0.15"/>
    <row r="20" spans="9:116" x14ac:dyDescent="0.15"/>
    <row r="21" spans="9:116" x14ac:dyDescent="0.15">
      <c r="DL21" s="262"/>
    </row>
    <row r="22" spans="9:116" x14ac:dyDescent="0.15">
      <c r="DI22" s="262"/>
      <c r="DJ22" s="262"/>
      <c r="DK22" s="262"/>
      <c r="DL22" s="262"/>
    </row>
    <row r="23" spans="9:116" x14ac:dyDescent="0.15">
      <c r="CY23" s="262"/>
      <c r="CZ23" s="262"/>
      <c r="DA23" s="262"/>
      <c r="DB23" s="262"/>
      <c r="DC23" s="262"/>
      <c r="DD23" s="262"/>
      <c r="DE23" s="262"/>
      <c r="DF23" s="262"/>
      <c r="DG23" s="262"/>
      <c r="DH23" s="262"/>
      <c r="DI23" s="262"/>
      <c r="DJ23" s="262"/>
      <c r="DK23" s="262"/>
      <c r="DL23" s="26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62"/>
      <c r="DA35" s="262"/>
      <c r="DB35" s="262"/>
      <c r="DC35" s="262"/>
      <c r="DD35" s="262"/>
      <c r="DE35" s="262"/>
      <c r="DF35" s="262"/>
      <c r="DG35" s="262"/>
      <c r="DH35" s="262"/>
      <c r="DI35" s="262"/>
      <c r="DJ35" s="262"/>
      <c r="DK35" s="262"/>
      <c r="DL35" s="262"/>
    </row>
    <row r="36" spans="15:116" x14ac:dyDescent="0.15"/>
    <row r="37" spans="15:116" x14ac:dyDescent="0.15">
      <c r="DL37" s="262"/>
    </row>
    <row r="38" spans="15:116" x14ac:dyDescent="0.15">
      <c r="DI38" s="262"/>
      <c r="DJ38" s="262"/>
      <c r="DK38" s="262"/>
      <c r="DL38" s="262"/>
    </row>
    <row r="39" spans="15:116" x14ac:dyDescent="0.15"/>
    <row r="40" spans="15:116" x14ac:dyDescent="0.15"/>
    <row r="41" spans="15:116" x14ac:dyDescent="0.15"/>
    <row r="42" spans="15:116" x14ac:dyDescent="0.15"/>
    <row r="43" spans="15:116" x14ac:dyDescent="0.15">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E43" s="262"/>
      <c r="DF43" s="262"/>
      <c r="DG43" s="262"/>
      <c r="DH43" s="262"/>
      <c r="DI43" s="262"/>
      <c r="DJ43" s="262"/>
      <c r="DK43" s="262"/>
      <c r="DL43" s="262"/>
    </row>
    <row r="44" spans="15:116" x14ac:dyDescent="0.15">
      <c r="DL44" s="262"/>
    </row>
    <row r="45" spans="15:116" x14ac:dyDescent="0.15"/>
    <row r="46" spans="15:116" x14ac:dyDescent="0.15">
      <c r="DA46" s="262"/>
      <c r="DB46" s="262"/>
      <c r="DC46" s="262"/>
      <c r="DD46" s="262"/>
      <c r="DE46" s="262"/>
      <c r="DF46" s="262"/>
      <c r="DG46" s="262"/>
      <c r="DH46" s="262"/>
      <c r="DI46" s="262"/>
      <c r="DJ46" s="262"/>
      <c r="DK46" s="262"/>
      <c r="DL46" s="262"/>
    </row>
    <row r="47" spans="15:116" x14ac:dyDescent="0.15"/>
    <row r="48" spans="15:116" x14ac:dyDescent="0.15"/>
    <row r="49" spans="104:116" x14ac:dyDescent="0.15"/>
    <row r="50" spans="104:116" x14ac:dyDescent="0.15">
      <c r="CZ50" s="262"/>
      <c r="DA50" s="262"/>
      <c r="DB50" s="262"/>
      <c r="DC50" s="262"/>
      <c r="DD50" s="262"/>
      <c r="DE50" s="262"/>
      <c r="DF50" s="262"/>
      <c r="DG50" s="262"/>
      <c r="DH50" s="262"/>
      <c r="DI50" s="262"/>
      <c r="DJ50" s="262"/>
      <c r="DK50" s="262"/>
      <c r="DL50" s="262"/>
    </row>
    <row r="51" spans="104:116" x14ac:dyDescent="0.15"/>
    <row r="52" spans="104:116" x14ac:dyDescent="0.15"/>
    <row r="53" spans="104:116" x14ac:dyDescent="0.15">
      <c r="DL53" s="26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62"/>
      <c r="DD67" s="262"/>
      <c r="DE67" s="262"/>
      <c r="DF67" s="262"/>
      <c r="DG67" s="262"/>
      <c r="DH67" s="262"/>
      <c r="DI67" s="262"/>
      <c r="DJ67" s="262"/>
      <c r="DK67" s="262"/>
      <c r="DL67" s="26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79nlIg95oz61zu+83sscLnvJaakUBLgOk9QkELLO28M7R0nrS0FQD6k7P8RMcmmAI/L+mhtJ5yibL+g8BHUopg==" saltValue="BYmtAAdh6owsbOePO2wGs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64" customWidth="1"/>
    <col min="37" max="44" width="17" style="264" customWidth="1"/>
    <col min="45" max="45" width="6.125" style="271" customWidth="1"/>
    <col min="46" max="46" width="3" style="269" customWidth="1"/>
    <col min="47" max="47" width="19.125" style="264" hidden="1" customWidth="1"/>
    <col min="48" max="52" width="12.625" style="264" hidden="1" customWidth="1"/>
    <col min="53" max="16384" width="8.625" style="264" hidden="1"/>
  </cols>
  <sheetData>
    <row r="1" spans="1:46" x14ac:dyDescent="0.15">
      <c r="AS1" s="265"/>
      <c r="AT1" s="265"/>
    </row>
    <row r="2" spans="1:46" x14ac:dyDescent="0.15">
      <c r="AS2" s="265"/>
      <c r="AT2" s="265"/>
    </row>
    <row r="3" spans="1:46" x14ac:dyDescent="0.15">
      <c r="AS3" s="265"/>
      <c r="AT3" s="265"/>
    </row>
    <row r="4" spans="1:46" x14ac:dyDescent="0.15">
      <c r="AS4" s="265"/>
      <c r="AT4" s="265"/>
    </row>
    <row r="5" spans="1:46" ht="17.25" x14ac:dyDescent="0.15">
      <c r="A5" s="266" t="s">
        <v>494</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8"/>
    </row>
    <row r="6" spans="1:46" x14ac:dyDescent="0.15">
      <c r="A6" s="269"/>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70" t="s">
        <v>495</v>
      </c>
      <c r="AL6" s="270"/>
      <c r="AM6" s="270"/>
      <c r="AN6" s="270"/>
      <c r="AO6" s="265"/>
      <c r="AP6" s="265"/>
      <c r="AQ6" s="265"/>
      <c r="AR6" s="265"/>
    </row>
    <row r="7" spans="1:46" ht="13.5" customHeight="1" x14ac:dyDescent="0.15">
      <c r="A7" s="269"/>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72"/>
      <c r="AL7" s="273"/>
      <c r="AM7" s="273"/>
      <c r="AN7" s="274"/>
      <c r="AO7" s="1142" t="s">
        <v>496</v>
      </c>
      <c r="AP7" s="275"/>
      <c r="AQ7" s="276" t="s">
        <v>497</v>
      </c>
      <c r="AR7" s="277"/>
    </row>
    <row r="8" spans="1:46" x14ac:dyDescent="0.15">
      <c r="A8" s="269"/>
      <c r="B8" s="265"/>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78"/>
      <c r="AL8" s="279"/>
      <c r="AM8" s="279"/>
      <c r="AN8" s="280"/>
      <c r="AO8" s="1143"/>
      <c r="AP8" s="281" t="s">
        <v>498</v>
      </c>
      <c r="AQ8" s="282" t="s">
        <v>499</v>
      </c>
      <c r="AR8" s="283" t="s">
        <v>500</v>
      </c>
    </row>
    <row r="9" spans="1:46" x14ac:dyDescent="0.15">
      <c r="A9" s="269"/>
      <c r="B9" s="265"/>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1144" t="s">
        <v>501</v>
      </c>
      <c r="AL9" s="1145"/>
      <c r="AM9" s="1145"/>
      <c r="AN9" s="1146"/>
      <c r="AO9" s="284">
        <v>1356082</v>
      </c>
      <c r="AP9" s="284">
        <v>103843</v>
      </c>
      <c r="AQ9" s="285">
        <v>102574</v>
      </c>
      <c r="AR9" s="286">
        <v>1.2</v>
      </c>
    </row>
    <row r="10" spans="1:46" ht="13.5" customHeight="1" x14ac:dyDescent="0.15">
      <c r="A10" s="269"/>
      <c r="B10" s="265"/>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1144" t="s">
        <v>502</v>
      </c>
      <c r="AL10" s="1145"/>
      <c r="AM10" s="1145"/>
      <c r="AN10" s="1146"/>
      <c r="AO10" s="287">
        <v>167102</v>
      </c>
      <c r="AP10" s="287">
        <v>12796</v>
      </c>
      <c r="AQ10" s="288">
        <v>16361</v>
      </c>
      <c r="AR10" s="289">
        <v>-21.8</v>
      </c>
    </row>
    <row r="11" spans="1:46" ht="13.5" customHeight="1" x14ac:dyDescent="0.15">
      <c r="A11" s="269"/>
      <c r="B11" s="265"/>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1144" t="s">
        <v>503</v>
      </c>
      <c r="AL11" s="1145"/>
      <c r="AM11" s="1145"/>
      <c r="AN11" s="1146"/>
      <c r="AO11" s="287" t="s">
        <v>504</v>
      </c>
      <c r="AP11" s="287" t="s">
        <v>504</v>
      </c>
      <c r="AQ11" s="288">
        <v>763</v>
      </c>
      <c r="AR11" s="289" t="s">
        <v>504</v>
      </c>
    </row>
    <row r="12" spans="1:46" ht="13.5" customHeight="1" x14ac:dyDescent="0.15">
      <c r="A12" s="269"/>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1144" t="s">
        <v>505</v>
      </c>
      <c r="AL12" s="1145"/>
      <c r="AM12" s="1145"/>
      <c r="AN12" s="1146"/>
      <c r="AO12" s="287" t="s">
        <v>504</v>
      </c>
      <c r="AP12" s="287" t="s">
        <v>504</v>
      </c>
      <c r="AQ12" s="288" t="s">
        <v>504</v>
      </c>
      <c r="AR12" s="289" t="s">
        <v>504</v>
      </c>
    </row>
    <row r="13" spans="1:46" ht="13.5" customHeight="1" x14ac:dyDescent="0.15">
      <c r="A13" s="269"/>
      <c r="B13" s="265"/>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1144" t="s">
        <v>506</v>
      </c>
      <c r="AL13" s="1145"/>
      <c r="AM13" s="1145"/>
      <c r="AN13" s="1146"/>
      <c r="AO13" s="287">
        <v>30799</v>
      </c>
      <c r="AP13" s="287">
        <v>2358</v>
      </c>
      <c r="AQ13" s="288">
        <v>4354</v>
      </c>
      <c r="AR13" s="289">
        <v>-45.8</v>
      </c>
    </row>
    <row r="14" spans="1:46" ht="13.5" customHeight="1" x14ac:dyDescent="0.15">
      <c r="A14" s="269"/>
      <c r="B14" s="265"/>
      <c r="C14" s="265"/>
      <c r="D14" s="265"/>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1144" t="s">
        <v>507</v>
      </c>
      <c r="AL14" s="1145"/>
      <c r="AM14" s="1145"/>
      <c r="AN14" s="1146"/>
      <c r="AO14" s="287">
        <v>9058</v>
      </c>
      <c r="AP14" s="287">
        <v>694</v>
      </c>
      <c r="AQ14" s="288">
        <v>2046</v>
      </c>
      <c r="AR14" s="289">
        <v>-66.099999999999994</v>
      </c>
    </row>
    <row r="15" spans="1:46" ht="13.5" customHeight="1" x14ac:dyDescent="0.15">
      <c r="A15" s="269"/>
      <c r="B15" s="265"/>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1147" t="s">
        <v>508</v>
      </c>
      <c r="AL15" s="1148"/>
      <c r="AM15" s="1148"/>
      <c r="AN15" s="1149"/>
      <c r="AO15" s="287">
        <v>-101173</v>
      </c>
      <c r="AP15" s="287">
        <v>-7747</v>
      </c>
      <c r="AQ15" s="288">
        <v>-7552</v>
      </c>
      <c r="AR15" s="289">
        <v>2.6</v>
      </c>
    </row>
    <row r="16" spans="1:46" x14ac:dyDescent="0.15">
      <c r="A16" s="269"/>
      <c r="B16" s="265"/>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1147" t="s">
        <v>184</v>
      </c>
      <c r="AL16" s="1148"/>
      <c r="AM16" s="1148"/>
      <c r="AN16" s="1149"/>
      <c r="AO16" s="287">
        <v>1461868</v>
      </c>
      <c r="AP16" s="287">
        <v>111943</v>
      </c>
      <c r="AQ16" s="288">
        <v>118546</v>
      </c>
      <c r="AR16" s="289">
        <v>-5.6</v>
      </c>
    </row>
    <row r="17" spans="1:46" x14ac:dyDescent="0.15">
      <c r="A17" s="269"/>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90"/>
    </row>
    <row r="18" spans="1:46" x14ac:dyDescent="0.15">
      <c r="A18" s="269"/>
      <c r="B18" s="265"/>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91"/>
      <c r="AR18" s="291"/>
    </row>
    <row r="19" spans="1:46" x14ac:dyDescent="0.15">
      <c r="A19" s="269"/>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t="s">
        <v>509</v>
      </c>
      <c r="AL19" s="265"/>
      <c r="AM19" s="265"/>
      <c r="AN19" s="265"/>
      <c r="AO19" s="265"/>
      <c r="AP19" s="265"/>
      <c r="AQ19" s="265"/>
      <c r="AR19" s="265"/>
    </row>
    <row r="20" spans="1:46" x14ac:dyDescent="0.15">
      <c r="A20" s="269"/>
      <c r="B20" s="265"/>
      <c r="C20" s="265"/>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92"/>
      <c r="AL20" s="293"/>
      <c r="AM20" s="293"/>
      <c r="AN20" s="294"/>
      <c r="AO20" s="295" t="s">
        <v>510</v>
      </c>
      <c r="AP20" s="296" t="s">
        <v>511</v>
      </c>
      <c r="AQ20" s="297" t="s">
        <v>512</v>
      </c>
      <c r="AR20" s="298"/>
    </row>
    <row r="21" spans="1:46" s="304" customFormat="1" x14ac:dyDescent="0.15">
      <c r="A21" s="299"/>
      <c r="B21" s="270"/>
      <c r="C21" s="270"/>
      <c r="D21" s="270"/>
      <c r="E21" s="270"/>
      <c r="F21" s="270"/>
      <c r="G21" s="270"/>
      <c r="H21" s="270"/>
      <c r="I21" s="270"/>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1150" t="s">
        <v>513</v>
      </c>
      <c r="AL21" s="1151"/>
      <c r="AM21" s="1151"/>
      <c r="AN21" s="1152"/>
      <c r="AO21" s="300">
        <v>9.8000000000000007</v>
      </c>
      <c r="AP21" s="301">
        <v>10.45</v>
      </c>
      <c r="AQ21" s="302">
        <v>-0.65</v>
      </c>
      <c r="AR21" s="270"/>
      <c r="AS21" s="303"/>
      <c r="AT21" s="299"/>
    </row>
    <row r="22" spans="1:46" s="304" customFormat="1" x14ac:dyDescent="0.15">
      <c r="A22" s="299"/>
      <c r="B22" s="270"/>
      <c r="C22" s="270"/>
      <c r="D22" s="270"/>
      <c r="E22" s="270"/>
      <c r="F22" s="270"/>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1150" t="s">
        <v>514</v>
      </c>
      <c r="AL22" s="1151"/>
      <c r="AM22" s="1151"/>
      <c r="AN22" s="1152"/>
      <c r="AO22" s="305">
        <v>97.5</v>
      </c>
      <c r="AP22" s="306">
        <v>96.7</v>
      </c>
      <c r="AQ22" s="307">
        <v>0.8</v>
      </c>
      <c r="AR22" s="291"/>
      <c r="AS22" s="303"/>
      <c r="AT22" s="299"/>
    </row>
    <row r="23" spans="1:46" s="304" customFormat="1" x14ac:dyDescent="0.15">
      <c r="A23" s="299"/>
      <c r="B23" s="270"/>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270"/>
      <c r="AJ23" s="270"/>
      <c r="AK23" s="270"/>
      <c r="AL23" s="270"/>
      <c r="AM23" s="270"/>
      <c r="AN23" s="270"/>
      <c r="AO23" s="270"/>
      <c r="AP23" s="291"/>
      <c r="AQ23" s="291"/>
      <c r="AR23" s="291"/>
      <c r="AS23" s="303"/>
      <c r="AT23" s="299"/>
    </row>
    <row r="24" spans="1:46" s="304" customFormat="1" x14ac:dyDescent="0.15">
      <c r="A24" s="299"/>
      <c r="B24" s="270"/>
      <c r="C24" s="270"/>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91"/>
      <c r="AQ24" s="291"/>
      <c r="AR24" s="291"/>
      <c r="AS24" s="303"/>
      <c r="AT24" s="299"/>
    </row>
    <row r="25" spans="1:46" s="304" customFormat="1" x14ac:dyDescent="0.15">
      <c r="A25" s="308"/>
      <c r="B25" s="309"/>
      <c r="C25" s="309"/>
      <c r="D25" s="309"/>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10"/>
      <c r="AQ25" s="310"/>
      <c r="AR25" s="310"/>
      <c r="AS25" s="311"/>
      <c r="AT25" s="299"/>
    </row>
    <row r="26" spans="1:46" s="304" customFormat="1" x14ac:dyDescent="0.15">
      <c r="A26" s="1141" t="s">
        <v>515</v>
      </c>
      <c r="B26" s="1141"/>
      <c r="C26" s="1141"/>
      <c r="D26" s="1141"/>
      <c r="E26" s="1141"/>
      <c r="F26" s="1141"/>
      <c r="G26" s="1141"/>
      <c r="H26" s="1141"/>
      <c r="I26" s="1141"/>
      <c r="J26" s="1141"/>
      <c r="K26" s="1141"/>
      <c r="L26" s="1141"/>
      <c r="M26" s="1141"/>
      <c r="N26" s="1141"/>
      <c r="O26" s="1141"/>
      <c r="P26" s="1141"/>
      <c r="Q26" s="1141"/>
      <c r="R26" s="1141"/>
      <c r="S26" s="1141"/>
      <c r="T26" s="1141"/>
      <c r="U26" s="1141"/>
      <c r="V26" s="1141"/>
      <c r="W26" s="1141"/>
      <c r="X26" s="1141"/>
      <c r="Y26" s="1141"/>
      <c r="Z26" s="1141"/>
      <c r="AA26" s="1141"/>
      <c r="AB26" s="1141"/>
      <c r="AC26" s="1141"/>
      <c r="AD26" s="1141"/>
      <c r="AE26" s="1141"/>
      <c r="AF26" s="1141"/>
      <c r="AG26" s="1141"/>
      <c r="AH26" s="1141"/>
      <c r="AI26" s="1141"/>
      <c r="AJ26" s="1141"/>
      <c r="AK26" s="1141"/>
      <c r="AL26" s="1141"/>
      <c r="AM26" s="1141"/>
      <c r="AN26" s="1141"/>
      <c r="AO26" s="1141"/>
      <c r="AP26" s="1141"/>
      <c r="AQ26" s="1141"/>
      <c r="AR26" s="1141"/>
      <c r="AS26" s="1141"/>
      <c r="AT26" s="270"/>
    </row>
    <row r="27" spans="1:46" x14ac:dyDescent="0.15">
      <c r="A27" s="312"/>
      <c r="AO27" s="265"/>
      <c r="AP27" s="265"/>
      <c r="AQ27" s="265"/>
      <c r="AR27" s="265"/>
      <c r="AS27" s="265"/>
      <c r="AT27" s="265"/>
    </row>
    <row r="28" spans="1:46" ht="17.25" x14ac:dyDescent="0.15">
      <c r="A28" s="266" t="s">
        <v>516</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313"/>
    </row>
    <row r="29" spans="1:46" x14ac:dyDescent="0.15">
      <c r="A29" s="269"/>
      <c r="B29" s="265"/>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70" t="s">
        <v>517</v>
      </c>
      <c r="AL29" s="270"/>
      <c r="AM29" s="270"/>
      <c r="AN29" s="270"/>
      <c r="AO29" s="265"/>
      <c r="AP29" s="265"/>
      <c r="AQ29" s="265"/>
      <c r="AR29" s="265"/>
      <c r="AS29" s="314"/>
    </row>
    <row r="30" spans="1:46" ht="13.5" customHeight="1" x14ac:dyDescent="0.15">
      <c r="A30" s="269"/>
      <c r="B30" s="265"/>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72"/>
      <c r="AL30" s="273"/>
      <c r="AM30" s="273"/>
      <c r="AN30" s="274"/>
      <c r="AO30" s="1142" t="s">
        <v>496</v>
      </c>
      <c r="AP30" s="275"/>
      <c r="AQ30" s="276" t="s">
        <v>497</v>
      </c>
      <c r="AR30" s="277"/>
    </row>
    <row r="31" spans="1:46" x14ac:dyDescent="0.15">
      <c r="A31" s="269"/>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78"/>
      <c r="AL31" s="279"/>
      <c r="AM31" s="279"/>
      <c r="AN31" s="280"/>
      <c r="AO31" s="1143"/>
      <c r="AP31" s="281" t="s">
        <v>498</v>
      </c>
      <c r="AQ31" s="282" t="s">
        <v>499</v>
      </c>
      <c r="AR31" s="283" t="s">
        <v>500</v>
      </c>
    </row>
    <row r="32" spans="1:46" ht="27" customHeight="1" x14ac:dyDescent="0.15">
      <c r="A32" s="269"/>
      <c r="B32" s="265"/>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1158" t="s">
        <v>518</v>
      </c>
      <c r="AL32" s="1159"/>
      <c r="AM32" s="1159"/>
      <c r="AN32" s="1160"/>
      <c r="AO32" s="315">
        <v>857365</v>
      </c>
      <c r="AP32" s="315">
        <v>65653</v>
      </c>
      <c r="AQ32" s="316">
        <v>59538</v>
      </c>
      <c r="AR32" s="317">
        <v>10.3</v>
      </c>
    </row>
    <row r="33" spans="1:46" ht="13.5" customHeight="1" x14ac:dyDescent="0.15">
      <c r="A33" s="269"/>
      <c r="B33" s="265"/>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1158" t="s">
        <v>519</v>
      </c>
      <c r="AL33" s="1159"/>
      <c r="AM33" s="1159"/>
      <c r="AN33" s="1160"/>
      <c r="AO33" s="315" t="s">
        <v>504</v>
      </c>
      <c r="AP33" s="315" t="s">
        <v>504</v>
      </c>
      <c r="AQ33" s="316" t="s">
        <v>504</v>
      </c>
      <c r="AR33" s="317" t="s">
        <v>504</v>
      </c>
    </row>
    <row r="34" spans="1:46" ht="27" customHeight="1" x14ac:dyDescent="0.15">
      <c r="A34" s="269"/>
      <c r="B34" s="265"/>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1158" t="s">
        <v>520</v>
      </c>
      <c r="AL34" s="1159"/>
      <c r="AM34" s="1159"/>
      <c r="AN34" s="1160"/>
      <c r="AO34" s="315" t="s">
        <v>504</v>
      </c>
      <c r="AP34" s="315" t="s">
        <v>504</v>
      </c>
      <c r="AQ34" s="316" t="s">
        <v>504</v>
      </c>
      <c r="AR34" s="317" t="s">
        <v>504</v>
      </c>
    </row>
    <row r="35" spans="1:46" ht="27" customHeight="1" x14ac:dyDescent="0.15">
      <c r="A35" s="269"/>
      <c r="B35" s="265"/>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1158" t="s">
        <v>521</v>
      </c>
      <c r="AL35" s="1159"/>
      <c r="AM35" s="1159"/>
      <c r="AN35" s="1160"/>
      <c r="AO35" s="315">
        <v>540329</v>
      </c>
      <c r="AP35" s="315">
        <v>41376</v>
      </c>
      <c r="AQ35" s="316">
        <v>21589</v>
      </c>
      <c r="AR35" s="317">
        <v>91.7</v>
      </c>
    </row>
    <row r="36" spans="1:46" ht="27" customHeight="1" x14ac:dyDescent="0.15">
      <c r="A36" s="269"/>
      <c r="B36" s="265"/>
      <c r="C36" s="265"/>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1158" t="s">
        <v>522</v>
      </c>
      <c r="AL36" s="1159"/>
      <c r="AM36" s="1159"/>
      <c r="AN36" s="1160"/>
      <c r="AO36" s="315">
        <v>1852</v>
      </c>
      <c r="AP36" s="315">
        <v>142</v>
      </c>
      <c r="AQ36" s="316">
        <v>5101</v>
      </c>
      <c r="AR36" s="317">
        <v>-97.2</v>
      </c>
    </row>
    <row r="37" spans="1:46" ht="13.5" customHeight="1" x14ac:dyDescent="0.15">
      <c r="A37" s="269"/>
      <c r="B37" s="265"/>
      <c r="C37" s="265"/>
      <c r="D37" s="265"/>
      <c r="E37" s="265"/>
      <c r="F37" s="265"/>
      <c r="G37" s="265"/>
      <c r="H37" s="265"/>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1158" t="s">
        <v>523</v>
      </c>
      <c r="AL37" s="1159"/>
      <c r="AM37" s="1159"/>
      <c r="AN37" s="1160"/>
      <c r="AO37" s="315" t="s">
        <v>504</v>
      </c>
      <c r="AP37" s="315" t="s">
        <v>504</v>
      </c>
      <c r="AQ37" s="316">
        <v>610</v>
      </c>
      <c r="AR37" s="317" t="s">
        <v>504</v>
      </c>
    </row>
    <row r="38" spans="1:46" ht="27" customHeight="1" x14ac:dyDescent="0.15">
      <c r="A38" s="269"/>
      <c r="B38" s="265"/>
      <c r="C38" s="265"/>
      <c r="D38" s="265"/>
      <c r="E38" s="265"/>
      <c r="F38" s="265"/>
      <c r="G38" s="265"/>
      <c r="H38" s="265"/>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1161" t="s">
        <v>524</v>
      </c>
      <c r="AL38" s="1162"/>
      <c r="AM38" s="1162"/>
      <c r="AN38" s="1163"/>
      <c r="AO38" s="318" t="s">
        <v>504</v>
      </c>
      <c r="AP38" s="318" t="s">
        <v>504</v>
      </c>
      <c r="AQ38" s="319">
        <v>3</v>
      </c>
      <c r="AR38" s="307" t="s">
        <v>504</v>
      </c>
      <c r="AS38" s="314"/>
    </row>
    <row r="39" spans="1:46" x14ac:dyDescent="0.15">
      <c r="A39" s="269"/>
      <c r="B39" s="265"/>
      <c r="C39" s="26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1161" t="s">
        <v>525</v>
      </c>
      <c r="AL39" s="1162"/>
      <c r="AM39" s="1162"/>
      <c r="AN39" s="1163"/>
      <c r="AO39" s="315" t="s">
        <v>504</v>
      </c>
      <c r="AP39" s="315" t="s">
        <v>504</v>
      </c>
      <c r="AQ39" s="316">
        <v>-1700</v>
      </c>
      <c r="AR39" s="317" t="s">
        <v>504</v>
      </c>
      <c r="AS39" s="314"/>
    </row>
    <row r="40" spans="1:46" ht="27" customHeight="1" x14ac:dyDescent="0.15">
      <c r="A40" s="269"/>
      <c r="B40" s="265"/>
      <c r="C40" s="265"/>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5"/>
      <c r="AI40" s="265"/>
      <c r="AJ40" s="265"/>
      <c r="AK40" s="1158" t="s">
        <v>526</v>
      </c>
      <c r="AL40" s="1159"/>
      <c r="AM40" s="1159"/>
      <c r="AN40" s="1160"/>
      <c r="AO40" s="315">
        <v>-937586</v>
      </c>
      <c r="AP40" s="315">
        <v>-71796</v>
      </c>
      <c r="AQ40" s="316">
        <v>-57744</v>
      </c>
      <c r="AR40" s="317">
        <v>24.3</v>
      </c>
      <c r="AS40" s="314"/>
    </row>
    <row r="41" spans="1:46" x14ac:dyDescent="0.15">
      <c r="A41" s="269"/>
      <c r="B41" s="265"/>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1164" t="s">
        <v>296</v>
      </c>
      <c r="AL41" s="1165"/>
      <c r="AM41" s="1165"/>
      <c r="AN41" s="1166"/>
      <c r="AO41" s="315">
        <v>461960</v>
      </c>
      <c r="AP41" s="315">
        <v>35375</v>
      </c>
      <c r="AQ41" s="316">
        <v>27397</v>
      </c>
      <c r="AR41" s="317">
        <v>29.1</v>
      </c>
      <c r="AS41" s="314"/>
    </row>
    <row r="42" spans="1:46" x14ac:dyDescent="0.15">
      <c r="A42" s="269"/>
      <c r="B42" s="265"/>
      <c r="C42" s="265"/>
      <c r="D42" s="265"/>
      <c r="E42" s="265"/>
      <c r="F42" s="265"/>
      <c r="G42" s="265"/>
      <c r="H42" s="265"/>
      <c r="I42" s="265"/>
      <c r="J42" s="265"/>
      <c r="K42" s="265"/>
      <c r="L42" s="265"/>
      <c r="M42" s="265"/>
      <c r="N42" s="265"/>
      <c r="O42" s="265"/>
      <c r="P42" s="265"/>
      <c r="Q42" s="265"/>
      <c r="R42" s="265"/>
      <c r="S42" s="265"/>
      <c r="T42" s="265"/>
      <c r="U42" s="265"/>
      <c r="V42" s="265"/>
      <c r="W42" s="265"/>
      <c r="X42" s="265"/>
      <c r="Y42" s="265"/>
      <c r="Z42" s="265"/>
      <c r="AA42" s="265"/>
      <c r="AB42" s="265"/>
      <c r="AC42" s="265"/>
      <c r="AD42" s="265"/>
      <c r="AE42" s="265"/>
      <c r="AF42" s="265"/>
      <c r="AG42" s="265"/>
      <c r="AH42" s="265"/>
      <c r="AI42" s="265"/>
      <c r="AJ42" s="265"/>
      <c r="AK42" s="320" t="s">
        <v>527</v>
      </c>
      <c r="AL42" s="265"/>
      <c r="AM42" s="265"/>
      <c r="AN42" s="265"/>
      <c r="AO42" s="265"/>
      <c r="AP42" s="265"/>
      <c r="AQ42" s="291"/>
      <c r="AR42" s="291"/>
      <c r="AS42" s="314"/>
    </row>
    <row r="43" spans="1:46" x14ac:dyDescent="0.15">
      <c r="A43" s="269"/>
      <c r="B43" s="265"/>
      <c r="C43" s="265"/>
      <c r="D43" s="265"/>
      <c r="E43" s="265"/>
      <c r="F43" s="265"/>
      <c r="G43" s="265"/>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65"/>
      <c r="AN43" s="265"/>
      <c r="AO43" s="265"/>
      <c r="AP43" s="321"/>
      <c r="AQ43" s="291"/>
      <c r="AR43" s="265"/>
      <c r="AS43" s="314"/>
    </row>
    <row r="44" spans="1:46" x14ac:dyDescent="0.15">
      <c r="A44" s="269"/>
      <c r="B44" s="265"/>
      <c r="C44" s="265"/>
      <c r="D44" s="265"/>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91"/>
      <c r="AR44" s="265"/>
    </row>
    <row r="45" spans="1:46" x14ac:dyDescent="0.15">
      <c r="A45" s="267"/>
      <c r="B45" s="267"/>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322"/>
      <c r="AR45" s="267"/>
      <c r="AS45" s="267"/>
      <c r="AT45" s="265"/>
    </row>
    <row r="46" spans="1:46" x14ac:dyDescent="0.15">
      <c r="A46" s="323"/>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c r="AM46" s="323"/>
      <c r="AN46" s="323"/>
      <c r="AO46" s="323"/>
      <c r="AP46" s="323"/>
      <c r="AQ46" s="323"/>
      <c r="AR46" s="323"/>
      <c r="AS46" s="323"/>
      <c r="AT46" s="265"/>
    </row>
    <row r="47" spans="1:46" ht="17.25" customHeight="1" x14ac:dyDescent="0.15">
      <c r="A47" s="324" t="s">
        <v>528</v>
      </c>
      <c r="B47" s="265"/>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row>
    <row r="48" spans="1:46" x14ac:dyDescent="0.15">
      <c r="A48" s="269"/>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325" t="s">
        <v>529</v>
      </c>
      <c r="AL48" s="325"/>
      <c r="AM48" s="325"/>
      <c r="AN48" s="325"/>
      <c r="AO48" s="325"/>
      <c r="AP48" s="325"/>
      <c r="AQ48" s="326"/>
      <c r="AR48" s="325"/>
    </row>
    <row r="49" spans="1:44" ht="13.5" customHeight="1" x14ac:dyDescent="0.15">
      <c r="A49" s="269"/>
      <c r="B49" s="265"/>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327"/>
      <c r="AL49" s="328"/>
      <c r="AM49" s="1153" t="s">
        <v>496</v>
      </c>
      <c r="AN49" s="1155" t="s">
        <v>530</v>
      </c>
      <c r="AO49" s="1156"/>
      <c r="AP49" s="1156"/>
      <c r="AQ49" s="1156"/>
      <c r="AR49" s="1157"/>
    </row>
    <row r="50" spans="1:44" x14ac:dyDescent="0.15">
      <c r="A50" s="269"/>
      <c r="B50" s="265"/>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329"/>
      <c r="AL50" s="330"/>
      <c r="AM50" s="1154"/>
      <c r="AN50" s="331" t="s">
        <v>531</v>
      </c>
      <c r="AO50" s="332" t="s">
        <v>532</v>
      </c>
      <c r="AP50" s="333" t="s">
        <v>533</v>
      </c>
      <c r="AQ50" s="334" t="s">
        <v>534</v>
      </c>
      <c r="AR50" s="335" t="s">
        <v>535</v>
      </c>
    </row>
    <row r="51" spans="1:44" x14ac:dyDescent="0.15">
      <c r="A51" s="269"/>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265"/>
      <c r="AH51" s="265"/>
      <c r="AI51" s="265"/>
      <c r="AJ51" s="265"/>
      <c r="AK51" s="327" t="s">
        <v>536</v>
      </c>
      <c r="AL51" s="328"/>
      <c r="AM51" s="336">
        <v>756722</v>
      </c>
      <c r="AN51" s="337">
        <v>53494</v>
      </c>
      <c r="AO51" s="338">
        <v>-50.5</v>
      </c>
      <c r="AP51" s="339">
        <v>82993</v>
      </c>
      <c r="AQ51" s="340">
        <v>5.2</v>
      </c>
      <c r="AR51" s="341">
        <v>-55.7</v>
      </c>
    </row>
    <row r="52" spans="1:44" x14ac:dyDescent="0.15">
      <c r="A52" s="269"/>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5"/>
      <c r="AI52" s="265"/>
      <c r="AJ52" s="265"/>
      <c r="AK52" s="342"/>
      <c r="AL52" s="343" t="s">
        <v>537</v>
      </c>
      <c r="AM52" s="344">
        <v>469920</v>
      </c>
      <c r="AN52" s="345">
        <v>33219</v>
      </c>
      <c r="AO52" s="346">
        <v>-23.9</v>
      </c>
      <c r="AP52" s="347">
        <v>46787</v>
      </c>
      <c r="AQ52" s="348">
        <v>-4.9000000000000004</v>
      </c>
      <c r="AR52" s="349">
        <v>-19</v>
      </c>
    </row>
    <row r="53" spans="1:44" x14ac:dyDescent="0.15">
      <c r="A53" s="269"/>
      <c r="B53" s="265"/>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327" t="s">
        <v>538</v>
      </c>
      <c r="AL53" s="328"/>
      <c r="AM53" s="336">
        <v>873555</v>
      </c>
      <c r="AN53" s="337">
        <v>62751</v>
      </c>
      <c r="AO53" s="338">
        <v>17.3</v>
      </c>
      <c r="AP53" s="339">
        <v>108252</v>
      </c>
      <c r="AQ53" s="340">
        <v>30.4</v>
      </c>
      <c r="AR53" s="341">
        <v>-13.1</v>
      </c>
    </row>
    <row r="54" spans="1:44" x14ac:dyDescent="0.15">
      <c r="A54" s="269"/>
      <c r="B54" s="265"/>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342"/>
      <c r="AL54" s="343" t="s">
        <v>537</v>
      </c>
      <c r="AM54" s="344">
        <v>687445</v>
      </c>
      <c r="AN54" s="345">
        <v>49382</v>
      </c>
      <c r="AO54" s="346">
        <v>48.7</v>
      </c>
      <c r="AP54" s="347">
        <v>50321</v>
      </c>
      <c r="AQ54" s="348">
        <v>7.6</v>
      </c>
      <c r="AR54" s="349">
        <v>41.1</v>
      </c>
    </row>
    <row r="55" spans="1:44" x14ac:dyDescent="0.15">
      <c r="A55" s="269"/>
      <c r="B55" s="265"/>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c r="AK55" s="327" t="s">
        <v>539</v>
      </c>
      <c r="AL55" s="328"/>
      <c r="AM55" s="336">
        <v>1949321</v>
      </c>
      <c r="AN55" s="337">
        <v>142755</v>
      </c>
      <c r="AO55" s="338">
        <v>127.5</v>
      </c>
      <c r="AP55" s="339">
        <v>93492</v>
      </c>
      <c r="AQ55" s="340">
        <v>-13.6</v>
      </c>
      <c r="AR55" s="341">
        <v>141.1</v>
      </c>
    </row>
    <row r="56" spans="1:44" x14ac:dyDescent="0.15">
      <c r="A56" s="269"/>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342"/>
      <c r="AL56" s="343" t="s">
        <v>537</v>
      </c>
      <c r="AM56" s="344">
        <v>1198027</v>
      </c>
      <c r="AN56" s="345">
        <v>87735</v>
      </c>
      <c r="AO56" s="346">
        <v>77.7</v>
      </c>
      <c r="AP56" s="347">
        <v>53316</v>
      </c>
      <c r="AQ56" s="348">
        <v>6</v>
      </c>
      <c r="AR56" s="349">
        <v>71.7</v>
      </c>
    </row>
    <row r="57" spans="1:44" x14ac:dyDescent="0.15">
      <c r="A57" s="269"/>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327" t="s">
        <v>540</v>
      </c>
      <c r="AL57" s="328"/>
      <c r="AM57" s="336">
        <v>1596858</v>
      </c>
      <c r="AN57" s="337">
        <v>119204</v>
      </c>
      <c r="AO57" s="338">
        <v>-16.5</v>
      </c>
      <c r="AP57" s="339">
        <v>94796</v>
      </c>
      <c r="AQ57" s="340">
        <v>1.4</v>
      </c>
      <c r="AR57" s="341">
        <v>-17.899999999999999</v>
      </c>
    </row>
    <row r="58" spans="1:44" x14ac:dyDescent="0.15">
      <c r="A58" s="269"/>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342"/>
      <c r="AL58" s="343" t="s">
        <v>537</v>
      </c>
      <c r="AM58" s="344">
        <v>1337667</v>
      </c>
      <c r="AN58" s="345">
        <v>99856</v>
      </c>
      <c r="AO58" s="346">
        <v>13.8</v>
      </c>
      <c r="AP58" s="347">
        <v>55781</v>
      </c>
      <c r="AQ58" s="348">
        <v>4.5999999999999996</v>
      </c>
      <c r="AR58" s="349">
        <v>9.1999999999999993</v>
      </c>
    </row>
    <row r="59" spans="1:44" x14ac:dyDescent="0.15">
      <c r="A59" s="269"/>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327" t="s">
        <v>541</v>
      </c>
      <c r="AL59" s="328"/>
      <c r="AM59" s="336">
        <v>1874802</v>
      </c>
      <c r="AN59" s="337">
        <v>143564</v>
      </c>
      <c r="AO59" s="338">
        <v>20.399999999999999</v>
      </c>
      <c r="AP59" s="339">
        <v>85942</v>
      </c>
      <c r="AQ59" s="340">
        <v>-9.3000000000000007</v>
      </c>
      <c r="AR59" s="341">
        <v>29.7</v>
      </c>
    </row>
    <row r="60" spans="1:44" x14ac:dyDescent="0.15">
      <c r="A60" s="269"/>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342"/>
      <c r="AL60" s="343" t="s">
        <v>537</v>
      </c>
      <c r="AM60" s="344">
        <v>1157245</v>
      </c>
      <c r="AN60" s="345">
        <v>88617</v>
      </c>
      <c r="AO60" s="346">
        <v>-11.3</v>
      </c>
      <c r="AP60" s="347">
        <v>48630</v>
      </c>
      <c r="AQ60" s="348">
        <v>-12.8</v>
      </c>
      <c r="AR60" s="349">
        <v>1.5</v>
      </c>
    </row>
    <row r="61" spans="1:44" x14ac:dyDescent="0.15">
      <c r="A61" s="269"/>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327" t="s">
        <v>542</v>
      </c>
      <c r="AL61" s="350"/>
      <c r="AM61" s="351">
        <v>1410252</v>
      </c>
      <c r="AN61" s="352">
        <v>104354</v>
      </c>
      <c r="AO61" s="353">
        <v>19.600000000000001</v>
      </c>
      <c r="AP61" s="354">
        <v>93095</v>
      </c>
      <c r="AQ61" s="355">
        <v>2.8</v>
      </c>
      <c r="AR61" s="341">
        <v>16.8</v>
      </c>
    </row>
    <row r="62" spans="1:44" x14ac:dyDescent="0.15">
      <c r="A62" s="269"/>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342"/>
      <c r="AL62" s="343" t="s">
        <v>537</v>
      </c>
      <c r="AM62" s="344">
        <v>970061</v>
      </c>
      <c r="AN62" s="345">
        <v>71762</v>
      </c>
      <c r="AO62" s="346">
        <v>21</v>
      </c>
      <c r="AP62" s="347">
        <v>50967</v>
      </c>
      <c r="AQ62" s="348">
        <v>0.1</v>
      </c>
      <c r="AR62" s="349">
        <v>20.9</v>
      </c>
    </row>
    <row r="63" spans="1:44" x14ac:dyDescent="0.15">
      <c r="A63" s="269"/>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row>
    <row r="64" spans="1:44" x14ac:dyDescent="0.15">
      <c r="A64" s="269"/>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row>
    <row r="65" spans="1:46" x14ac:dyDescent="0.15">
      <c r="A65" s="26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row>
    <row r="66" spans="1:46" x14ac:dyDescent="0.15">
      <c r="A66" s="356"/>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3"/>
      <c r="AQ66" s="323"/>
      <c r="AR66" s="323"/>
      <c r="AS66" s="357"/>
    </row>
    <row r="67" spans="1:46" ht="13.5" hidden="1" customHeight="1" x14ac:dyDescent="0.15">
      <c r="AK67" s="265"/>
      <c r="AL67" s="265"/>
      <c r="AM67" s="265"/>
      <c r="AN67" s="265"/>
      <c r="AO67" s="265"/>
      <c r="AP67" s="265"/>
      <c r="AQ67" s="265"/>
      <c r="AR67" s="265"/>
      <c r="AS67" s="265"/>
      <c r="AT67" s="265"/>
    </row>
    <row r="68" spans="1:46" ht="13.5" hidden="1" customHeight="1" x14ac:dyDescent="0.15">
      <c r="AK68" s="265"/>
      <c r="AL68" s="265"/>
      <c r="AM68" s="265"/>
      <c r="AN68" s="265"/>
      <c r="AO68" s="265"/>
      <c r="AP68" s="265"/>
      <c r="AQ68" s="265"/>
      <c r="AR68" s="265"/>
    </row>
    <row r="69" spans="1:46" ht="13.5" hidden="1" customHeight="1" x14ac:dyDescent="0.15">
      <c r="AK69" s="265"/>
      <c r="AL69" s="265"/>
      <c r="AM69" s="265"/>
      <c r="AN69" s="265"/>
      <c r="AO69" s="265"/>
      <c r="AP69" s="265"/>
      <c r="AQ69" s="265"/>
      <c r="AR69" s="265"/>
    </row>
    <row r="70" spans="1:46" hidden="1" x14ac:dyDescent="0.15">
      <c r="AK70" s="265"/>
      <c r="AL70" s="265"/>
      <c r="AM70" s="265"/>
      <c r="AN70" s="265"/>
      <c r="AO70" s="265"/>
      <c r="AP70" s="265"/>
      <c r="AQ70" s="265"/>
      <c r="AR70" s="265"/>
    </row>
    <row r="71" spans="1:46" hidden="1" x14ac:dyDescent="0.15">
      <c r="AK71" s="265"/>
      <c r="AL71" s="265"/>
      <c r="AM71" s="265"/>
      <c r="AN71" s="265"/>
      <c r="AO71" s="265"/>
      <c r="AP71" s="265"/>
      <c r="AQ71" s="265"/>
      <c r="AR71" s="265"/>
    </row>
    <row r="72" spans="1:46" hidden="1" x14ac:dyDescent="0.15">
      <c r="AK72" s="265"/>
      <c r="AL72" s="265"/>
      <c r="AM72" s="265"/>
      <c r="AN72" s="265"/>
      <c r="AO72" s="265"/>
      <c r="AP72" s="265"/>
      <c r="AQ72" s="265"/>
      <c r="AR72" s="265"/>
    </row>
    <row r="73" spans="1:46" hidden="1" x14ac:dyDescent="0.15">
      <c r="AK73" s="265"/>
      <c r="AL73" s="265"/>
      <c r="AM73" s="265"/>
      <c r="AN73" s="265"/>
      <c r="AO73" s="265"/>
      <c r="AP73" s="265"/>
      <c r="AQ73" s="265"/>
      <c r="AR73" s="265"/>
    </row>
  </sheetData>
  <sheetProtection algorithmName="SHA-512" hashValue="sknzoLWoNsGv52+OwSF9XCEmWJkcINllF/MAg03fm3Se8BVN+EtVyTlK8CDGd6uZAOWKeNd2tOnjkVM2cZFhxg==" saltValue="mv733JvvYoqZS3AqJA2j2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63" customWidth="1"/>
    <col min="126" max="16384" width="9" style="262" hidden="1"/>
  </cols>
  <sheetData>
    <row r="1" spans="2:125" ht="13.5" customHeight="1"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2:125" x14ac:dyDescent="0.15">
      <c r="B2" s="262"/>
      <c r="DG2" s="262"/>
    </row>
    <row r="3" spans="2:125" x14ac:dyDescent="0.15">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H3" s="262"/>
      <c r="DI3" s="262"/>
      <c r="DJ3" s="262"/>
      <c r="DK3" s="262"/>
      <c r="DL3" s="262"/>
      <c r="DM3" s="262"/>
      <c r="DN3" s="262"/>
      <c r="DO3" s="262"/>
      <c r="DP3" s="262"/>
      <c r="DQ3" s="262"/>
      <c r="DR3" s="262"/>
      <c r="DS3" s="262"/>
      <c r="DT3" s="262"/>
      <c r="DU3" s="262"/>
    </row>
    <row r="4" spans="2:125" x14ac:dyDescent="0.15"/>
    <row r="5" spans="2:125" x14ac:dyDescent="0.15"/>
    <row r="6" spans="2:125" x14ac:dyDescent="0.15"/>
    <row r="7" spans="2:125" x14ac:dyDescent="0.15"/>
    <row r="8" spans="2:125" x14ac:dyDescent="0.15"/>
    <row r="9" spans="2:125" x14ac:dyDescent="0.15">
      <c r="DU9" s="26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62"/>
    </row>
    <row r="18" spans="125:125" x14ac:dyDescent="0.15"/>
    <row r="19" spans="125:125" x14ac:dyDescent="0.15"/>
    <row r="20" spans="125:125" x14ac:dyDescent="0.15">
      <c r="DU20" s="262"/>
    </row>
    <row r="21" spans="125:125" x14ac:dyDescent="0.15">
      <c r="DU21" s="26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62"/>
    </row>
    <row r="29" spans="125:125" x14ac:dyDescent="0.15"/>
    <row r="30" spans="125:125" x14ac:dyDescent="0.15"/>
    <row r="31" spans="125:125" x14ac:dyDescent="0.15"/>
    <row r="32" spans="125:125" x14ac:dyDescent="0.15"/>
    <row r="33" spans="2:125" x14ac:dyDescent="0.15">
      <c r="B33" s="262"/>
      <c r="G33" s="262"/>
      <c r="I33" s="262"/>
    </row>
    <row r="34" spans="2:125" x14ac:dyDescent="0.15">
      <c r="C34" s="262"/>
      <c r="P34" s="262"/>
      <c r="DE34" s="262"/>
      <c r="DH34" s="262"/>
    </row>
    <row r="35" spans="2:125" x14ac:dyDescent="0.15">
      <c r="D35" s="262"/>
      <c r="E35" s="262"/>
      <c r="DG35" s="262"/>
      <c r="DJ35" s="262"/>
      <c r="DP35" s="262"/>
      <c r="DQ35" s="262"/>
      <c r="DR35" s="262"/>
      <c r="DS35" s="262"/>
      <c r="DT35" s="262"/>
      <c r="DU35" s="262"/>
    </row>
    <row r="36" spans="2:125" x14ac:dyDescent="0.15">
      <c r="F36" s="262"/>
      <c r="H36" s="262"/>
      <c r="J36" s="262"/>
      <c r="K36" s="262"/>
      <c r="L36" s="262"/>
      <c r="M36" s="262"/>
      <c r="N36" s="262"/>
      <c r="O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F36" s="262"/>
      <c r="DI36" s="262"/>
      <c r="DK36" s="262"/>
      <c r="DL36" s="262"/>
      <c r="DM36" s="262"/>
      <c r="DN36" s="262"/>
      <c r="DO36" s="262"/>
      <c r="DP36" s="262"/>
      <c r="DQ36" s="262"/>
      <c r="DR36" s="262"/>
      <c r="DS36" s="262"/>
      <c r="DT36" s="262"/>
      <c r="DU36" s="262"/>
    </row>
    <row r="37" spans="2:125" x14ac:dyDescent="0.15">
      <c r="DU37" s="262"/>
    </row>
    <row r="38" spans="2:125" x14ac:dyDescent="0.15">
      <c r="DT38" s="262"/>
      <c r="DU38" s="262"/>
    </row>
    <row r="39" spans="2:125" x14ac:dyDescent="0.15"/>
    <row r="40" spans="2:125" x14ac:dyDescent="0.15">
      <c r="DH40" s="262"/>
    </row>
    <row r="41" spans="2:125" x14ac:dyDescent="0.15">
      <c r="DE41" s="262"/>
    </row>
    <row r="42" spans="2:125" x14ac:dyDescent="0.15">
      <c r="DG42" s="262"/>
      <c r="DJ42" s="262"/>
    </row>
    <row r="43" spans="2:125" x14ac:dyDescent="0.15">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F43" s="262"/>
      <c r="DI43" s="262"/>
      <c r="DK43" s="262"/>
      <c r="DL43" s="262"/>
      <c r="DM43" s="262"/>
      <c r="DN43" s="262"/>
      <c r="DO43" s="262"/>
      <c r="DP43" s="262"/>
      <c r="DQ43" s="262"/>
      <c r="DR43" s="262"/>
      <c r="DS43" s="262"/>
      <c r="DT43" s="262"/>
      <c r="DU43" s="262"/>
    </row>
    <row r="44" spans="2:125" x14ac:dyDescent="0.15">
      <c r="DU44" s="262"/>
    </row>
    <row r="45" spans="2:125" x14ac:dyDescent="0.15"/>
    <row r="46" spans="2:125" x14ac:dyDescent="0.15"/>
    <row r="47" spans="2:125" x14ac:dyDescent="0.15"/>
    <row r="48" spans="2:125" x14ac:dyDescent="0.15">
      <c r="DT48" s="262"/>
      <c r="DU48" s="262"/>
    </row>
    <row r="49" spans="120:125" x14ac:dyDescent="0.15">
      <c r="DU49" s="262"/>
    </row>
    <row r="50" spans="120:125" x14ac:dyDescent="0.15">
      <c r="DU50" s="262"/>
    </row>
    <row r="51" spans="120:125" x14ac:dyDescent="0.15">
      <c r="DP51" s="262"/>
      <c r="DQ51" s="262"/>
      <c r="DR51" s="262"/>
      <c r="DS51" s="262"/>
      <c r="DT51" s="262"/>
      <c r="DU51" s="262"/>
    </row>
    <row r="52" spans="120:125" x14ac:dyDescent="0.15"/>
    <row r="53" spans="120:125" x14ac:dyDescent="0.15"/>
    <row r="54" spans="120:125" x14ac:dyDescent="0.15">
      <c r="DU54" s="262"/>
    </row>
    <row r="55" spans="120:125" x14ac:dyDescent="0.15"/>
    <row r="56" spans="120:125" x14ac:dyDescent="0.15"/>
    <row r="57" spans="120:125" x14ac:dyDescent="0.15"/>
    <row r="58" spans="120:125" x14ac:dyDescent="0.15">
      <c r="DU58" s="262"/>
    </row>
    <row r="59" spans="120:125" x14ac:dyDescent="0.15"/>
    <row r="60" spans="120:125" x14ac:dyDescent="0.15"/>
    <row r="61" spans="120:125" x14ac:dyDescent="0.15"/>
    <row r="62" spans="120:125" x14ac:dyDescent="0.15"/>
    <row r="63" spans="120:125" x14ac:dyDescent="0.15">
      <c r="DU63" s="262"/>
    </row>
    <row r="64" spans="120:125" x14ac:dyDescent="0.15">
      <c r="DT64" s="262"/>
      <c r="DU64" s="262"/>
    </row>
    <row r="65" spans="123:125" x14ac:dyDescent="0.15"/>
    <row r="66" spans="123:125" x14ac:dyDescent="0.15"/>
    <row r="67" spans="123:125" x14ac:dyDescent="0.15"/>
    <row r="68" spans="123:125" x14ac:dyDescent="0.15"/>
    <row r="69" spans="123:125" x14ac:dyDescent="0.15">
      <c r="DS69" s="262"/>
      <c r="DT69" s="262"/>
      <c r="DU69" s="26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62"/>
    </row>
    <row r="83" spans="116:125" x14ac:dyDescent="0.15">
      <c r="DM83" s="262"/>
      <c r="DN83" s="262"/>
      <c r="DO83" s="262"/>
      <c r="DP83" s="262"/>
      <c r="DQ83" s="262"/>
      <c r="DR83" s="262"/>
      <c r="DS83" s="262"/>
      <c r="DT83" s="262"/>
      <c r="DU83" s="262"/>
    </row>
    <row r="84" spans="116:125" x14ac:dyDescent="0.15"/>
    <row r="85" spans="116:125" x14ac:dyDescent="0.15"/>
    <row r="86" spans="116:125" x14ac:dyDescent="0.15"/>
    <row r="87" spans="116:125" x14ac:dyDescent="0.15"/>
    <row r="88" spans="116:125" x14ac:dyDescent="0.15">
      <c r="DU88" s="26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62"/>
      <c r="DT94" s="262"/>
      <c r="DU94" s="262"/>
    </row>
    <row r="95" spans="116:125" ht="13.5" customHeight="1" x14ac:dyDescent="0.15">
      <c r="DU95" s="26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62"/>
    </row>
    <row r="102" spans="124:125" ht="13.5" customHeight="1" x14ac:dyDescent="0.15"/>
    <row r="103" spans="124:125" ht="13.5" customHeight="1" x14ac:dyDescent="0.15"/>
    <row r="104" spans="124:125" ht="13.5" customHeight="1" x14ac:dyDescent="0.15">
      <c r="DT104" s="262"/>
      <c r="DU104" s="26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2" t="s">
        <v>544</v>
      </c>
    </row>
    <row r="120" spans="125:125" ht="13.5" hidden="1" customHeight="1" x14ac:dyDescent="0.15"/>
    <row r="121" spans="125:125" ht="13.5" hidden="1" customHeight="1" x14ac:dyDescent="0.15">
      <c r="DU121" s="262"/>
    </row>
  </sheetData>
  <sheetProtection algorithmName="SHA-512" hashValue="nrqqXWy3rDV6D9TCexbml5PEh9dVaM83GfRVcf59ctWcE9ADpL6rfNRhVVDdiQOBsvlh1l/v85qbyxZZuweSPQ==" saltValue="CgVYdBs6x2M06jUyR92eX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63" customWidth="1"/>
    <col min="126" max="142" width="0" style="262" hidden="1" customWidth="1"/>
    <col min="143" max="16384" width="9" style="262" hidden="1"/>
  </cols>
  <sheetData>
    <row r="1" spans="1:125" ht="13.5" customHeight="1"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1:125" x14ac:dyDescent="0.15">
      <c r="B2" s="262"/>
      <c r="T2" s="262"/>
    </row>
    <row r="3" spans="1:125" x14ac:dyDescent="0.15">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G3" s="262"/>
      <c r="DH3" s="262"/>
      <c r="DI3" s="262"/>
      <c r="DJ3" s="262"/>
      <c r="DK3" s="262"/>
      <c r="DL3" s="262"/>
      <c r="DM3" s="262"/>
      <c r="DN3" s="262"/>
      <c r="DO3" s="262"/>
      <c r="DP3" s="262"/>
      <c r="DQ3" s="262"/>
      <c r="DR3" s="262"/>
      <c r="DS3" s="262"/>
      <c r="DT3" s="262"/>
      <c r="DU3" s="26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62"/>
      <c r="G33" s="262"/>
      <c r="I33" s="262"/>
    </row>
    <row r="34" spans="2:125" x14ac:dyDescent="0.15">
      <c r="C34" s="262"/>
      <c r="P34" s="262"/>
      <c r="R34" s="262"/>
      <c r="U34" s="262"/>
    </row>
    <row r="35" spans="2:125" x14ac:dyDescent="0.15">
      <c r="D35" s="262"/>
      <c r="E35" s="262"/>
      <c r="T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2"/>
      <c r="BX35" s="262"/>
      <c r="BY35" s="262"/>
      <c r="BZ35" s="262"/>
      <c r="CA35" s="262"/>
      <c r="CB35" s="262"/>
      <c r="CC35" s="262"/>
      <c r="CD35" s="262"/>
      <c r="CE35" s="262"/>
      <c r="CF35" s="262"/>
      <c r="CG35" s="262"/>
      <c r="CH35" s="262"/>
      <c r="CI35" s="262"/>
      <c r="CJ35" s="262"/>
      <c r="CK35" s="262"/>
      <c r="CL35" s="262"/>
      <c r="CM35" s="262"/>
      <c r="CN35" s="262"/>
      <c r="CO35" s="262"/>
      <c r="CP35" s="262"/>
      <c r="CQ35" s="262"/>
      <c r="CR35" s="262"/>
      <c r="CS35" s="262"/>
      <c r="CT35" s="262"/>
      <c r="CU35" s="262"/>
      <c r="CV35" s="262"/>
      <c r="CW35" s="262"/>
      <c r="CX35" s="262"/>
      <c r="CY35" s="262"/>
      <c r="CZ35" s="262"/>
      <c r="DA35" s="262"/>
      <c r="DB35" s="262"/>
      <c r="DC35" s="262"/>
      <c r="DD35" s="262"/>
      <c r="DE35" s="262"/>
      <c r="DF35" s="262"/>
      <c r="DG35" s="262"/>
      <c r="DH35" s="262"/>
      <c r="DI35" s="262"/>
      <c r="DJ35" s="262"/>
      <c r="DK35" s="262"/>
      <c r="DL35" s="262"/>
      <c r="DM35" s="262"/>
      <c r="DN35" s="262"/>
      <c r="DO35" s="262"/>
      <c r="DP35" s="262"/>
      <c r="DQ35" s="262"/>
      <c r="DR35" s="262"/>
      <c r="DS35" s="262"/>
      <c r="DT35" s="262"/>
      <c r="DU35" s="262"/>
    </row>
    <row r="36" spans="2:125" x14ac:dyDescent="0.15">
      <c r="F36" s="262"/>
      <c r="H36" s="262"/>
      <c r="J36" s="262"/>
      <c r="K36" s="262"/>
      <c r="L36" s="262"/>
      <c r="M36" s="262"/>
      <c r="N36" s="262"/>
      <c r="O36" s="262"/>
      <c r="Q36" s="262"/>
      <c r="S36" s="262"/>
      <c r="V36" s="262"/>
    </row>
    <row r="37" spans="2:125" x14ac:dyDescent="0.15"/>
    <row r="38" spans="2:125" x14ac:dyDescent="0.15"/>
    <row r="39" spans="2:125" x14ac:dyDescent="0.15"/>
    <row r="40" spans="2:125" x14ac:dyDescent="0.15">
      <c r="U40" s="262"/>
    </row>
    <row r="41" spans="2:125" x14ac:dyDescent="0.15">
      <c r="R41" s="262"/>
    </row>
    <row r="42" spans="2:125" x14ac:dyDescent="0.15">
      <c r="T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c r="CW42" s="262"/>
      <c r="CX42" s="262"/>
      <c r="CY42" s="262"/>
      <c r="CZ42" s="262"/>
      <c r="DA42" s="262"/>
      <c r="DB42" s="262"/>
      <c r="DC42" s="262"/>
      <c r="DD42" s="262"/>
      <c r="DE42" s="262"/>
      <c r="DF42" s="262"/>
      <c r="DG42" s="262"/>
      <c r="DH42" s="262"/>
      <c r="DI42" s="262"/>
      <c r="DJ42" s="262"/>
      <c r="DK42" s="262"/>
      <c r="DL42" s="262"/>
      <c r="DM42" s="262"/>
      <c r="DN42" s="262"/>
      <c r="DO42" s="262"/>
      <c r="DP42" s="262"/>
      <c r="DQ42" s="262"/>
      <c r="DR42" s="262"/>
      <c r="DS42" s="262"/>
      <c r="DT42" s="262"/>
      <c r="DU42" s="262"/>
    </row>
    <row r="43" spans="2:125" x14ac:dyDescent="0.15">
      <c r="Q43" s="262"/>
      <c r="S43" s="262"/>
      <c r="V43" s="26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3" t="s">
        <v>545</v>
      </c>
    </row>
  </sheetData>
  <sheetProtection algorithmName="SHA-512" hashValue="Dki4q5Ekm5RtHGREv5TdUJAdPnOZRvjU5J8lMf9FZopJ6PTUpLwM161hOwJjFR7dAG84T7/P6wqBkfoRQQGC8g==" saltValue="FDB0anhiukL7KFRTe7PKK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546</v>
      </c>
      <c r="G46" s="8" t="s">
        <v>547</v>
      </c>
      <c r="H46" s="8" t="s">
        <v>548</v>
      </c>
      <c r="I46" s="8" t="s">
        <v>549</v>
      </c>
      <c r="J46" s="9" t="s">
        <v>550</v>
      </c>
    </row>
    <row r="47" spans="2:10" ht="57.75" customHeight="1" x14ac:dyDescent="0.15">
      <c r="B47" s="10"/>
      <c r="C47" s="1167" t="s">
        <v>3</v>
      </c>
      <c r="D47" s="1167"/>
      <c r="E47" s="1168"/>
      <c r="F47" s="11">
        <v>21.71</v>
      </c>
      <c r="G47" s="12">
        <v>25.98</v>
      </c>
      <c r="H47" s="12">
        <v>25.52</v>
      </c>
      <c r="I47" s="12">
        <v>24.2</v>
      </c>
      <c r="J47" s="13">
        <v>22.74</v>
      </c>
    </row>
    <row r="48" spans="2:10" ht="57.75" customHeight="1" x14ac:dyDescent="0.15">
      <c r="B48" s="14"/>
      <c r="C48" s="1169" t="s">
        <v>4</v>
      </c>
      <c r="D48" s="1169"/>
      <c r="E48" s="1170"/>
      <c r="F48" s="15">
        <v>9.01</v>
      </c>
      <c r="G48" s="16">
        <v>9.4600000000000009</v>
      </c>
      <c r="H48" s="16">
        <v>10.39</v>
      </c>
      <c r="I48" s="16">
        <v>10.15</v>
      </c>
      <c r="J48" s="17">
        <v>10.08</v>
      </c>
    </row>
    <row r="49" spans="2:10" ht="57.75" customHeight="1" thickBot="1" x14ac:dyDescent="0.2">
      <c r="B49" s="18"/>
      <c r="C49" s="1171" t="s">
        <v>5</v>
      </c>
      <c r="D49" s="1171"/>
      <c r="E49" s="1172"/>
      <c r="F49" s="19">
        <v>0.37</v>
      </c>
      <c r="G49" s="20">
        <v>5.0999999999999996</v>
      </c>
      <c r="H49" s="20">
        <v>2.64</v>
      </c>
      <c r="I49" s="20">
        <v>7.0000000000000007E-2</v>
      </c>
      <c r="J49" s="21">
        <v>5.09</v>
      </c>
    </row>
    <row r="50" spans="2:10" x14ac:dyDescent="0.15"/>
  </sheetData>
  <sheetProtection algorithmName="SHA-512" hashValue="rdDYB7rWfFopX91A5rYuKF3XAT9sPOfyX59Ka79vwm7I2iTA6GWR8kzF1H3Q856kTTVr8a7B8Qya3S/0fZPB/Q==" saltValue="NsngSkVUbvgc/iEH72PFv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546</v>
      </c>
      <c r="G33" s="29" t="s">
        <v>547</v>
      </c>
      <c r="H33" s="29" t="s">
        <v>548</v>
      </c>
      <c r="I33" s="29" t="s">
        <v>549</v>
      </c>
      <c r="J33" s="30" t="s">
        <v>550</v>
      </c>
      <c r="K33" s="22"/>
      <c r="L33" s="22"/>
      <c r="M33" s="22"/>
      <c r="N33" s="22"/>
      <c r="O33" s="22"/>
      <c r="P33" s="22"/>
    </row>
    <row r="34" spans="1:16" ht="39" customHeight="1" x14ac:dyDescent="0.15">
      <c r="A34" s="22"/>
      <c r="B34" s="31"/>
      <c r="C34" s="1179" t="s">
        <v>551</v>
      </c>
      <c r="D34" s="1179"/>
      <c r="E34" s="1180"/>
      <c r="F34" s="32">
        <v>10.37</v>
      </c>
      <c r="G34" s="33">
        <v>10.35</v>
      </c>
      <c r="H34" s="33">
        <v>10.210000000000001</v>
      </c>
      <c r="I34" s="33">
        <v>10.51</v>
      </c>
      <c r="J34" s="34">
        <v>10.83</v>
      </c>
      <c r="K34" s="22"/>
      <c r="L34" s="22"/>
      <c r="M34" s="22"/>
      <c r="N34" s="22"/>
      <c r="O34" s="22"/>
      <c r="P34" s="22"/>
    </row>
    <row r="35" spans="1:16" ht="39" customHeight="1" x14ac:dyDescent="0.15">
      <c r="A35" s="22"/>
      <c r="B35" s="35"/>
      <c r="C35" s="1173" t="s">
        <v>552</v>
      </c>
      <c r="D35" s="1174"/>
      <c r="E35" s="1175"/>
      <c r="F35" s="36">
        <v>9</v>
      </c>
      <c r="G35" s="37">
        <v>9.4600000000000009</v>
      </c>
      <c r="H35" s="37">
        <v>10.38</v>
      </c>
      <c r="I35" s="37">
        <v>10.15</v>
      </c>
      <c r="J35" s="38">
        <v>10.08</v>
      </c>
      <c r="K35" s="22"/>
      <c r="L35" s="22"/>
      <c r="M35" s="22"/>
      <c r="N35" s="22"/>
      <c r="O35" s="22"/>
      <c r="P35" s="22"/>
    </row>
    <row r="36" spans="1:16" ht="39" customHeight="1" x14ac:dyDescent="0.15">
      <c r="A36" s="22"/>
      <c r="B36" s="35"/>
      <c r="C36" s="1173" t="s">
        <v>553</v>
      </c>
      <c r="D36" s="1174"/>
      <c r="E36" s="1175"/>
      <c r="F36" s="36">
        <v>1.21</v>
      </c>
      <c r="G36" s="37">
        <v>2.48</v>
      </c>
      <c r="H36" s="37">
        <v>1.4</v>
      </c>
      <c r="I36" s="37">
        <v>1.2</v>
      </c>
      <c r="J36" s="38">
        <v>1.22</v>
      </c>
      <c r="K36" s="22"/>
      <c r="L36" s="22"/>
      <c r="M36" s="22"/>
      <c r="N36" s="22"/>
      <c r="O36" s="22"/>
      <c r="P36" s="22"/>
    </row>
    <row r="37" spans="1:16" ht="39" customHeight="1" x14ac:dyDescent="0.15">
      <c r="A37" s="22"/>
      <c r="B37" s="35"/>
      <c r="C37" s="1173" t="s">
        <v>554</v>
      </c>
      <c r="D37" s="1174"/>
      <c r="E37" s="1175"/>
      <c r="F37" s="36">
        <v>2.66</v>
      </c>
      <c r="G37" s="37">
        <v>0.86</v>
      </c>
      <c r="H37" s="37">
        <v>0.85</v>
      </c>
      <c r="I37" s="37">
        <v>0.72</v>
      </c>
      <c r="J37" s="38">
        <v>1.0900000000000001</v>
      </c>
      <c r="K37" s="22"/>
      <c r="L37" s="22"/>
      <c r="M37" s="22"/>
      <c r="N37" s="22"/>
      <c r="O37" s="22"/>
      <c r="P37" s="22"/>
    </row>
    <row r="38" spans="1:16" ht="39" customHeight="1" x14ac:dyDescent="0.15">
      <c r="A38" s="22"/>
      <c r="B38" s="35"/>
      <c r="C38" s="1173" t="s">
        <v>555</v>
      </c>
      <c r="D38" s="1174"/>
      <c r="E38" s="1175"/>
      <c r="F38" s="36">
        <v>0.11</v>
      </c>
      <c r="G38" s="37">
        <v>0.11</v>
      </c>
      <c r="H38" s="37">
        <v>0.4</v>
      </c>
      <c r="I38" s="37">
        <v>1.04</v>
      </c>
      <c r="J38" s="38">
        <v>0.98</v>
      </c>
      <c r="K38" s="22"/>
      <c r="L38" s="22"/>
      <c r="M38" s="22"/>
      <c r="N38" s="22"/>
      <c r="O38" s="22"/>
      <c r="P38" s="22"/>
    </row>
    <row r="39" spans="1:16" ht="39" customHeight="1" x14ac:dyDescent="0.15">
      <c r="A39" s="22"/>
      <c r="B39" s="35"/>
      <c r="C39" s="1173" t="s">
        <v>556</v>
      </c>
      <c r="D39" s="1174"/>
      <c r="E39" s="1175"/>
      <c r="F39" s="36">
        <v>0.22</v>
      </c>
      <c r="G39" s="37">
        <v>0.26</v>
      </c>
      <c r="H39" s="37">
        <v>0.18</v>
      </c>
      <c r="I39" s="37">
        <v>0.19</v>
      </c>
      <c r="J39" s="38">
        <v>0.28000000000000003</v>
      </c>
      <c r="K39" s="22"/>
      <c r="L39" s="22"/>
      <c r="M39" s="22"/>
      <c r="N39" s="22"/>
      <c r="O39" s="22"/>
      <c r="P39" s="22"/>
    </row>
    <row r="40" spans="1:16" ht="39" customHeight="1" x14ac:dyDescent="0.15">
      <c r="A40" s="22"/>
      <c r="B40" s="35"/>
      <c r="C40" s="1173" t="s">
        <v>557</v>
      </c>
      <c r="D40" s="1174"/>
      <c r="E40" s="1175"/>
      <c r="F40" s="36">
        <v>0.1</v>
      </c>
      <c r="G40" s="37">
        <v>0.06</v>
      </c>
      <c r="H40" s="37">
        <v>0.01</v>
      </c>
      <c r="I40" s="37">
        <v>0.01</v>
      </c>
      <c r="J40" s="38">
        <v>0.02</v>
      </c>
      <c r="K40" s="22"/>
      <c r="L40" s="22"/>
      <c r="M40" s="22"/>
      <c r="N40" s="22"/>
      <c r="O40" s="22"/>
      <c r="P40" s="22"/>
    </row>
    <row r="41" spans="1:16" ht="39" customHeight="1" x14ac:dyDescent="0.15">
      <c r="A41" s="22"/>
      <c r="B41" s="35"/>
      <c r="C41" s="1173"/>
      <c r="D41" s="1174"/>
      <c r="E41" s="1175"/>
      <c r="F41" s="36"/>
      <c r="G41" s="37"/>
      <c r="H41" s="37"/>
      <c r="I41" s="37"/>
      <c r="J41" s="38"/>
      <c r="K41" s="22"/>
      <c r="L41" s="22"/>
      <c r="M41" s="22"/>
      <c r="N41" s="22"/>
      <c r="O41" s="22"/>
      <c r="P41" s="22"/>
    </row>
    <row r="42" spans="1:16" ht="39" customHeight="1" x14ac:dyDescent="0.15">
      <c r="A42" s="22"/>
      <c r="B42" s="39"/>
      <c r="C42" s="1173" t="s">
        <v>558</v>
      </c>
      <c r="D42" s="1174"/>
      <c r="E42" s="1175"/>
      <c r="F42" s="36" t="s">
        <v>504</v>
      </c>
      <c r="G42" s="37" t="s">
        <v>504</v>
      </c>
      <c r="H42" s="37" t="s">
        <v>504</v>
      </c>
      <c r="I42" s="37" t="s">
        <v>504</v>
      </c>
      <c r="J42" s="38" t="s">
        <v>504</v>
      </c>
      <c r="K42" s="22"/>
      <c r="L42" s="22"/>
      <c r="M42" s="22"/>
      <c r="N42" s="22"/>
      <c r="O42" s="22"/>
      <c r="P42" s="22"/>
    </row>
    <row r="43" spans="1:16" ht="39" customHeight="1" thickBot="1" x14ac:dyDescent="0.2">
      <c r="A43" s="22"/>
      <c r="B43" s="40"/>
      <c r="C43" s="1176" t="s">
        <v>559</v>
      </c>
      <c r="D43" s="1177"/>
      <c r="E43" s="1178"/>
      <c r="F43" s="41" t="s">
        <v>504</v>
      </c>
      <c r="G43" s="42" t="s">
        <v>504</v>
      </c>
      <c r="H43" s="42" t="s">
        <v>504</v>
      </c>
      <c r="I43" s="42" t="s">
        <v>504</v>
      </c>
      <c r="J43" s="43" t="s">
        <v>504</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O4EDK068tsEZSisWGYGGQ0oGyLsSYdILS4dUHxkACkiE3W2uJ19+5VE80tRRyWqhLhcJloDbRHFTw6kVd3ZKg==" saltValue="e6znutzwxLRIjmEhIXS0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546</v>
      </c>
      <c r="L44" s="56" t="s">
        <v>547</v>
      </c>
      <c r="M44" s="56" t="s">
        <v>548</v>
      </c>
      <c r="N44" s="56" t="s">
        <v>549</v>
      </c>
      <c r="O44" s="57" t="s">
        <v>550</v>
      </c>
      <c r="P44" s="48"/>
      <c r="Q44" s="48"/>
      <c r="R44" s="48"/>
      <c r="S44" s="48"/>
      <c r="T44" s="48"/>
      <c r="U44" s="48"/>
    </row>
    <row r="45" spans="1:21" ht="30.75" customHeight="1" x14ac:dyDescent="0.15">
      <c r="A45" s="48"/>
      <c r="B45" s="1181" t="s">
        <v>11</v>
      </c>
      <c r="C45" s="1182"/>
      <c r="D45" s="58"/>
      <c r="E45" s="1187" t="s">
        <v>12</v>
      </c>
      <c r="F45" s="1187"/>
      <c r="G45" s="1187"/>
      <c r="H45" s="1187"/>
      <c r="I45" s="1187"/>
      <c r="J45" s="1188"/>
      <c r="K45" s="59">
        <v>722</v>
      </c>
      <c r="L45" s="60">
        <v>736</v>
      </c>
      <c r="M45" s="60">
        <v>777</v>
      </c>
      <c r="N45" s="60">
        <v>842</v>
      </c>
      <c r="O45" s="61">
        <v>857</v>
      </c>
      <c r="P45" s="48"/>
      <c r="Q45" s="48"/>
      <c r="R45" s="48"/>
      <c r="S45" s="48"/>
      <c r="T45" s="48"/>
      <c r="U45" s="48"/>
    </row>
    <row r="46" spans="1:21" ht="30.75" customHeight="1" x14ac:dyDescent="0.15">
      <c r="A46" s="48"/>
      <c r="B46" s="1183"/>
      <c r="C46" s="1184"/>
      <c r="D46" s="62"/>
      <c r="E46" s="1189" t="s">
        <v>13</v>
      </c>
      <c r="F46" s="1189"/>
      <c r="G46" s="1189"/>
      <c r="H46" s="1189"/>
      <c r="I46" s="1189"/>
      <c r="J46" s="1190"/>
      <c r="K46" s="63" t="s">
        <v>504</v>
      </c>
      <c r="L46" s="64" t="s">
        <v>504</v>
      </c>
      <c r="M46" s="64" t="s">
        <v>504</v>
      </c>
      <c r="N46" s="64" t="s">
        <v>504</v>
      </c>
      <c r="O46" s="65" t="s">
        <v>504</v>
      </c>
      <c r="P46" s="48"/>
      <c r="Q46" s="48"/>
      <c r="R46" s="48"/>
      <c r="S46" s="48"/>
      <c r="T46" s="48"/>
      <c r="U46" s="48"/>
    </row>
    <row r="47" spans="1:21" ht="30.75" customHeight="1" x14ac:dyDescent="0.15">
      <c r="A47" s="48"/>
      <c r="B47" s="1183"/>
      <c r="C47" s="1184"/>
      <c r="D47" s="62"/>
      <c r="E47" s="1189" t="s">
        <v>14</v>
      </c>
      <c r="F47" s="1189"/>
      <c r="G47" s="1189"/>
      <c r="H47" s="1189"/>
      <c r="I47" s="1189"/>
      <c r="J47" s="1190"/>
      <c r="K47" s="63" t="s">
        <v>504</v>
      </c>
      <c r="L47" s="64" t="s">
        <v>504</v>
      </c>
      <c r="M47" s="64" t="s">
        <v>504</v>
      </c>
      <c r="N47" s="64" t="s">
        <v>504</v>
      </c>
      <c r="O47" s="65" t="s">
        <v>504</v>
      </c>
      <c r="P47" s="48"/>
      <c r="Q47" s="48"/>
      <c r="R47" s="48"/>
      <c r="S47" s="48"/>
      <c r="T47" s="48"/>
      <c r="U47" s="48"/>
    </row>
    <row r="48" spans="1:21" ht="30.75" customHeight="1" x14ac:dyDescent="0.15">
      <c r="A48" s="48"/>
      <c r="B48" s="1183"/>
      <c r="C48" s="1184"/>
      <c r="D48" s="62"/>
      <c r="E48" s="1189" t="s">
        <v>15</v>
      </c>
      <c r="F48" s="1189"/>
      <c r="G48" s="1189"/>
      <c r="H48" s="1189"/>
      <c r="I48" s="1189"/>
      <c r="J48" s="1190"/>
      <c r="K48" s="63">
        <v>448</v>
      </c>
      <c r="L48" s="64">
        <v>458</v>
      </c>
      <c r="M48" s="64">
        <v>482</v>
      </c>
      <c r="N48" s="64">
        <v>506</v>
      </c>
      <c r="O48" s="65">
        <v>540</v>
      </c>
      <c r="P48" s="48"/>
      <c r="Q48" s="48"/>
      <c r="R48" s="48"/>
      <c r="S48" s="48"/>
      <c r="T48" s="48"/>
      <c r="U48" s="48"/>
    </row>
    <row r="49" spans="1:21" ht="30.75" customHeight="1" x14ac:dyDescent="0.15">
      <c r="A49" s="48"/>
      <c r="B49" s="1183"/>
      <c r="C49" s="1184"/>
      <c r="D49" s="62"/>
      <c r="E49" s="1189" t="s">
        <v>16</v>
      </c>
      <c r="F49" s="1189"/>
      <c r="G49" s="1189"/>
      <c r="H49" s="1189"/>
      <c r="I49" s="1189"/>
      <c r="J49" s="1190"/>
      <c r="K49" s="63">
        <v>2</v>
      </c>
      <c r="L49" s="64">
        <v>2</v>
      </c>
      <c r="M49" s="64">
        <v>2</v>
      </c>
      <c r="N49" s="64">
        <v>2</v>
      </c>
      <c r="O49" s="65">
        <v>2</v>
      </c>
      <c r="P49" s="48"/>
      <c r="Q49" s="48"/>
      <c r="R49" s="48"/>
      <c r="S49" s="48"/>
      <c r="T49" s="48"/>
      <c r="U49" s="48"/>
    </row>
    <row r="50" spans="1:21" ht="30.75" customHeight="1" x14ac:dyDescent="0.15">
      <c r="A50" s="48"/>
      <c r="B50" s="1183"/>
      <c r="C50" s="1184"/>
      <c r="D50" s="62"/>
      <c r="E50" s="1189" t="s">
        <v>17</v>
      </c>
      <c r="F50" s="1189"/>
      <c r="G50" s="1189"/>
      <c r="H50" s="1189"/>
      <c r="I50" s="1189"/>
      <c r="J50" s="1190"/>
      <c r="K50" s="63" t="s">
        <v>504</v>
      </c>
      <c r="L50" s="64" t="s">
        <v>504</v>
      </c>
      <c r="M50" s="64" t="s">
        <v>504</v>
      </c>
      <c r="N50" s="64" t="s">
        <v>504</v>
      </c>
      <c r="O50" s="65" t="s">
        <v>504</v>
      </c>
      <c r="P50" s="48"/>
      <c r="Q50" s="48"/>
      <c r="R50" s="48"/>
      <c r="S50" s="48"/>
      <c r="T50" s="48"/>
      <c r="U50" s="48"/>
    </row>
    <row r="51" spans="1:21" ht="30.75" customHeight="1" x14ac:dyDescent="0.15">
      <c r="A51" s="48"/>
      <c r="B51" s="1185"/>
      <c r="C51" s="1186"/>
      <c r="D51" s="66"/>
      <c r="E51" s="1189" t="s">
        <v>18</v>
      </c>
      <c r="F51" s="1189"/>
      <c r="G51" s="1189"/>
      <c r="H51" s="1189"/>
      <c r="I51" s="1189"/>
      <c r="J51" s="1190"/>
      <c r="K51" s="63" t="s">
        <v>504</v>
      </c>
      <c r="L51" s="64" t="s">
        <v>504</v>
      </c>
      <c r="M51" s="64" t="s">
        <v>504</v>
      </c>
      <c r="N51" s="64" t="s">
        <v>504</v>
      </c>
      <c r="O51" s="65" t="s">
        <v>504</v>
      </c>
      <c r="P51" s="48"/>
      <c r="Q51" s="48"/>
      <c r="R51" s="48"/>
      <c r="S51" s="48"/>
      <c r="T51" s="48"/>
      <c r="U51" s="48"/>
    </row>
    <row r="52" spans="1:21" ht="30.75" customHeight="1" x14ac:dyDescent="0.15">
      <c r="A52" s="48"/>
      <c r="B52" s="1191" t="s">
        <v>19</v>
      </c>
      <c r="C52" s="1192"/>
      <c r="D52" s="66"/>
      <c r="E52" s="1189" t="s">
        <v>20</v>
      </c>
      <c r="F52" s="1189"/>
      <c r="G52" s="1189"/>
      <c r="H52" s="1189"/>
      <c r="I52" s="1189"/>
      <c r="J52" s="1190"/>
      <c r="K52" s="63">
        <v>831</v>
      </c>
      <c r="L52" s="64">
        <v>838</v>
      </c>
      <c r="M52" s="64">
        <v>871</v>
      </c>
      <c r="N52" s="64">
        <v>941</v>
      </c>
      <c r="O52" s="65">
        <v>938</v>
      </c>
      <c r="P52" s="48"/>
      <c r="Q52" s="48"/>
      <c r="R52" s="48"/>
      <c r="S52" s="48"/>
      <c r="T52" s="48"/>
      <c r="U52" s="48"/>
    </row>
    <row r="53" spans="1:21" ht="30.75" customHeight="1" thickBot="1" x14ac:dyDescent="0.2">
      <c r="A53" s="48"/>
      <c r="B53" s="1193" t="s">
        <v>21</v>
      </c>
      <c r="C53" s="1194"/>
      <c r="D53" s="67"/>
      <c r="E53" s="1195" t="s">
        <v>22</v>
      </c>
      <c r="F53" s="1195"/>
      <c r="G53" s="1195"/>
      <c r="H53" s="1195"/>
      <c r="I53" s="1195"/>
      <c r="J53" s="1196"/>
      <c r="K53" s="68">
        <v>341</v>
      </c>
      <c r="L53" s="69">
        <v>358</v>
      </c>
      <c r="M53" s="69">
        <v>390</v>
      </c>
      <c r="N53" s="69">
        <v>409</v>
      </c>
      <c r="O53" s="70">
        <v>461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560</v>
      </c>
      <c r="P55" s="48"/>
      <c r="Q55" s="48"/>
      <c r="R55" s="48"/>
      <c r="S55" s="48"/>
      <c r="T55" s="48"/>
      <c r="U55" s="48"/>
    </row>
    <row r="56" spans="1:21" ht="31.5" customHeight="1" thickBot="1" x14ac:dyDescent="0.2">
      <c r="A56" s="48"/>
      <c r="B56" s="76"/>
      <c r="C56" s="77"/>
      <c r="D56" s="77"/>
      <c r="E56" s="78"/>
      <c r="F56" s="78"/>
      <c r="G56" s="78"/>
      <c r="H56" s="78"/>
      <c r="I56" s="78"/>
      <c r="J56" s="79" t="s">
        <v>2</v>
      </c>
      <c r="K56" s="80" t="s">
        <v>561</v>
      </c>
      <c r="L56" s="81" t="s">
        <v>562</v>
      </c>
      <c r="M56" s="81" t="s">
        <v>563</v>
      </c>
      <c r="N56" s="81" t="s">
        <v>564</v>
      </c>
      <c r="O56" s="82" t="s">
        <v>565</v>
      </c>
      <c r="P56" s="48"/>
      <c r="Q56" s="48"/>
      <c r="R56" s="48"/>
      <c r="S56" s="48"/>
      <c r="T56" s="48"/>
      <c r="U56" s="48"/>
    </row>
    <row r="57" spans="1:21" ht="31.5" customHeight="1" x14ac:dyDescent="0.15">
      <c r="B57" s="1197" t="s">
        <v>25</v>
      </c>
      <c r="C57" s="1198"/>
      <c r="D57" s="1201" t="s">
        <v>26</v>
      </c>
      <c r="E57" s="1202"/>
      <c r="F57" s="1202"/>
      <c r="G57" s="1202"/>
      <c r="H57" s="1202"/>
      <c r="I57" s="1202"/>
      <c r="J57" s="1203"/>
      <c r="K57" s="83" t="s">
        <v>581</v>
      </c>
      <c r="L57" s="84" t="s">
        <v>581</v>
      </c>
      <c r="M57" s="84" t="s">
        <v>581</v>
      </c>
      <c r="N57" s="84" t="s">
        <v>581</v>
      </c>
      <c r="O57" s="85" t="s">
        <v>581</v>
      </c>
    </row>
    <row r="58" spans="1:21" ht="31.5" customHeight="1" thickBot="1" x14ac:dyDescent="0.2">
      <c r="B58" s="1199"/>
      <c r="C58" s="1200"/>
      <c r="D58" s="1204" t="s">
        <v>27</v>
      </c>
      <c r="E58" s="1205"/>
      <c r="F58" s="1205"/>
      <c r="G58" s="1205"/>
      <c r="H58" s="1205"/>
      <c r="I58" s="1205"/>
      <c r="J58" s="1206"/>
      <c r="K58" s="86" t="s">
        <v>581</v>
      </c>
      <c r="L58" s="87" t="s">
        <v>581</v>
      </c>
      <c r="M58" s="87" t="s">
        <v>581</v>
      </c>
      <c r="N58" s="87" t="s">
        <v>581</v>
      </c>
      <c r="O58" s="88" t="s">
        <v>581</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tOKJNajU+A3FBazC9Td3RjTa8FHC33dZIodIlYcKKQheneqPML6FCYDpvBNhT4HGoWUfctwhUZGxWi373PbCUw==" saltValue="XCYETpMwyHe1AnK5BfsOu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546</v>
      </c>
      <c r="J40" s="100" t="s">
        <v>547</v>
      </c>
      <c r="K40" s="100" t="s">
        <v>548</v>
      </c>
      <c r="L40" s="100" t="s">
        <v>549</v>
      </c>
      <c r="M40" s="101" t="s">
        <v>550</v>
      </c>
    </row>
    <row r="41" spans="2:13" ht="27.75" customHeight="1" x14ac:dyDescent="0.15">
      <c r="B41" s="1207" t="s">
        <v>30</v>
      </c>
      <c r="C41" s="1208"/>
      <c r="D41" s="102"/>
      <c r="E41" s="1213" t="s">
        <v>31</v>
      </c>
      <c r="F41" s="1213"/>
      <c r="G41" s="1213"/>
      <c r="H41" s="1214"/>
      <c r="I41" s="358">
        <v>8136</v>
      </c>
      <c r="J41" s="359">
        <v>8149</v>
      </c>
      <c r="K41" s="359">
        <v>8928</v>
      </c>
      <c r="L41" s="359">
        <v>9499</v>
      </c>
      <c r="M41" s="360">
        <v>9807</v>
      </c>
    </row>
    <row r="42" spans="2:13" ht="27.75" customHeight="1" x14ac:dyDescent="0.15">
      <c r="B42" s="1209"/>
      <c r="C42" s="1210"/>
      <c r="D42" s="103"/>
      <c r="E42" s="1215" t="s">
        <v>32</v>
      </c>
      <c r="F42" s="1215"/>
      <c r="G42" s="1215"/>
      <c r="H42" s="1216"/>
      <c r="I42" s="361" t="s">
        <v>504</v>
      </c>
      <c r="J42" s="362" t="s">
        <v>504</v>
      </c>
      <c r="K42" s="362" t="s">
        <v>504</v>
      </c>
      <c r="L42" s="362" t="s">
        <v>504</v>
      </c>
      <c r="M42" s="363" t="s">
        <v>504</v>
      </c>
    </row>
    <row r="43" spans="2:13" ht="27.75" customHeight="1" x14ac:dyDescent="0.15">
      <c r="B43" s="1209"/>
      <c r="C43" s="1210"/>
      <c r="D43" s="103"/>
      <c r="E43" s="1215" t="s">
        <v>33</v>
      </c>
      <c r="F43" s="1215"/>
      <c r="G43" s="1215"/>
      <c r="H43" s="1216"/>
      <c r="I43" s="361">
        <v>4504</v>
      </c>
      <c r="J43" s="362">
        <v>4603</v>
      </c>
      <c r="K43" s="362">
        <v>4478</v>
      </c>
      <c r="L43" s="362">
        <v>4170</v>
      </c>
      <c r="M43" s="363">
        <v>4033</v>
      </c>
    </row>
    <row r="44" spans="2:13" ht="27.75" customHeight="1" x14ac:dyDescent="0.15">
      <c r="B44" s="1209"/>
      <c r="C44" s="1210"/>
      <c r="D44" s="103"/>
      <c r="E44" s="1215" t="s">
        <v>34</v>
      </c>
      <c r="F44" s="1215"/>
      <c r="G44" s="1215"/>
      <c r="H44" s="1216"/>
      <c r="I44" s="361">
        <v>14</v>
      </c>
      <c r="J44" s="362">
        <v>10</v>
      </c>
      <c r="K44" s="362">
        <v>8</v>
      </c>
      <c r="L44" s="362">
        <v>7</v>
      </c>
      <c r="M44" s="363">
        <v>6</v>
      </c>
    </row>
    <row r="45" spans="2:13" ht="27.75" customHeight="1" x14ac:dyDescent="0.15">
      <c r="B45" s="1209"/>
      <c r="C45" s="1210"/>
      <c r="D45" s="103"/>
      <c r="E45" s="1215" t="s">
        <v>35</v>
      </c>
      <c r="F45" s="1215"/>
      <c r="G45" s="1215"/>
      <c r="H45" s="1216"/>
      <c r="I45" s="361">
        <v>1265</v>
      </c>
      <c r="J45" s="362">
        <v>1119</v>
      </c>
      <c r="K45" s="362">
        <v>1066</v>
      </c>
      <c r="L45" s="362">
        <v>1097</v>
      </c>
      <c r="M45" s="363">
        <v>1049</v>
      </c>
    </row>
    <row r="46" spans="2:13" ht="27.75" customHeight="1" x14ac:dyDescent="0.15">
      <c r="B46" s="1209"/>
      <c r="C46" s="1210"/>
      <c r="D46" s="104"/>
      <c r="E46" s="1215" t="s">
        <v>36</v>
      </c>
      <c r="F46" s="1215"/>
      <c r="G46" s="1215"/>
      <c r="H46" s="1216"/>
      <c r="I46" s="361" t="s">
        <v>504</v>
      </c>
      <c r="J46" s="362" t="s">
        <v>504</v>
      </c>
      <c r="K46" s="362" t="s">
        <v>504</v>
      </c>
      <c r="L46" s="362" t="s">
        <v>504</v>
      </c>
      <c r="M46" s="363" t="s">
        <v>504</v>
      </c>
    </row>
    <row r="47" spans="2:13" ht="27.75" customHeight="1" x14ac:dyDescent="0.15">
      <c r="B47" s="1209"/>
      <c r="C47" s="1210"/>
      <c r="D47" s="105"/>
      <c r="E47" s="1217" t="s">
        <v>37</v>
      </c>
      <c r="F47" s="1218"/>
      <c r="G47" s="1218"/>
      <c r="H47" s="1219"/>
      <c r="I47" s="361" t="s">
        <v>504</v>
      </c>
      <c r="J47" s="362" t="s">
        <v>504</v>
      </c>
      <c r="K47" s="362" t="s">
        <v>504</v>
      </c>
      <c r="L47" s="362" t="s">
        <v>504</v>
      </c>
      <c r="M47" s="363" t="s">
        <v>504</v>
      </c>
    </row>
    <row r="48" spans="2:13" ht="27.75" customHeight="1" x14ac:dyDescent="0.15">
      <c r="B48" s="1209"/>
      <c r="C48" s="1210"/>
      <c r="D48" s="103"/>
      <c r="E48" s="1215" t="s">
        <v>38</v>
      </c>
      <c r="F48" s="1215"/>
      <c r="G48" s="1215"/>
      <c r="H48" s="1216"/>
      <c r="I48" s="361" t="s">
        <v>504</v>
      </c>
      <c r="J48" s="362" t="s">
        <v>504</v>
      </c>
      <c r="K48" s="362" t="s">
        <v>504</v>
      </c>
      <c r="L48" s="362" t="s">
        <v>504</v>
      </c>
      <c r="M48" s="363" t="s">
        <v>504</v>
      </c>
    </row>
    <row r="49" spans="2:13" ht="27.75" customHeight="1" x14ac:dyDescent="0.15">
      <c r="B49" s="1211"/>
      <c r="C49" s="1212"/>
      <c r="D49" s="103"/>
      <c r="E49" s="1215" t="s">
        <v>39</v>
      </c>
      <c r="F49" s="1215"/>
      <c r="G49" s="1215"/>
      <c r="H49" s="1216"/>
      <c r="I49" s="361" t="s">
        <v>504</v>
      </c>
      <c r="J49" s="362" t="s">
        <v>504</v>
      </c>
      <c r="K49" s="362" t="s">
        <v>504</v>
      </c>
      <c r="L49" s="362" t="s">
        <v>504</v>
      </c>
      <c r="M49" s="363" t="s">
        <v>504</v>
      </c>
    </row>
    <row r="50" spans="2:13" ht="27.75" customHeight="1" x14ac:dyDescent="0.15">
      <c r="B50" s="1220" t="s">
        <v>40</v>
      </c>
      <c r="C50" s="1221"/>
      <c r="D50" s="106"/>
      <c r="E50" s="1215" t="s">
        <v>41</v>
      </c>
      <c r="F50" s="1215"/>
      <c r="G50" s="1215"/>
      <c r="H50" s="1216"/>
      <c r="I50" s="361">
        <v>3236</v>
      </c>
      <c r="J50" s="362">
        <v>3217</v>
      </c>
      <c r="K50" s="362">
        <v>3104</v>
      </c>
      <c r="L50" s="362">
        <v>3371</v>
      </c>
      <c r="M50" s="363">
        <v>3573</v>
      </c>
    </row>
    <row r="51" spans="2:13" ht="27.75" customHeight="1" x14ac:dyDescent="0.15">
      <c r="B51" s="1209"/>
      <c r="C51" s="1210"/>
      <c r="D51" s="103"/>
      <c r="E51" s="1215" t="s">
        <v>42</v>
      </c>
      <c r="F51" s="1215"/>
      <c r="G51" s="1215"/>
      <c r="H51" s="1216"/>
      <c r="I51" s="361">
        <v>118</v>
      </c>
      <c r="J51" s="362">
        <v>106</v>
      </c>
      <c r="K51" s="362">
        <v>2</v>
      </c>
      <c r="L51" s="362">
        <v>2</v>
      </c>
      <c r="M51" s="363" t="s">
        <v>504</v>
      </c>
    </row>
    <row r="52" spans="2:13" ht="27.75" customHeight="1" x14ac:dyDescent="0.15">
      <c r="B52" s="1211"/>
      <c r="C52" s="1212"/>
      <c r="D52" s="103"/>
      <c r="E52" s="1215" t="s">
        <v>43</v>
      </c>
      <c r="F52" s="1215"/>
      <c r="G52" s="1215"/>
      <c r="H52" s="1216"/>
      <c r="I52" s="361">
        <v>8770</v>
      </c>
      <c r="J52" s="362">
        <v>8565</v>
      </c>
      <c r="K52" s="362">
        <v>8771</v>
      </c>
      <c r="L52" s="362">
        <v>8500</v>
      </c>
      <c r="M52" s="363">
        <v>8613</v>
      </c>
    </row>
    <row r="53" spans="2:13" ht="27.75" customHeight="1" thickBot="1" x14ac:dyDescent="0.2">
      <c r="B53" s="1222" t="s">
        <v>44</v>
      </c>
      <c r="C53" s="1223"/>
      <c r="D53" s="107"/>
      <c r="E53" s="1224" t="s">
        <v>45</v>
      </c>
      <c r="F53" s="1224"/>
      <c r="G53" s="1224"/>
      <c r="H53" s="1225"/>
      <c r="I53" s="364">
        <v>1795</v>
      </c>
      <c r="J53" s="365">
        <v>1993</v>
      </c>
      <c r="K53" s="365">
        <v>2604</v>
      </c>
      <c r="L53" s="365">
        <v>2901</v>
      </c>
      <c r="M53" s="366">
        <v>2709</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ixyXqfO3VMqTfllYCsuik9gm9g69bSw6tmGvGx9icU/nCKDoGlRY8DLwaaPM1alSdMiqVrhyqaX40xQKMigsKA==" saltValue="lG/8Vygy/4qvaWXk/rQ+8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548</v>
      </c>
      <c r="G54" s="116" t="s">
        <v>549</v>
      </c>
      <c r="H54" s="117" t="s">
        <v>550</v>
      </c>
    </row>
    <row r="55" spans="2:8" ht="52.5" customHeight="1" x14ac:dyDescent="0.15">
      <c r="B55" s="118"/>
      <c r="C55" s="1234" t="s">
        <v>48</v>
      </c>
      <c r="D55" s="1234"/>
      <c r="E55" s="1235"/>
      <c r="F55" s="119">
        <v>1245</v>
      </c>
      <c r="G55" s="119">
        <v>1236</v>
      </c>
      <c r="H55" s="120">
        <v>1226</v>
      </c>
    </row>
    <row r="56" spans="2:8" ht="52.5" customHeight="1" x14ac:dyDescent="0.15">
      <c r="B56" s="121"/>
      <c r="C56" s="1236" t="s">
        <v>49</v>
      </c>
      <c r="D56" s="1236"/>
      <c r="E56" s="1237"/>
      <c r="F56" s="122">
        <v>255</v>
      </c>
      <c r="G56" s="122">
        <v>255</v>
      </c>
      <c r="H56" s="123">
        <v>205</v>
      </c>
    </row>
    <row r="57" spans="2:8" ht="53.25" customHeight="1" x14ac:dyDescent="0.15">
      <c r="B57" s="121"/>
      <c r="C57" s="1238" t="s">
        <v>50</v>
      </c>
      <c r="D57" s="1238"/>
      <c r="E57" s="1239"/>
      <c r="F57" s="124">
        <v>1258</v>
      </c>
      <c r="G57" s="124">
        <v>1497</v>
      </c>
      <c r="H57" s="125">
        <v>1757</v>
      </c>
    </row>
    <row r="58" spans="2:8" ht="45.75" customHeight="1" x14ac:dyDescent="0.15">
      <c r="B58" s="126"/>
      <c r="C58" s="1226" t="s">
        <v>582</v>
      </c>
      <c r="D58" s="1227"/>
      <c r="E58" s="1228"/>
      <c r="F58" s="127">
        <v>87</v>
      </c>
      <c r="G58" s="127">
        <v>287</v>
      </c>
      <c r="H58" s="128">
        <v>457</v>
      </c>
    </row>
    <row r="59" spans="2:8" ht="45.75" customHeight="1" x14ac:dyDescent="0.15">
      <c r="B59" s="126"/>
      <c r="C59" s="1226" t="s">
        <v>583</v>
      </c>
      <c r="D59" s="1227"/>
      <c r="E59" s="1228"/>
      <c r="F59" s="127">
        <v>50</v>
      </c>
      <c r="G59" s="127">
        <v>200</v>
      </c>
      <c r="H59" s="128">
        <v>420</v>
      </c>
    </row>
    <row r="60" spans="2:8" ht="45.75" customHeight="1" x14ac:dyDescent="0.15">
      <c r="B60" s="126"/>
      <c r="C60" s="1226" t="s">
        <v>584</v>
      </c>
      <c r="D60" s="1227"/>
      <c r="E60" s="1228"/>
      <c r="F60" s="127">
        <v>272</v>
      </c>
      <c r="G60" s="127">
        <v>339</v>
      </c>
      <c r="H60" s="128">
        <v>339</v>
      </c>
    </row>
    <row r="61" spans="2:8" ht="45.75" customHeight="1" x14ac:dyDescent="0.15">
      <c r="B61" s="126"/>
      <c r="C61" s="1226" t="s">
        <v>585</v>
      </c>
      <c r="D61" s="1227"/>
      <c r="E61" s="1228"/>
      <c r="F61" s="127">
        <v>197</v>
      </c>
      <c r="G61" s="127">
        <v>192</v>
      </c>
      <c r="H61" s="128">
        <v>192</v>
      </c>
    </row>
    <row r="62" spans="2:8" ht="45.75" customHeight="1" thickBot="1" x14ac:dyDescent="0.2">
      <c r="B62" s="129"/>
      <c r="C62" s="1229" t="s">
        <v>586</v>
      </c>
      <c r="D62" s="1230"/>
      <c r="E62" s="1231"/>
      <c r="F62" s="130" t="s">
        <v>587</v>
      </c>
      <c r="G62" s="130" t="s">
        <v>587</v>
      </c>
      <c r="H62" s="131">
        <v>171</v>
      </c>
    </row>
    <row r="63" spans="2:8" ht="52.5" customHeight="1" thickBot="1" x14ac:dyDescent="0.2">
      <c r="B63" s="132"/>
      <c r="C63" s="1232" t="s">
        <v>51</v>
      </c>
      <c r="D63" s="1232"/>
      <c r="E63" s="1233"/>
      <c r="F63" s="133">
        <v>2758</v>
      </c>
      <c r="G63" s="133">
        <v>2989</v>
      </c>
      <c r="H63" s="134">
        <v>3188</v>
      </c>
    </row>
    <row r="64" spans="2:8" x14ac:dyDescent="0.15"/>
  </sheetData>
  <sheetProtection algorithmName="SHA-512" hashValue="fOlsMCTY5QTm4SgWDtPRiciPh2qiOD2rJj2XcCSH6JvqYy5Ewh1F5yEre+dUSNz2+550y/t9eINL0a607X2BoQ==" saltValue="qJ5KClv4AMsJDqIEiaBbh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D11B3-EBE2-400D-8FAD-916575A40067}">
  <dimension ref="A1:DE85"/>
  <sheetViews>
    <sheetView tabSelected="1" zoomScale="55" zoomScaleNormal="55" workbookViewId="0">
      <selection activeCell="AM20" sqref="AM20"/>
    </sheetView>
  </sheetViews>
  <sheetFormatPr defaultColWidth="0" defaultRowHeight="13.5" customHeight="1" zeroHeight="1" x14ac:dyDescent="0.15"/>
  <cols>
    <col min="1" max="1" width="6.375" style="1242" customWidth="1"/>
    <col min="2" max="107" width="2.5" style="1242" customWidth="1"/>
    <col min="108" max="108" width="6.125" style="1249" customWidth="1"/>
    <col min="109" max="109" width="5.875" style="1248" customWidth="1"/>
    <col min="110" max="16384" width="8.625" style="1242" hidden="1"/>
  </cols>
  <sheetData>
    <row r="1" spans="1:109" ht="42.75" customHeight="1" x14ac:dyDescent="0.15">
      <c r="A1" s="1240"/>
      <c r="B1" s="1241"/>
      <c r="DD1" s="1242"/>
      <c r="DE1" s="1242"/>
    </row>
    <row r="2" spans="1:109" ht="25.5" customHeight="1" x14ac:dyDescent="0.15">
      <c r="A2" s="1243"/>
      <c r="C2" s="1243"/>
      <c r="O2" s="1243"/>
      <c r="P2" s="1243"/>
      <c r="Q2" s="1243"/>
      <c r="R2" s="1243"/>
      <c r="S2" s="1243"/>
      <c r="T2" s="1243"/>
      <c r="U2" s="1243"/>
      <c r="V2" s="1243"/>
      <c r="W2" s="1243"/>
      <c r="X2" s="1243"/>
      <c r="Y2" s="1243"/>
      <c r="Z2" s="1243"/>
      <c r="AA2" s="1243"/>
      <c r="AB2" s="1243"/>
      <c r="AC2" s="1243"/>
      <c r="AD2" s="1243"/>
      <c r="AE2" s="1243"/>
      <c r="AF2" s="1243"/>
      <c r="AG2" s="1243"/>
      <c r="AH2" s="1243"/>
      <c r="AI2" s="1243"/>
      <c r="AU2" s="1243"/>
      <c r="BG2" s="1243"/>
      <c r="BS2" s="1243"/>
      <c r="CE2" s="1243"/>
      <c r="CQ2" s="1243"/>
      <c r="DD2" s="1242"/>
      <c r="DE2" s="1242"/>
    </row>
    <row r="3" spans="1:109" ht="25.5" customHeight="1" x14ac:dyDescent="0.15">
      <c r="A3" s="1243"/>
      <c r="C3" s="1243"/>
      <c r="O3" s="1243"/>
      <c r="P3" s="1243"/>
      <c r="Q3" s="1243"/>
      <c r="R3" s="1243"/>
      <c r="S3" s="1243"/>
      <c r="T3" s="1243"/>
      <c r="U3" s="1243"/>
      <c r="V3" s="1243"/>
      <c r="W3" s="1243"/>
      <c r="X3" s="1243"/>
      <c r="Y3" s="1243"/>
      <c r="Z3" s="1243"/>
      <c r="AA3" s="1243"/>
      <c r="AB3" s="1243"/>
      <c r="AC3" s="1243"/>
      <c r="AD3" s="1243"/>
      <c r="AE3" s="1243"/>
      <c r="AF3" s="1243"/>
      <c r="AG3" s="1243"/>
      <c r="AH3" s="1243"/>
      <c r="AI3" s="1243"/>
      <c r="AU3" s="1243"/>
      <c r="BG3" s="1243"/>
      <c r="BS3" s="1243"/>
      <c r="CE3" s="1243"/>
      <c r="CQ3" s="1243"/>
      <c r="DD3" s="1242"/>
      <c r="DE3" s="1242"/>
    </row>
    <row r="4" spans="1:109" s="262" customFormat="1" x14ac:dyDescent="0.15">
      <c r="A4" s="1243"/>
      <c r="B4" s="1243"/>
      <c r="C4" s="1243"/>
      <c r="D4" s="1243"/>
      <c r="E4" s="1243"/>
      <c r="F4" s="1243"/>
      <c r="G4" s="1243"/>
      <c r="H4" s="1243"/>
      <c r="I4" s="1243"/>
      <c r="J4" s="1243"/>
      <c r="K4" s="1243"/>
      <c r="L4" s="1243"/>
      <c r="M4" s="1243"/>
      <c r="N4" s="1243"/>
      <c r="O4" s="1243"/>
      <c r="P4" s="1243"/>
      <c r="Q4" s="1243"/>
      <c r="R4" s="1243"/>
      <c r="S4" s="1243"/>
      <c r="T4" s="1243"/>
      <c r="U4" s="1243"/>
      <c r="V4" s="1243"/>
      <c r="W4" s="1243"/>
      <c r="X4" s="1243"/>
      <c r="Y4" s="1243"/>
      <c r="Z4" s="1243"/>
      <c r="AA4" s="1243"/>
      <c r="AB4" s="1243"/>
      <c r="AC4" s="1243"/>
      <c r="AD4" s="1243"/>
      <c r="AE4" s="1243"/>
      <c r="AF4" s="1243"/>
      <c r="AG4" s="1243"/>
      <c r="AH4" s="1243"/>
      <c r="AI4" s="1243"/>
      <c r="AJ4" s="1243"/>
      <c r="AK4" s="1243"/>
      <c r="AL4" s="1243"/>
      <c r="AM4" s="1243"/>
      <c r="AN4" s="1243"/>
      <c r="AO4" s="1243"/>
      <c r="AP4" s="1243"/>
      <c r="AQ4" s="1243"/>
      <c r="AR4" s="1243"/>
      <c r="AS4" s="1243"/>
      <c r="AT4" s="1243"/>
      <c r="AU4" s="1243"/>
      <c r="AV4" s="1243"/>
      <c r="AW4" s="1243"/>
      <c r="AX4" s="1243"/>
      <c r="AY4" s="1243"/>
      <c r="AZ4" s="1243"/>
      <c r="BA4" s="1243"/>
      <c r="BB4" s="1243"/>
      <c r="BC4" s="1243"/>
      <c r="BD4" s="1243"/>
      <c r="BE4" s="1243"/>
      <c r="BF4" s="1243"/>
      <c r="BG4" s="1243"/>
      <c r="BH4" s="1243"/>
      <c r="BI4" s="1243"/>
      <c r="BJ4" s="1243"/>
      <c r="BK4" s="1243"/>
      <c r="BL4" s="1243"/>
      <c r="BM4" s="1243"/>
      <c r="BN4" s="1243"/>
      <c r="BO4" s="1243"/>
      <c r="BP4" s="1243"/>
      <c r="BQ4" s="1243"/>
      <c r="BR4" s="1243"/>
      <c r="BS4" s="1243"/>
      <c r="BT4" s="1243"/>
      <c r="BU4" s="1243"/>
      <c r="BV4" s="1243"/>
      <c r="BW4" s="1243"/>
      <c r="BX4" s="1243"/>
      <c r="BY4" s="1243"/>
      <c r="BZ4" s="1243"/>
      <c r="CA4" s="1243"/>
      <c r="CB4" s="1243"/>
      <c r="CC4" s="1243"/>
      <c r="CD4" s="1243"/>
      <c r="CE4" s="1243"/>
      <c r="CF4" s="1243"/>
      <c r="CG4" s="1243"/>
      <c r="CH4" s="1243"/>
      <c r="CI4" s="1243"/>
      <c r="CJ4" s="1243"/>
      <c r="CK4" s="1243"/>
      <c r="CL4" s="1243"/>
      <c r="CM4" s="1243"/>
      <c r="CN4" s="1243"/>
      <c r="CO4" s="1243"/>
      <c r="CP4" s="1243"/>
      <c r="CQ4" s="1243"/>
      <c r="CR4" s="1243"/>
      <c r="CS4" s="1243"/>
      <c r="CT4" s="1243"/>
      <c r="CU4" s="1243"/>
      <c r="CV4" s="1243"/>
      <c r="CW4" s="1243"/>
      <c r="CX4" s="1243"/>
      <c r="CY4" s="1243"/>
      <c r="CZ4" s="1243"/>
      <c r="DA4" s="1243"/>
      <c r="DB4" s="1243"/>
      <c r="DC4" s="1243"/>
      <c r="DD4" s="1243"/>
      <c r="DE4" s="1243"/>
    </row>
    <row r="5" spans="1:109" s="262" customFormat="1" x14ac:dyDescent="0.15">
      <c r="A5" s="1243"/>
      <c r="B5" s="1243"/>
      <c r="C5" s="1243"/>
      <c r="D5" s="1243"/>
      <c r="E5" s="1243"/>
      <c r="F5" s="1243"/>
      <c r="G5" s="1243"/>
      <c r="H5" s="1243"/>
      <c r="I5" s="1243"/>
      <c r="J5" s="1243"/>
      <c r="K5" s="1243"/>
      <c r="L5" s="1243"/>
      <c r="M5" s="1243"/>
      <c r="N5" s="1243"/>
      <c r="O5" s="1243"/>
      <c r="P5" s="1243"/>
      <c r="Q5" s="1243"/>
      <c r="R5" s="1243"/>
      <c r="S5" s="1243"/>
      <c r="T5" s="1243"/>
      <c r="U5" s="1243"/>
      <c r="V5" s="1243"/>
      <c r="W5" s="1243"/>
      <c r="X5" s="1243"/>
      <c r="Y5" s="1243"/>
      <c r="Z5" s="1243"/>
      <c r="AA5" s="1243"/>
      <c r="AB5" s="1243"/>
      <c r="AC5" s="1243"/>
      <c r="AD5" s="1243"/>
      <c r="AE5" s="1243"/>
      <c r="AF5" s="1243"/>
      <c r="AG5" s="1243"/>
      <c r="AH5" s="1243"/>
      <c r="AI5" s="1243"/>
      <c r="AJ5" s="1243"/>
      <c r="AK5" s="1243"/>
      <c r="AL5" s="1243"/>
      <c r="AM5" s="1243"/>
      <c r="AN5" s="1243"/>
      <c r="AO5" s="1243"/>
      <c r="AP5" s="1243"/>
      <c r="AQ5" s="1243"/>
      <c r="AR5" s="1243"/>
      <c r="AS5" s="1243"/>
      <c r="AT5" s="1243"/>
      <c r="AU5" s="1243"/>
      <c r="AV5" s="1243"/>
      <c r="AW5" s="1243"/>
      <c r="AX5" s="1243"/>
      <c r="AY5" s="1243"/>
      <c r="AZ5" s="1243"/>
      <c r="BA5" s="1243"/>
      <c r="BB5" s="1243"/>
      <c r="BC5" s="1243"/>
      <c r="BD5" s="1243"/>
      <c r="BE5" s="1243"/>
      <c r="BF5" s="1243"/>
      <c r="BG5" s="1243"/>
      <c r="BH5" s="1243"/>
      <c r="BI5" s="1243"/>
      <c r="BJ5" s="1243"/>
      <c r="BK5" s="1243"/>
      <c r="BL5" s="1243"/>
      <c r="BM5" s="1243"/>
      <c r="BN5" s="1243"/>
      <c r="BO5" s="1243"/>
      <c r="BP5" s="1243"/>
      <c r="BQ5" s="1243"/>
      <c r="BR5" s="1243"/>
      <c r="BS5" s="1243"/>
      <c r="BT5" s="1243"/>
      <c r="BU5" s="1243"/>
      <c r="BV5" s="1243"/>
      <c r="BW5" s="1243"/>
      <c r="BX5" s="1243"/>
      <c r="BY5" s="1243"/>
      <c r="BZ5" s="1243"/>
      <c r="CA5" s="1243"/>
      <c r="CB5" s="1243"/>
      <c r="CC5" s="1243"/>
      <c r="CD5" s="1243"/>
      <c r="CE5" s="1243"/>
      <c r="CF5" s="1243"/>
      <c r="CG5" s="1243"/>
      <c r="CH5" s="1243"/>
      <c r="CI5" s="1243"/>
      <c r="CJ5" s="1243"/>
      <c r="CK5" s="1243"/>
      <c r="CL5" s="1243"/>
      <c r="CM5" s="1243"/>
      <c r="CN5" s="1243"/>
      <c r="CO5" s="1243"/>
      <c r="CP5" s="1243"/>
      <c r="CQ5" s="1243"/>
      <c r="CR5" s="1243"/>
      <c r="CS5" s="1243"/>
      <c r="CT5" s="1243"/>
      <c r="CU5" s="1243"/>
      <c r="CV5" s="1243"/>
      <c r="CW5" s="1243"/>
      <c r="CX5" s="1243"/>
      <c r="CY5" s="1243"/>
      <c r="CZ5" s="1243"/>
      <c r="DA5" s="1243"/>
      <c r="DB5" s="1243"/>
      <c r="DC5" s="1243"/>
      <c r="DD5" s="1243"/>
      <c r="DE5" s="1243"/>
    </row>
    <row r="6" spans="1:109" s="262" customFormat="1" x14ac:dyDescent="0.15">
      <c r="A6" s="1243"/>
      <c r="B6" s="1243"/>
      <c r="C6" s="1243"/>
      <c r="D6" s="1243"/>
      <c r="E6" s="1243"/>
      <c r="F6" s="1243"/>
      <c r="G6" s="1243"/>
      <c r="H6" s="1243"/>
      <c r="I6" s="1243"/>
      <c r="J6" s="1243"/>
      <c r="K6" s="1243"/>
      <c r="L6" s="1243"/>
      <c r="M6" s="1243"/>
      <c r="N6" s="1243"/>
      <c r="O6" s="1243"/>
      <c r="P6" s="1243"/>
      <c r="Q6" s="1243"/>
      <c r="R6" s="1243"/>
      <c r="S6" s="1243"/>
      <c r="T6" s="1243"/>
      <c r="U6" s="1243"/>
      <c r="V6" s="1243"/>
      <c r="W6" s="1243"/>
      <c r="X6" s="1243"/>
      <c r="Y6" s="1243"/>
      <c r="Z6" s="1243"/>
      <c r="AA6" s="1243"/>
      <c r="AB6" s="1243"/>
      <c r="AC6" s="1243"/>
      <c r="AD6" s="1243"/>
      <c r="AE6" s="1243"/>
      <c r="AF6" s="1243"/>
      <c r="AG6" s="1243"/>
      <c r="AH6" s="1243"/>
      <c r="AI6" s="1243"/>
      <c r="AJ6" s="1243"/>
      <c r="AK6" s="1243"/>
      <c r="AL6" s="1243"/>
      <c r="AM6" s="1243"/>
      <c r="AN6" s="1243"/>
      <c r="AO6" s="1243"/>
      <c r="AP6" s="1243"/>
      <c r="AQ6" s="1243"/>
      <c r="AR6" s="1243"/>
      <c r="AS6" s="1243"/>
      <c r="AT6" s="1243"/>
      <c r="AU6" s="1243"/>
      <c r="AV6" s="1243"/>
      <c r="AW6" s="1243"/>
      <c r="AX6" s="1243"/>
      <c r="AY6" s="1243"/>
      <c r="AZ6" s="1243"/>
      <c r="BA6" s="1243"/>
      <c r="BB6" s="1243"/>
      <c r="BC6" s="1243"/>
      <c r="BD6" s="1243"/>
      <c r="BE6" s="1243"/>
      <c r="BF6" s="1243"/>
      <c r="BG6" s="1243"/>
      <c r="BH6" s="1243"/>
      <c r="BI6" s="1243"/>
      <c r="BJ6" s="1243"/>
      <c r="BK6" s="1243"/>
      <c r="BL6" s="1243"/>
      <c r="BM6" s="1243"/>
      <c r="BN6" s="1243"/>
      <c r="BO6" s="1243"/>
      <c r="BP6" s="1243"/>
      <c r="BQ6" s="1243"/>
      <c r="BR6" s="1243"/>
      <c r="BS6" s="1243"/>
      <c r="BT6" s="1243"/>
      <c r="BU6" s="1243"/>
      <c r="BV6" s="1243"/>
      <c r="BW6" s="1243"/>
      <c r="BX6" s="1243"/>
      <c r="BY6" s="1243"/>
      <c r="BZ6" s="1243"/>
      <c r="CA6" s="1243"/>
      <c r="CB6" s="1243"/>
      <c r="CC6" s="1243"/>
      <c r="CD6" s="1243"/>
      <c r="CE6" s="1243"/>
      <c r="CF6" s="1243"/>
      <c r="CG6" s="1243"/>
      <c r="CH6" s="1243"/>
      <c r="CI6" s="1243"/>
      <c r="CJ6" s="1243"/>
      <c r="CK6" s="1243"/>
      <c r="CL6" s="1243"/>
      <c r="CM6" s="1243"/>
      <c r="CN6" s="1243"/>
      <c r="CO6" s="1243"/>
      <c r="CP6" s="1243"/>
      <c r="CQ6" s="1243"/>
      <c r="CR6" s="1243"/>
      <c r="CS6" s="1243"/>
      <c r="CT6" s="1243"/>
      <c r="CU6" s="1243"/>
      <c r="CV6" s="1243"/>
      <c r="CW6" s="1243"/>
      <c r="CX6" s="1243"/>
      <c r="CY6" s="1243"/>
      <c r="CZ6" s="1243"/>
      <c r="DA6" s="1243"/>
      <c r="DB6" s="1243"/>
      <c r="DC6" s="1243"/>
      <c r="DD6" s="1243"/>
      <c r="DE6" s="1243"/>
    </row>
    <row r="7" spans="1:109" s="262" customFormat="1" x14ac:dyDescent="0.15">
      <c r="A7" s="1243"/>
      <c r="B7" s="1243"/>
      <c r="C7" s="1243"/>
      <c r="D7" s="1243"/>
      <c r="E7" s="1243"/>
      <c r="F7" s="1243"/>
      <c r="G7" s="1243"/>
      <c r="H7" s="1243"/>
      <c r="I7" s="1243"/>
      <c r="J7" s="1243"/>
      <c r="K7" s="1243"/>
      <c r="L7" s="1243"/>
      <c r="M7" s="1243"/>
      <c r="N7" s="1243"/>
      <c r="O7" s="1243"/>
      <c r="P7" s="1243"/>
      <c r="Q7" s="1243"/>
      <c r="R7" s="1243"/>
      <c r="S7" s="1243"/>
      <c r="T7" s="1243"/>
      <c r="U7" s="1243"/>
      <c r="V7" s="1243"/>
      <c r="W7" s="1243"/>
      <c r="X7" s="1243"/>
      <c r="Y7" s="1243"/>
      <c r="Z7" s="1243"/>
      <c r="AA7" s="1243"/>
      <c r="AB7" s="1243"/>
      <c r="AC7" s="1243"/>
      <c r="AD7" s="1243"/>
      <c r="AE7" s="1243"/>
      <c r="AF7" s="1243"/>
      <c r="AG7" s="1243"/>
      <c r="AH7" s="1243"/>
      <c r="AI7" s="1243"/>
      <c r="AJ7" s="1243"/>
      <c r="AK7" s="1243"/>
      <c r="AL7" s="1243"/>
      <c r="AM7" s="1243"/>
      <c r="AN7" s="1243"/>
      <c r="AO7" s="1243"/>
      <c r="AP7" s="1243"/>
      <c r="AQ7" s="1243"/>
      <c r="AR7" s="1243"/>
      <c r="AS7" s="1243"/>
      <c r="AT7" s="1243"/>
      <c r="AU7" s="1243"/>
      <c r="AV7" s="1243"/>
      <c r="AW7" s="1243"/>
      <c r="AX7" s="1243"/>
      <c r="AY7" s="1243"/>
      <c r="AZ7" s="1243"/>
      <c r="BA7" s="1243"/>
      <c r="BB7" s="1243"/>
      <c r="BC7" s="1243"/>
      <c r="BD7" s="1243"/>
      <c r="BE7" s="1243"/>
      <c r="BF7" s="1243"/>
      <c r="BG7" s="1243"/>
      <c r="BH7" s="1243"/>
      <c r="BI7" s="1243"/>
      <c r="BJ7" s="1243"/>
      <c r="BK7" s="1243"/>
      <c r="BL7" s="1243"/>
      <c r="BM7" s="1243"/>
      <c r="BN7" s="1243"/>
      <c r="BO7" s="1243"/>
      <c r="BP7" s="1243"/>
      <c r="BQ7" s="1243"/>
      <c r="BR7" s="1243"/>
      <c r="BS7" s="1243"/>
      <c r="BT7" s="1243"/>
      <c r="BU7" s="1243"/>
      <c r="BV7" s="1243"/>
      <c r="BW7" s="1243"/>
      <c r="BX7" s="1243"/>
      <c r="BY7" s="1243"/>
      <c r="BZ7" s="1243"/>
      <c r="CA7" s="1243"/>
      <c r="CB7" s="1243"/>
      <c r="CC7" s="1243"/>
      <c r="CD7" s="1243"/>
      <c r="CE7" s="1243"/>
      <c r="CF7" s="1243"/>
      <c r="CG7" s="1243"/>
      <c r="CH7" s="1243"/>
      <c r="CI7" s="1243"/>
      <c r="CJ7" s="1243"/>
      <c r="CK7" s="1243"/>
      <c r="CL7" s="1243"/>
      <c r="CM7" s="1243"/>
      <c r="CN7" s="1243"/>
      <c r="CO7" s="1243"/>
      <c r="CP7" s="1243"/>
      <c r="CQ7" s="1243"/>
      <c r="CR7" s="1243"/>
      <c r="CS7" s="1243"/>
      <c r="CT7" s="1243"/>
      <c r="CU7" s="1243"/>
      <c r="CV7" s="1243"/>
      <c r="CW7" s="1243"/>
      <c r="CX7" s="1243"/>
      <c r="CY7" s="1243"/>
      <c r="CZ7" s="1243"/>
      <c r="DA7" s="1243"/>
      <c r="DB7" s="1243"/>
      <c r="DC7" s="1243"/>
      <c r="DD7" s="1243"/>
      <c r="DE7" s="1243"/>
    </row>
    <row r="8" spans="1:109" s="262" customFormat="1" x14ac:dyDescent="0.15">
      <c r="A8" s="1243"/>
      <c r="B8" s="1243"/>
      <c r="C8" s="1243"/>
      <c r="D8" s="1243"/>
      <c r="E8" s="1243"/>
      <c r="F8" s="1243"/>
      <c r="G8" s="1243"/>
      <c r="H8" s="1243"/>
      <c r="I8" s="1243"/>
      <c r="J8" s="1243"/>
      <c r="K8" s="1243"/>
      <c r="L8" s="1243"/>
      <c r="M8" s="1243"/>
      <c r="N8" s="1243"/>
      <c r="O8" s="1243"/>
      <c r="P8" s="1243"/>
      <c r="Q8" s="1243"/>
      <c r="R8" s="1243"/>
      <c r="S8" s="1243"/>
      <c r="T8" s="1243"/>
      <c r="U8" s="1243"/>
      <c r="V8" s="1243"/>
      <c r="W8" s="1243"/>
      <c r="X8" s="1243"/>
      <c r="Y8" s="1243"/>
      <c r="Z8" s="1243"/>
      <c r="AA8" s="1243"/>
      <c r="AB8" s="1243"/>
      <c r="AC8" s="1243"/>
      <c r="AD8" s="1243"/>
      <c r="AE8" s="1243"/>
      <c r="AF8" s="1243"/>
      <c r="AG8" s="1243"/>
      <c r="AH8" s="1243"/>
      <c r="AI8" s="1243"/>
      <c r="AJ8" s="1243"/>
      <c r="AK8" s="1243"/>
      <c r="AL8" s="1243"/>
      <c r="AM8" s="1243"/>
      <c r="AN8" s="1243"/>
      <c r="AO8" s="1243"/>
      <c r="AP8" s="1243"/>
      <c r="AQ8" s="1243"/>
      <c r="AR8" s="1243"/>
      <c r="AS8" s="1243"/>
      <c r="AT8" s="1243"/>
      <c r="AU8" s="1243"/>
      <c r="AV8" s="1243"/>
      <c r="AW8" s="1243"/>
      <c r="AX8" s="1243"/>
      <c r="AY8" s="1243"/>
      <c r="AZ8" s="1243"/>
      <c r="BA8" s="1243"/>
      <c r="BB8" s="1243"/>
      <c r="BC8" s="1243"/>
      <c r="BD8" s="1243"/>
      <c r="BE8" s="1243"/>
      <c r="BF8" s="1243"/>
      <c r="BG8" s="1243"/>
      <c r="BH8" s="1243"/>
      <c r="BI8" s="1243"/>
      <c r="BJ8" s="1243"/>
      <c r="BK8" s="1243"/>
      <c r="BL8" s="1243"/>
      <c r="BM8" s="1243"/>
      <c r="BN8" s="1243"/>
      <c r="BO8" s="1243"/>
      <c r="BP8" s="1243"/>
      <c r="BQ8" s="1243"/>
      <c r="BR8" s="1243"/>
      <c r="BS8" s="1243"/>
      <c r="BT8" s="1243"/>
      <c r="BU8" s="1243"/>
      <c r="BV8" s="1243"/>
      <c r="BW8" s="1243"/>
      <c r="BX8" s="1243"/>
      <c r="BY8" s="1243"/>
      <c r="BZ8" s="1243"/>
      <c r="CA8" s="1243"/>
      <c r="CB8" s="1243"/>
      <c r="CC8" s="1243"/>
      <c r="CD8" s="1243"/>
      <c r="CE8" s="1243"/>
      <c r="CF8" s="1243"/>
      <c r="CG8" s="1243"/>
      <c r="CH8" s="1243"/>
      <c r="CI8" s="1243"/>
      <c r="CJ8" s="1243"/>
      <c r="CK8" s="1243"/>
      <c r="CL8" s="1243"/>
      <c r="CM8" s="1243"/>
      <c r="CN8" s="1243"/>
      <c r="CO8" s="1243"/>
      <c r="CP8" s="1243"/>
      <c r="CQ8" s="1243"/>
      <c r="CR8" s="1243"/>
      <c r="CS8" s="1243"/>
      <c r="CT8" s="1243"/>
      <c r="CU8" s="1243"/>
      <c r="CV8" s="1243"/>
      <c r="CW8" s="1243"/>
      <c r="CX8" s="1243"/>
      <c r="CY8" s="1243"/>
      <c r="CZ8" s="1243"/>
      <c r="DA8" s="1243"/>
      <c r="DB8" s="1243"/>
      <c r="DC8" s="1243"/>
      <c r="DD8" s="1243"/>
      <c r="DE8" s="1243"/>
    </row>
    <row r="9" spans="1:109" s="262" customFormat="1" x14ac:dyDescent="0.15">
      <c r="A9" s="1243"/>
      <c r="B9" s="1243"/>
      <c r="C9" s="1243"/>
      <c r="D9" s="1243"/>
      <c r="E9" s="1243"/>
      <c r="F9" s="1243"/>
      <c r="G9" s="1243"/>
      <c r="H9" s="1243"/>
      <c r="I9" s="1243"/>
      <c r="J9" s="1243"/>
      <c r="K9" s="1243"/>
      <c r="L9" s="1243"/>
      <c r="M9" s="1243"/>
      <c r="N9" s="1243"/>
      <c r="O9" s="1243"/>
      <c r="P9" s="1243"/>
      <c r="Q9" s="1243"/>
      <c r="R9" s="1243"/>
      <c r="S9" s="1243"/>
      <c r="T9" s="1243"/>
      <c r="U9" s="1243"/>
      <c r="V9" s="1243"/>
      <c r="W9" s="1243"/>
      <c r="X9" s="1243"/>
      <c r="Y9" s="1243"/>
      <c r="Z9" s="1243"/>
      <c r="AA9" s="1243"/>
      <c r="AB9" s="1243"/>
      <c r="AC9" s="1243"/>
      <c r="AD9" s="1243"/>
      <c r="AE9" s="1243"/>
      <c r="AF9" s="1243"/>
      <c r="AG9" s="1243"/>
      <c r="AH9" s="1243"/>
      <c r="AI9" s="1243"/>
      <c r="AJ9" s="1243"/>
      <c r="AK9" s="1243"/>
      <c r="AL9" s="1243"/>
      <c r="AM9" s="1243"/>
      <c r="AN9" s="1243"/>
      <c r="AO9" s="1243"/>
      <c r="AP9" s="1243"/>
      <c r="AQ9" s="1243"/>
      <c r="AR9" s="1243"/>
      <c r="AS9" s="1243"/>
      <c r="AT9" s="1243"/>
      <c r="AU9" s="1243"/>
      <c r="AV9" s="1243"/>
      <c r="AW9" s="1243"/>
      <c r="AX9" s="1243"/>
      <c r="AY9" s="1243"/>
      <c r="AZ9" s="1243"/>
      <c r="BA9" s="1243"/>
      <c r="BB9" s="1243"/>
      <c r="BC9" s="1243"/>
      <c r="BD9" s="1243"/>
      <c r="BE9" s="1243"/>
      <c r="BF9" s="1243"/>
      <c r="BG9" s="1243"/>
      <c r="BH9" s="1243"/>
      <c r="BI9" s="1243"/>
      <c r="BJ9" s="1243"/>
      <c r="BK9" s="1243"/>
      <c r="BL9" s="1243"/>
      <c r="BM9" s="1243"/>
      <c r="BN9" s="1243"/>
      <c r="BO9" s="1243"/>
      <c r="BP9" s="1243"/>
      <c r="BQ9" s="1243"/>
      <c r="BR9" s="1243"/>
      <c r="BS9" s="1243"/>
      <c r="BT9" s="1243"/>
      <c r="BU9" s="1243"/>
      <c r="BV9" s="1243"/>
      <c r="BW9" s="1243"/>
      <c r="BX9" s="1243"/>
      <c r="BY9" s="1243"/>
      <c r="BZ9" s="1243"/>
      <c r="CA9" s="1243"/>
      <c r="CB9" s="1243"/>
      <c r="CC9" s="1243"/>
      <c r="CD9" s="1243"/>
      <c r="CE9" s="1243"/>
      <c r="CF9" s="1243"/>
      <c r="CG9" s="1243"/>
      <c r="CH9" s="1243"/>
      <c r="CI9" s="1243"/>
      <c r="CJ9" s="1243"/>
      <c r="CK9" s="1243"/>
      <c r="CL9" s="1243"/>
      <c r="CM9" s="1243"/>
      <c r="CN9" s="1243"/>
      <c r="CO9" s="1243"/>
      <c r="CP9" s="1243"/>
      <c r="CQ9" s="1243"/>
      <c r="CR9" s="1243"/>
      <c r="CS9" s="1243"/>
      <c r="CT9" s="1243"/>
      <c r="CU9" s="1243"/>
      <c r="CV9" s="1243"/>
      <c r="CW9" s="1243"/>
      <c r="CX9" s="1243"/>
      <c r="CY9" s="1243"/>
      <c r="CZ9" s="1243"/>
      <c r="DA9" s="1243"/>
      <c r="DB9" s="1243"/>
      <c r="DC9" s="1243"/>
      <c r="DD9" s="1243"/>
      <c r="DE9" s="1243"/>
    </row>
    <row r="10" spans="1:109" s="262" customFormat="1" x14ac:dyDescent="0.15">
      <c r="A10" s="1243"/>
      <c r="B10" s="1243"/>
      <c r="C10" s="1243"/>
      <c r="D10" s="1243"/>
      <c r="E10" s="1243"/>
      <c r="F10" s="1243"/>
      <c r="G10" s="1243"/>
      <c r="H10" s="1243"/>
      <c r="I10" s="1243"/>
      <c r="J10" s="1243"/>
      <c r="K10" s="1243"/>
      <c r="L10" s="1243"/>
      <c r="M10" s="1243"/>
      <c r="N10" s="1243"/>
      <c r="O10" s="1243"/>
      <c r="P10" s="1243"/>
      <c r="Q10" s="1243"/>
      <c r="R10" s="1243"/>
      <c r="S10" s="1243"/>
      <c r="T10" s="1243"/>
      <c r="U10" s="1243"/>
      <c r="V10" s="1243"/>
      <c r="W10" s="1243"/>
      <c r="X10" s="1243"/>
      <c r="Y10" s="1243"/>
      <c r="Z10" s="1243"/>
      <c r="AA10" s="1243"/>
      <c r="AB10" s="1243"/>
      <c r="AC10" s="1243"/>
      <c r="AD10" s="1243"/>
      <c r="AE10" s="1243"/>
      <c r="AF10" s="1243"/>
      <c r="AG10" s="1243"/>
      <c r="AH10" s="1243"/>
      <c r="AI10" s="1243"/>
      <c r="AJ10" s="1243"/>
      <c r="AK10" s="1243"/>
      <c r="AL10" s="1243"/>
      <c r="AM10" s="1243"/>
      <c r="AN10" s="1243"/>
      <c r="AO10" s="1243"/>
      <c r="AP10" s="1243"/>
      <c r="AQ10" s="1243"/>
      <c r="AR10" s="1243"/>
      <c r="AS10" s="1243"/>
      <c r="AT10" s="1243"/>
      <c r="AU10" s="1243"/>
      <c r="AV10" s="1243"/>
      <c r="AW10" s="1243"/>
      <c r="AX10" s="1243"/>
      <c r="AY10" s="1243"/>
      <c r="AZ10" s="1243"/>
      <c r="BA10" s="1243"/>
      <c r="BB10" s="1243"/>
      <c r="BC10" s="1243"/>
      <c r="BD10" s="1243"/>
      <c r="BE10" s="1243"/>
      <c r="BF10" s="1243"/>
      <c r="BG10" s="1243"/>
      <c r="BH10" s="1243"/>
      <c r="BI10" s="1243"/>
      <c r="BJ10" s="1243"/>
      <c r="BK10" s="1243"/>
      <c r="BL10" s="1243"/>
      <c r="BM10" s="1243"/>
      <c r="BN10" s="1243"/>
      <c r="BO10" s="1243"/>
      <c r="BP10" s="1243"/>
      <c r="BQ10" s="1243"/>
      <c r="BR10" s="1243"/>
      <c r="BS10" s="1243"/>
      <c r="BT10" s="1243"/>
      <c r="BU10" s="1243"/>
      <c r="BV10" s="1243"/>
      <c r="BW10" s="1243"/>
      <c r="BX10" s="1243"/>
      <c r="BY10" s="1243"/>
      <c r="BZ10" s="1243"/>
      <c r="CA10" s="1243"/>
      <c r="CB10" s="1243"/>
      <c r="CC10" s="1243"/>
      <c r="CD10" s="1243"/>
      <c r="CE10" s="1243"/>
      <c r="CF10" s="1243"/>
      <c r="CG10" s="1243"/>
      <c r="CH10" s="1243"/>
      <c r="CI10" s="1243"/>
      <c r="CJ10" s="1243"/>
      <c r="CK10" s="1243"/>
      <c r="CL10" s="1243"/>
      <c r="CM10" s="1243"/>
      <c r="CN10" s="1243"/>
      <c r="CO10" s="1243"/>
      <c r="CP10" s="1243"/>
      <c r="CQ10" s="1243"/>
      <c r="CR10" s="1243"/>
      <c r="CS10" s="1243"/>
      <c r="CT10" s="1243"/>
      <c r="CU10" s="1243"/>
      <c r="CV10" s="1243"/>
      <c r="CW10" s="1243"/>
      <c r="CX10" s="1243"/>
      <c r="CY10" s="1243"/>
      <c r="CZ10" s="1243"/>
      <c r="DA10" s="1243"/>
      <c r="DB10" s="1243"/>
      <c r="DC10" s="1243"/>
      <c r="DD10" s="1243"/>
      <c r="DE10" s="1243"/>
    </row>
    <row r="11" spans="1:109" s="262" customFormat="1" x14ac:dyDescent="0.15">
      <c r="A11" s="1243"/>
      <c r="B11" s="1243"/>
      <c r="C11" s="1243"/>
      <c r="D11" s="1243"/>
      <c r="E11" s="1243"/>
      <c r="F11" s="1243"/>
      <c r="G11" s="1243"/>
      <c r="H11" s="1243"/>
      <c r="I11" s="1243"/>
      <c r="J11" s="1243"/>
      <c r="K11" s="1243"/>
      <c r="L11" s="1243"/>
      <c r="M11" s="1243"/>
      <c r="N11" s="1243"/>
      <c r="O11" s="1243"/>
      <c r="P11" s="1243"/>
      <c r="Q11" s="1243"/>
      <c r="R11" s="1243"/>
      <c r="S11" s="1243"/>
      <c r="T11" s="1243"/>
      <c r="U11" s="1243"/>
      <c r="V11" s="1243"/>
      <c r="W11" s="1243"/>
      <c r="X11" s="1243"/>
      <c r="Y11" s="1243"/>
      <c r="Z11" s="1243"/>
      <c r="AA11" s="1243"/>
      <c r="AB11" s="1243"/>
      <c r="AC11" s="1243"/>
      <c r="AD11" s="1243"/>
      <c r="AE11" s="1243"/>
      <c r="AF11" s="1243"/>
      <c r="AG11" s="1243"/>
      <c r="AH11" s="1243"/>
      <c r="AI11" s="1243"/>
      <c r="AJ11" s="1243"/>
      <c r="AK11" s="1243"/>
      <c r="AL11" s="1243"/>
      <c r="AM11" s="1243"/>
      <c r="AN11" s="1243"/>
      <c r="AO11" s="1243"/>
      <c r="AP11" s="1243"/>
      <c r="AQ11" s="1243"/>
      <c r="AR11" s="1243"/>
      <c r="AS11" s="1243"/>
      <c r="AT11" s="1243"/>
      <c r="AU11" s="1243"/>
      <c r="AV11" s="1243"/>
      <c r="AW11" s="1243"/>
      <c r="AX11" s="1243"/>
      <c r="AY11" s="1243"/>
      <c r="AZ11" s="1243"/>
      <c r="BA11" s="1243"/>
      <c r="BB11" s="1243"/>
      <c r="BC11" s="1243"/>
      <c r="BD11" s="1243"/>
      <c r="BE11" s="1243"/>
      <c r="BF11" s="1243"/>
      <c r="BG11" s="1243"/>
      <c r="BH11" s="1243"/>
      <c r="BI11" s="1243"/>
      <c r="BJ11" s="1243"/>
      <c r="BK11" s="1243"/>
      <c r="BL11" s="1243"/>
      <c r="BM11" s="1243"/>
      <c r="BN11" s="1243"/>
      <c r="BO11" s="1243"/>
      <c r="BP11" s="1243"/>
      <c r="BQ11" s="1243"/>
      <c r="BR11" s="1243"/>
      <c r="BS11" s="1243"/>
      <c r="BT11" s="1243"/>
      <c r="BU11" s="1243"/>
      <c r="BV11" s="1243"/>
      <c r="BW11" s="1243"/>
      <c r="BX11" s="1243"/>
      <c r="BY11" s="1243"/>
      <c r="BZ11" s="1243"/>
      <c r="CA11" s="1243"/>
      <c r="CB11" s="1243"/>
      <c r="CC11" s="1243"/>
      <c r="CD11" s="1243"/>
      <c r="CE11" s="1243"/>
      <c r="CF11" s="1243"/>
      <c r="CG11" s="1243"/>
      <c r="CH11" s="1243"/>
      <c r="CI11" s="1243"/>
      <c r="CJ11" s="1243"/>
      <c r="CK11" s="1243"/>
      <c r="CL11" s="1243"/>
      <c r="CM11" s="1243"/>
      <c r="CN11" s="1243"/>
      <c r="CO11" s="1243"/>
      <c r="CP11" s="1243"/>
      <c r="CQ11" s="1243"/>
      <c r="CR11" s="1243"/>
      <c r="CS11" s="1243"/>
      <c r="CT11" s="1243"/>
      <c r="CU11" s="1243"/>
      <c r="CV11" s="1243"/>
      <c r="CW11" s="1243"/>
      <c r="CX11" s="1243"/>
      <c r="CY11" s="1243"/>
      <c r="CZ11" s="1243"/>
      <c r="DA11" s="1243"/>
      <c r="DB11" s="1243"/>
      <c r="DC11" s="1243"/>
      <c r="DD11" s="1243"/>
      <c r="DE11" s="1243"/>
    </row>
    <row r="12" spans="1:109" s="262" customFormat="1" x14ac:dyDescent="0.15">
      <c r="A12" s="1243"/>
      <c r="B12" s="1243"/>
      <c r="C12" s="1243"/>
      <c r="D12" s="1243"/>
      <c r="E12" s="1243"/>
      <c r="F12" s="1243"/>
      <c r="G12" s="1243"/>
      <c r="H12" s="1243"/>
      <c r="I12" s="1243"/>
      <c r="J12" s="1243"/>
      <c r="K12" s="1243"/>
      <c r="L12" s="1243"/>
      <c r="M12" s="1243"/>
      <c r="N12" s="1243"/>
      <c r="O12" s="1243"/>
      <c r="P12" s="1243"/>
      <c r="Q12" s="1243"/>
      <c r="R12" s="1243"/>
      <c r="S12" s="1243"/>
      <c r="T12" s="1243"/>
      <c r="U12" s="1243"/>
      <c r="V12" s="1243"/>
      <c r="W12" s="1243"/>
      <c r="X12" s="1243"/>
      <c r="Y12" s="1243"/>
      <c r="Z12" s="1243"/>
      <c r="AA12" s="1243"/>
      <c r="AB12" s="1243"/>
      <c r="AC12" s="1243"/>
      <c r="AD12" s="1243"/>
      <c r="AE12" s="1243"/>
      <c r="AF12" s="1243"/>
      <c r="AG12" s="1243"/>
      <c r="AH12" s="1243"/>
      <c r="AI12" s="1243"/>
      <c r="AJ12" s="1243"/>
      <c r="AK12" s="1243"/>
      <c r="AL12" s="1243"/>
      <c r="AM12" s="1243"/>
      <c r="AN12" s="1243"/>
      <c r="AO12" s="1243"/>
      <c r="AP12" s="1243"/>
      <c r="AQ12" s="1243"/>
      <c r="AR12" s="1243"/>
      <c r="AS12" s="1243"/>
      <c r="AT12" s="1243"/>
      <c r="AU12" s="1243"/>
      <c r="AV12" s="1243"/>
      <c r="AW12" s="1243"/>
      <c r="AX12" s="1243"/>
      <c r="AY12" s="1243"/>
      <c r="AZ12" s="1243"/>
      <c r="BA12" s="1243"/>
      <c r="BB12" s="1243"/>
      <c r="BC12" s="1243"/>
      <c r="BD12" s="1243"/>
      <c r="BE12" s="1243"/>
      <c r="BF12" s="1243"/>
      <c r="BG12" s="1243"/>
      <c r="BH12" s="1243"/>
      <c r="BI12" s="1243"/>
      <c r="BJ12" s="1243"/>
      <c r="BK12" s="1243"/>
      <c r="BL12" s="1243"/>
      <c r="BM12" s="1243"/>
      <c r="BN12" s="1243"/>
      <c r="BO12" s="1243"/>
      <c r="BP12" s="1243"/>
      <c r="BQ12" s="1243"/>
      <c r="BR12" s="1243"/>
      <c r="BS12" s="1243"/>
      <c r="BT12" s="1243"/>
      <c r="BU12" s="1243"/>
      <c r="BV12" s="1243"/>
      <c r="BW12" s="1243"/>
      <c r="BX12" s="1243"/>
      <c r="BY12" s="1243"/>
      <c r="BZ12" s="1243"/>
      <c r="CA12" s="1243"/>
      <c r="CB12" s="1243"/>
      <c r="CC12" s="1243"/>
      <c r="CD12" s="1243"/>
      <c r="CE12" s="1243"/>
      <c r="CF12" s="1243"/>
      <c r="CG12" s="1243"/>
      <c r="CH12" s="1243"/>
      <c r="CI12" s="1243"/>
      <c r="CJ12" s="1243"/>
      <c r="CK12" s="1243"/>
      <c r="CL12" s="1243"/>
      <c r="CM12" s="1243"/>
      <c r="CN12" s="1243"/>
      <c r="CO12" s="1243"/>
      <c r="CP12" s="1243"/>
      <c r="CQ12" s="1243"/>
      <c r="CR12" s="1243"/>
      <c r="CS12" s="1243"/>
      <c r="CT12" s="1243"/>
      <c r="CU12" s="1243"/>
      <c r="CV12" s="1243"/>
      <c r="CW12" s="1243"/>
      <c r="CX12" s="1243"/>
      <c r="CY12" s="1243"/>
      <c r="CZ12" s="1243"/>
      <c r="DA12" s="1243"/>
      <c r="DB12" s="1243"/>
      <c r="DC12" s="1243"/>
      <c r="DD12" s="1243"/>
      <c r="DE12" s="1243"/>
    </row>
    <row r="13" spans="1:109" s="262" customFormat="1" x14ac:dyDescent="0.15">
      <c r="A13" s="1243"/>
      <c r="B13" s="1243"/>
      <c r="C13" s="1243"/>
      <c r="D13" s="1243"/>
      <c r="E13" s="1243"/>
      <c r="F13" s="1243"/>
      <c r="G13" s="1243"/>
      <c r="H13" s="1243"/>
      <c r="I13" s="1243"/>
      <c r="J13" s="1243"/>
      <c r="K13" s="1243"/>
      <c r="L13" s="1243"/>
      <c r="M13" s="1243"/>
      <c r="N13" s="1243"/>
      <c r="O13" s="1243"/>
      <c r="P13" s="1243"/>
      <c r="Q13" s="1243"/>
      <c r="R13" s="1243"/>
      <c r="S13" s="1243"/>
      <c r="T13" s="1243"/>
      <c r="U13" s="1243"/>
      <c r="V13" s="1243"/>
      <c r="W13" s="1243"/>
      <c r="X13" s="1243"/>
      <c r="Y13" s="1243"/>
      <c r="Z13" s="1243"/>
      <c r="AA13" s="1243"/>
      <c r="AB13" s="1243"/>
      <c r="AC13" s="1243"/>
      <c r="AD13" s="1243"/>
      <c r="AE13" s="1243"/>
      <c r="AF13" s="1243"/>
      <c r="AG13" s="1243"/>
      <c r="AH13" s="1243"/>
      <c r="AI13" s="1243"/>
      <c r="AJ13" s="1243"/>
      <c r="AK13" s="1243"/>
      <c r="AL13" s="1243"/>
      <c r="AM13" s="1243"/>
      <c r="AN13" s="1243"/>
      <c r="AO13" s="1243"/>
      <c r="AP13" s="1243"/>
      <c r="AQ13" s="1243"/>
      <c r="AR13" s="1243"/>
      <c r="AS13" s="1243"/>
      <c r="AT13" s="1243"/>
      <c r="AU13" s="1243"/>
      <c r="AV13" s="1243"/>
      <c r="AW13" s="1243"/>
      <c r="AX13" s="1243"/>
      <c r="AY13" s="1243"/>
      <c r="AZ13" s="1243"/>
      <c r="BA13" s="1243"/>
      <c r="BB13" s="1243"/>
      <c r="BC13" s="1243"/>
      <c r="BD13" s="1243"/>
      <c r="BE13" s="1243"/>
      <c r="BF13" s="1243"/>
      <c r="BG13" s="1243"/>
      <c r="BH13" s="1243"/>
      <c r="BI13" s="1243"/>
      <c r="BJ13" s="1243"/>
      <c r="BK13" s="1243"/>
      <c r="BL13" s="1243"/>
      <c r="BM13" s="1243"/>
      <c r="BN13" s="1243"/>
      <c r="BO13" s="1243"/>
      <c r="BP13" s="1243"/>
      <c r="BQ13" s="1243"/>
      <c r="BR13" s="1243"/>
      <c r="BS13" s="1243"/>
      <c r="BT13" s="1243"/>
      <c r="BU13" s="1243"/>
      <c r="BV13" s="1243"/>
      <c r="BW13" s="1243"/>
      <c r="BX13" s="1243"/>
      <c r="BY13" s="1243"/>
      <c r="BZ13" s="1243"/>
      <c r="CA13" s="1243"/>
      <c r="CB13" s="1243"/>
      <c r="CC13" s="1243"/>
      <c r="CD13" s="1243"/>
      <c r="CE13" s="1243"/>
      <c r="CF13" s="1243"/>
      <c r="CG13" s="1243"/>
      <c r="CH13" s="1243"/>
      <c r="CI13" s="1243"/>
      <c r="CJ13" s="1243"/>
      <c r="CK13" s="1243"/>
      <c r="CL13" s="1243"/>
      <c r="CM13" s="1243"/>
      <c r="CN13" s="1243"/>
      <c r="CO13" s="1243"/>
      <c r="CP13" s="1243"/>
      <c r="CQ13" s="1243"/>
      <c r="CR13" s="1243"/>
      <c r="CS13" s="1243"/>
      <c r="CT13" s="1243"/>
      <c r="CU13" s="1243"/>
      <c r="CV13" s="1243"/>
      <c r="CW13" s="1243"/>
      <c r="CX13" s="1243"/>
      <c r="CY13" s="1243"/>
      <c r="CZ13" s="1243"/>
      <c r="DA13" s="1243"/>
      <c r="DB13" s="1243"/>
      <c r="DC13" s="1243"/>
      <c r="DD13" s="1243"/>
      <c r="DE13" s="1243"/>
    </row>
    <row r="14" spans="1:109" s="262" customFormat="1" x14ac:dyDescent="0.15">
      <c r="A14" s="1243"/>
      <c r="B14" s="1243"/>
      <c r="C14" s="1243"/>
      <c r="D14" s="1243"/>
      <c r="E14" s="1243"/>
      <c r="F14" s="1243"/>
      <c r="G14" s="1243"/>
      <c r="H14" s="1243"/>
      <c r="I14" s="1243"/>
      <c r="J14" s="1243"/>
      <c r="K14" s="1243"/>
      <c r="L14" s="1243"/>
      <c r="M14" s="1243"/>
      <c r="N14" s="1243"/>
      <c r="O14" s="1243"/>
      <c r="P14" s="1243"/>
      <c r="Q14" s="1243"/>
      <c r="R14" s="1243"/>
      <c r="S14" s="1243"/>
      <c r="T14" s="1243"/>
      <c r="U14" s="1243"/>
      <c r="V14" s="1243"/>
      <c r="W14" s="1243"/>
      <c r="X14" s="1243"/>
      <c r="Y14" s="1243"/>
      <c r="Z14" s="1243"/>
      <c r="AA14" s="1243"/>
      <c r="AB14" s="1243"/>
      <c r="AC14" s="1243"/>
      <c r="AD14" s="1243"/>
      <c r="AE14" s="1243"/>
      <c r="AF14" s="1243"/>
      <c r="AG14" s="1243"/>
      <c r="AH14" s="1243"/>
      <c r="AI14" s="1243"/>
      <c r="AJ14" s="1243"/>
      <c r="AK14" s="1243"/>
      <c r="AL14" s="1243"/>
      <c r="AM14" s="1243"/>
      <c r="AN14" s="1243"/>
      <c r="AO14" s="1243"/>
      <c r="AP14" s="1243"/>
      <c r="AQ14" s="1243"/>
      <c r="AR14" s="1243"/>
      <c r="AS14" s="1243"/>
      <c r="AT14" s="1243"/>
      <c r="AU14" s="1243"/>
      <c r="AV14" s="1243"/>
      <c r="AW14" s="1243"/>
      <c r="AX14" s="1243"/>
      <c r="AY14" s="1243"/>
      <c r="AZ14" s="1243"/>
      <c r="BA14" s="1243"/>
      <c r="BB14" s="1243"/>
      <c r="BC14" s="1243"/>
      <c r="BD14" s="1243"/>
      <c r="BE14" s="1243"/>
      <c r="BF14" s="1243"/>
      <c r="BG14" s="1243"/>
      <c r="BH14" s="1243"/>
      <c r="BI14" s="1243"/>
      <c r="BJ14" s="1243"/>
      <c r="BK14" s="1243"/>
      <c r="BL14" s="1243"/>
      <c r="BM14" s="1243"/>
      <c r="BN14" s="1243"/>
      <c r="BO14" s="1243"/>
      <c r="BP14" s="1243"/>
      <c r="BQ14" s="1243"/>
      <c r="BR14" s="1243"/>
      <c r="BS14" s="1243"/>
      <c r="BT14" s="1243"/>
      <c r="BU14" s="1243"/>
      <c r="BV14" s="1243"/>
      <c r="BW14" s="1243"/>
      <c r="BX14" s="1243"/>
      <c r="BY14" s="1243"/>
      <c r="BZ14" s="1243"/>
      <c r="CA14" s="1243"/>
      <c r="CB14" s="1243"/>
      <c r="CC14" s="1243"/>
      <c r="CD14" s="1243"/>
      <c r="CE14" s="1243"/>
      <c r="CF14" s="1243"/>
      <c r="CG14" s="1243"/>
      <c r="CH14" s="1243"/>
      <c r="CI14" s="1243"/>
      <c r="CJ14" s="1243"/>
      <c r="CK14" s="1243"/>
      <c r="CL14" s="1243"/>
      <c r="CM14" s="1243"/>
      <c r="CN14" s="1243"/>
      <c r="CO14" s="1243"/>
      <c r="CP14" s="1243"/>
      <c r="CQ14" s="1243"/>
      <c r="CR14" s="1243"/>
      <c r="CS14" s="1243"/>
      <c r="CT14" s="1243"/>
      <c r="CU14" s="1243"/>
      <c r="CV14" s="1243"/>
      <c r="CW14" s="1243"/>
      <c r="CX14" s="1243"/>
      <c r="CY14" s="1243"/>
      <c r="CZ14" s="1243"/>
      <c r="DA14" s="1243"/>
      <c r="DB14" s="1243"/>
      <c r="DC14" s="1243"/>
      <c r="DD14" s="1243"/>
      <c r="DE14" s="1243"/>
    </row>
    <row r="15" spans="1:109" s="262" customFormat="1" x14ac:dyDescent="0.15">
      <c r="A15" s="1242"/>
      <c r="B15" s="1243"/>
      <c r="C15" s="1243"/>
      <c r="D15" s="1243"/>
      <c r="E15" s="1243"/>
      <c r="F15" s="1243"/>
      <c r="G15" s="1243"/>
      <c r="H15" s="1243"/>
      <c r="I15" s="1243"/>
      <c r="J15" s="1243"/>
      <c r="K15" s="1243"/>
      <c r="L15" s="1243"/>
      <c r="M15" s="1243"/>
      <c r="N15" s="1243"/>
      <c r="O15" s="1243"/>
      <c r="P15" s="1243"/>
      <c r="Q15" s="1243"/>
      <c r="R15" s="1243"/>
      <c r="S15" s="1243"/>
      <c r="T15" s="1243"/>
      <c r="U15" s="1243"/>
      <c r="V15" s="1243"/>
      <c r="W15" s="1243"/>
      <c r="X15" s="1243"/>
      <c r="Y15" s="1243"/>
      <c r="Z15" s="1243"/>
      <c r="AA15" s="1243"/>
      <c r="AB15" s="1243"/>
      <c r="AC15" s="1243"/>
      <c r="AD15" s="1243"/>
      <c r="AE15" s="1243"/>
      <c r="AF15" s="1243"/>
      <c r="AG15" s="1243"/>
      <c r="AH15" s="1243"/>
      <c r="AI15" s="1243"/>
      <c r="AJ15" s="1243"/>
      <c r="AK15" s="1243"/>
      <c r="AL15" s="1243"/>
      <c r="AM15" s="1243"/>
      <c r="AN15" s="1243"/>
      <c r="AO15" s="1243"/>
      <c r="AP15" s="1243"/>
      <c r="AQ15" s="1243"/>
      <c r="AR15" s="1243"/>
      <c r="AS15" s="1243"/>
      <c r="AT15" s="1243"/>
      <c r="AU15" s="1243"/>
      <c r="AV15" s="1243"/>
      <c r="AW15" s="1243"/>
      <c r="AX15" s="1243"/>
      <c r="AY15" s="1243"/>
      <c r="AZ15" s="1243"/>
      <c r="BA15" s="1243"/>
      <c r="BB15" s="1243"/>
      <c r="BC15" s="1243"/>
      <c r="BD15" s="1243"/>
      <c r="BE15" s="1243"/>
      <c r="BF15" s="1243"/>
      <c r="BG15" s="1243"/>
      <c r="BH15" s="1243"/>
      <c r="BI15" s="1243"/>
      <c r="BJ15" s="1243"/>
      <c r="BK15" s="1243"/>
      <c r="BL15" s="1243"/>
      <c r="BM15" s="1243"/>
      <c r="BN15" s="1243"/>
      <c r="BO15" s="1243"/>
      <c r="BP15" s="1243"/>
      <c r="BQ15" s="1243"/>
      <c r="BR15" s="1243"/>
      <c r="BS15" s="1243"/>
      <c r="BT15" s="1243"/>
      <c r="BU15" s="1243"/>
      <c r="BV15" s="1243"/>
      <c r="BW15" s="1243"/>
      <c r="BX15" s="1243"/>
      <c r="BY15" s="1243"/>
      <c r="BZ15" s="1243"/>
      <c r="CA15" s="1243"/>
      <c r="CB15" s="1243"/>
      <c r="CC15" s="1243"/>
      <c r="CD15" s="1243"/>
      <c r="CE15" s="1243"/>
      <c r="CF15" s="1243"/>
      <c r="CG15" s="1243"/>
      <c r="CH15" s="1243"/>
      <c r="CI15" s="1243"/>
      <c r="CJ15" s="1243"/>
      <c r="CK15" s="1243"/>
      <c r="CL15" s="1243"/>
      <c r="CM15" s="1243"/>
      <c r="CN15" s="1243"/>
      <c r="CO15" s="1243"/>
      <c r="CP15" s="1243"/>
      <c r="CQ15" s="1243"/>
      <c r="CR15" s="1243"/>
      <c r="CS15" s="1243"/>
      <c r="CT15" s="1243"/>
      <c r="CU15" s="1243"/>
      <c r="CV15" s="1243"/>
      <c r="CW15" s="1243"/>
      <c r="CX15" s="1243"/>
      <c r="CY15" s="1243"/>
      <c r="CZ15" s="1243"/>
      <c r="DA15" s="1243"/>
      <c r="DB15" s="1243"/>
      <c r="DC15" s="1243"/>
      <c r="DD15" s="1243"/>
      <c r="DE15" s="1243"/>
    </row>
    <row r="16" spans="1:109" s="262" customFormat="1" x14ac:dyDescent="0.15">
      <c r="A16" s="1242"/>
      <c r="B16" s="1243"/>
      <c r="C16" s="1243"/>
      <c r="D16" s="1243"/>
      <c r="E16" s="1243"/>
      <c r="F16" s="1243"/>
      <c r="G16" s="1243"/>
      <c r="H16" s="1243"/>
      <c r="I16" s="1243"/>
      <c r="J16" s="1243"/>
      <c r="K16" s="1243"/>
      <c r="L16" s="1243"/>
      <c r="M16" s="1243"/>
      <c r="N16" s="1243"/>
      <c r="O16" s="1243"/>
      <c r="P16" s="1243"/>
      <c r="Q16" s="1243"/>
      <c r="R16" s="1243"/>
      <c r="S16" s="1243"/>
      <c r="T16" s="1243"/>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D16" s="1243"/>
      <c r="BE16" s="1243"/>
      <c r="BF16" s="1243"/>
      <c r="BG16" s="1243"/>
      <c r="BH16" s="1243"/>
      <c r="BI16" s="1243"/>
      <c r="BJ16" s="1243"/>
      <c r="BK16" s="1243"/>
      <c r="BL16" s="1243"/>
      <c r="BM16" s="1243"/>
      <c r="BN16" s="1243"/>
      <c r="BO16" s="1243"/>
      <c r="BP16" s="1243"/>
      <c r="BQ16" s="1243"/>
      <c r="BR16" s="1243"/>
      <c r="BS16" s="1243"/>
      <c r="BT16" s="1243"/>
      <c r="BU16" s="1243"/>
      <c r="BV16" s="1243"/>
      <c r="BW16" s="1243"/>
      <c r="BX16" s="1243"/>
      <c r="BY16" s="1243"/>
      <c r="BZ16" s="1243"/>
      <c r="CA16" s="1243"/>
      <c r="CB16" s="1243"/>
      <c r="CC16" s="1243"/>
      <c r="CD16" s="1243"/>
      <c r="CE16" s="1243"/>
      <c r="CF16" s="1243"/>
      <c r="CG16" s="1243"/>
      <c r="CH16" s="1243"/>
      <c r="CI16" s="1243"/>
      <c r="CJ16" s="1243"/>
      <c r="CK16" s="1243"/>
      <c r="CL16" s="1243"/>
      <c r="CM16" s="1243"/>
      <c r="CN16" s="1243"/>
      <c r="CO16" s="1243"/>
      <c r="CP16" s="1243"/>
      <c r="CQ16" s="1243"/>
      <c r="CR16" s="1243"/>
      <c r="CS16" s="1243"/>
      <c r="CT16" s="1243"/>
      <c r="CU16" s="1243"/>
      <c r="CV16" s="1243"/>
      <c r="CW16" s="1243"/>
      <c r="CX16" s="1243"/>
      <c r="CY16" s="1243"/>
      <c r="CZ16" s="1243"/>
      <c r="DA16" s="1243"/>
      <c r="DB16" s="1243"/>
      <c r="DC16" s="1243"/>
      <c r="DD16" s="1243"/>
      <c r="DE16" s="1243"/>
    </row>
    <row r="17" spans="1:109" s="262" customFormat="1" x14ac:dyDescent="0.15">
      <c r="A17" s="1242"/>
      <c r="B17" s="1243"/>
      <c r="C17" s="1243"/>
      <c r="D17" s="1243"/>
      <c r="E17" s="1243"/>
      <c r="F17" s="1243"/>
      <c r="G17" s="1243"/>
      <c r="H17" s="1243"/>
      <c r="I17" s="1243"/>
      <c r="J17" s="1243"/>
      <c r="K17" s="1243"/>
      <c r="L17" s="1243"/>
      <c r="M17" s="1243"/>
      <c r="N17" s="1243"/>
      <c r="O17" s="1243"/>
      <c r="P17" s="1243"/>
      <c r="Q17" s="1243"/>
      <c r="R17" s="1243"/>
      <c r="S17" s="1243"/>
      <c r="T17" s="1243"/>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D17" s="1243"/>
      <c r="BE17" s="1243"/>
      <c r="BF17" s="1243"/>
      <c r="BG17" s="1243"/>
      <c r="BH17" s="1243"/>
      <c r="BI17" s="1243"/>
      <c r="BJ17" s="1243"/>
      <c r="BK17" s="1243"/>
      <c r="BL17" s="1243"/>
      <c r="BM17" s="1243"/>
      <c r="BN17" s="1243"/>
      <c r="BO17" s="1243"/>
      <c r="BP17" s="1243"/>
      <c r="BQ17" s="1243"/>
      <c r="BR17" s="1243"/>
      <c r="BS17" s="1243"/>
      <c r="BT17" s="1243"/>
      <c r="BU17" s="1243"/>
      <c r="BV17" s="1243"/>
      <c r="BW17" s="1243"/>
      <c r="BX17" s="1243"/>
      <c r="BY17" s="1243"/>
      <c r="BZ17" s="1243"/>
      <c r="CA17" s="1243"/>
      <c r="CB17" s="1243"/>
      <c r="CC17" s="1243"/>
      <c r="CD17" s="1243"/>
      <c r="CE17" s="1243"/>
      <c r="CF17" s="1243"/>
      <c r="CG17" s="1243"/>
      <c r="CH17" s="1243"/>
      <c r="CI17" s="1243"/>
      <c r="CJ17" s="1243"/>
      <c r="CK17" s="1243"/>
      <c r="CL17" s="1243"/>
      <c r="CM17" s="1243"/>
      <c r="CN17" s="1243"/>
      <c r="CO17" s="1243"/>
      <c r="CP17" s="1243"/>
      <c r="CQ17" s="1243"/>
      <c r="CR17" s="1243"/>
      <c r="CS17" s="1243"/>
      <c r="CT17" s="1243"/>
      <c r="CU17" s="1243"/>
      <c r="CV17" s="1243"/>
      <c r="CW17" s="1243"/>
      <c r="CX17" s="1243"/>
      <c r="CY17" s="1243"/>
      <c r="CZ17" s="1243"/>
      <c r="DA17" s="1243"/>
      <c r="DB17" s="1243"/>
      <c r="DC17" s="1243"/>
      <c r="DD17" s="1243"/>
      <c r="DE17" s="1243"/>
    </row>
    <row r="18" spans="1:109" s="262" customFormat="1" x14ac:dyDescent="0.15">
      <c r="A18" s="1242"/>
      <c r="B18" s="1243"/>
      <c r="C18" s="1243"/>
      <c r="D18" s="1243"/>
      <c r="E18" s="1243"/>
      <c r="F18" s="1243"/>
      <c r="G18" s="1243"/>
      <c r="H18" s="1243"/>
      <c r="I18" s="1243"/>
      <c r="J18" s="1243"/>
      <c r="K18" s="1243"/>
      <c r="L18" s="1243"/>
      <c r="M18" s="1243"/>
      <c r="N18" s="1243"/>
      <c r="O18" s="1243"/>
      <c r="P18" s="1243"/>
      <c r="Q18" s="1243"/>
      <c r="R18" s="1243"/>
      <c r="S18" s="1243"/>
      <c r="T18" s="1243"/>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D18" s="1243"/>
      <c r="BE18" s="1243"/>
      <c r="BF18" s="1243"/>
      <c r="BG18" s="1243"/>
      <c r="BH18" s="1243"/>
      <c r="BI18" s="1243"/>
      <c r="BJ18" s="1243"/>
      <c r="BK18" s="1243"/>
      <c r="BL18" s="1243"/>
      <c r="BM18" s="1243"/>
      <c r="BN18" s="1243"/>
      <c r="BO18" s="1243"/>
      <c r="BP18" s="1243"/>
      <c r="BQ18" s="1243"/>
      <c r="BR18" s="1243"/>
      <c r="BS18" s="1243"/>
      <c r="BT18" s="1243"/>
      <c r="BU18" s="1243"/>
      <c r="BV18" s="1243"/>
      <c r="BW18" s="1243"/>
      <c r="BX18" s="1243"/>
      <c r="BY18" s="1243"/>
      <c r="BZ18" s="1243"/>
      <c r="CA18" s="1243"/>
      <c r="CB18" s="1243"/>
      <c r="CC18" s="1243"/>
      <c r="CD18" s="1243"/>
      <c r="CE18" s="1243"/>
      <c r="CF18" s="1243"/>
      <c r="CG18" s="1243"/>
      <c r="CH18" s="1243"/>
      <c r="CI18" s="1243"/>
      <c r="CJ18" s="1243"/>
      <c r="CK18" s="1243"/>
      <c r="CL18" s="1243"/>
      <c r="CM18" s="1243"/>
      <c r="CN18" s="1243"/>
      <c r="CO18" s="1243"/>
      <c r="CP18" s="1243"/>
      <c r="CQ18" s="1243"/>
      <c r="CR18" s="1243"/>
      <c r="CS18" s="1243"/>
      <c r="CT18" s="1243"/>
      <c r="CU18" s="1243"/>
      <c r="CV18" s="1243"/>
      <c r="CW18" s="1243"/>
      <c r="CX18" s="1243"/>
      <c r="CY18" s="1243"/>
      <c r="CZ18" s="1243"/>
      <c r="DA18" s="1243"/>
      <c r="DB18" s="1243"/>
      <c r="DC18" s="1243"/>
      <c r="DD18" s="1243"/>
      <c r="DE18" s="1243"/>
    </row>
    <row r="19" spans="1:109" x14ac:dyDescent="0.15">
      <c r="DD19" s="1242"/>
      <c r="DE19" s="1242"/>
    </row>
    <row r="20" spans="1:109" x14ac:dyDescent="0.15">
      <c r="DD20" s="1242"/>
      <c r="DE20" s="1242"/>
    </row>
    <row r="21" spans="1:109" ht="17.25" customHeight="1" x14ac:dyDescent="0.15">
      <c r="B21" s="1244"/>
      <c r="C21" s="1245"/>
      <c r="D21" s="1245"/>
      <c r="E21" s="1245"/>
      <c r="F21" s="1245"/>
      <c r="G21" s="1245"/>
      <c r="H21" s="1245"/>
      <c r="I21" s="1245"/>
      <c r="J21" s="1245"/>
      <c r="K21" s="1245"/>
      <c r="L21" s="1245"/>
      <c r="M21" s="1245"/>
      <c r="N21" s="1246"/>
      <c r="O21" s="1245"/>
      <c r="P21" s="1245"/>
      <c r="Q21" s="1245"/>
      <c r="R21" s="1245"/>
      <c r="S21" s="1245"/>
      <c r="T21" s="1245"/>
      <c r="U21" s="1245"/>
      <c r="V21" s="1245"/>
      <c r="W21" s="1245"/>
      <c r="X21" s="1245"/>
      <c r="Y21" s="1245"/>
      <c r="Z21" s="1245"/>
      <c r="AA21" s="1245"/>
      <c r="AB21" s="1245"/>
      <c r="AC21" s="1245"/>
      <c r="AD21" s="1245"/>
      <c r="AE21" s="1245"/>
      <c r="AF21" s="1245"/>
      <c r="AG21" s="1245"/>
      <c r="AH21" s="1245"/>
      <c r="AI21" s="1245"/>
      <c r="AJ21" s="1245"/>
      <c r="AK21" s="1245"/>
      <c r="AL21" s="1245"/>
      <c r="AM21" s="1245"/>
      <c r="AN21" s="1245"/>
      <c r="AO21" s="1245"/>
      <c r="AP21" s="1245"/>
      <c r="AQ21" s="1245"/>
      <c r="AR21" s="1245"/>
      <c r="AS21" s="1245"/>
      <c r="AT21" s="1246"/>
      <c r="AU21" s="1245"/>
      <c r="AV21" s="1245"/>
      <c r="AW21" s="1245"/>
      <c r="AX21" s="1245"/>
      <c r="AY21" s="1245"/>
      <c r="AZ21" s="1245"/>
      <c r="BA21" s="1245"/>
      <c r="BB21" s="1245"/>
      <c r="BC21" s="1245"/>
      <c r="BD21" s="1245"/>
      <c r="BE21" s="1245"/>
      <c r="BF21" s="1246"/>
      <c r="BG21" s="1245"/>
      <c r="BH21" s="1245"/>
      <c r="BI21" s="1245"/>
      <c r="BJ21" s="1245"/>
      <c r="BK21" s="1245"/>
      <c r="BL21" s="1245"/>
      <c r="BM21" s="1245"/>
      <c r="BN21" s="1245"/>
      <c r="BO21" s="1245"/>
      <c r="BP21" s="1245"/>
      <c r="BQ21" s="1245"/>
      <c r="BR21" s="1246"/>
      <c r="BS21" s="1245"/>
      <c r="BT21" s="1245"/>
      <c r="BU21" s="1245"/>
      <c r="BV21" s="1245"/>
      <c r="BW21" s="1245"/>
      <c r="BX21" s="1245"/>
      <c r="BY21" s="1245"/>
      <c r="BZ21" s="1245"/>
      <c r="CA21" s="1245"/>
      <c r="CB21" s="1245"/>
      <c r="CC21" s="1245"/>
      <c r="CD21" s="1246"/>
      <c r="CE21" s="1245"/>
      <c r="CF21" s="1245"/>
      <c r="CG21" s="1245"/>
      <c r="CH21" s="1245"/>
      <c r="CI21" s="1245"/>
      <c r="CJ21" s="1245"/>
      <c r="CK21" s="1245"/>
      <c r="CL21" s="1245"/>
      <c r="CM21" s="1245"/>
      <c r="CN21" s="1245"/>
      <c r="CO21" s="1245"/>
      <c r="CP21" s="1246"/>
      <c r="CQ21" s="1245"/>
      <c r="CR21" s="1245"/>
      <c r="CS21" s="1245"/>
      <c r="CT21" s="1245"/>
      <c r="CU21" s="1245"/>
      <c r="CV21" s="1245"/>
      <c r="CW21" s="1245"/>
      <c r="CX21" s="1245"/>
      <c r="CY21" s="1245"/>
      <c r="CZ21" s="1245"/>
      <c r="DA21" s="1245"/>
      <c r="DB21" s="1246"/>
      <c r="DC21" s="1245"/>
      <c r="DD21" s="1247"/>
      <c r="DE21" s="1242"/>
    </row>
    <row r="22" spans="1:109" ht="17.25" customHeight="1" x14ac:dyDescent="0.15">
      <c r="B22" s="1248"/>
    </row>
    <row r="23" spans="1:109" x14ac:dyDescent="0.15">
      <c r="B23" s="1248"/>
    </row>
    <row r="24" spans="1:109" x14ac:dyDescent="0.15">
      <c r="B24" s="1248"/>
    </row>
    <row r="25" spans="1:109" x14ac:dyDescent="0.15">
      <c r="B25" s="1248"/>
    </row>
    <row r="26" spans="1:109" x14ac:dyDescent="0.15">
      <c r="B26" s="1248"/>
    </row>
    <row r="27" spans="1:109" x14ac:dyDescent="0.15">
      <c r="B27" s="1248"/>
    </row>
    <row r="28" spans="1:109" x14ac:dyDescent="0.15">
      <c r="B28" s="1248"/>
    </row>
    <row r="29" spans="1:109" x14ac:dyDescent="0.15">
      <c r="B29" s="1248"/>
    </row>
    <row r="30" spans="1:109" x14ac:dyDescent="0.15">
      <c r="B30" s="1248"/>
    </row>
    <row r="31" spans="1:109" x14ac:dyDescent="0.15">
      <c r="B31" s="1248"/>
    </row>
    <row r="32" spans="1:109" x14ac:dyDescent="0.15">
      <c r="B32" s="1248"/>
    </row>
    <row r="33" spans="2:109" x14ac:dyDescent="0.15">
      <c r="B33" s="1248"/>
    </row>
    <row r="34" spans="2:109" x14ac:dyDescent="0.15">
      <c r="B34" s="1248"/>
    </row>
    <row r="35" spans="2:109" x14ac:dyDescent="0.15">
      <c r="B35" s="1248"/>
    </row>
    <row r="36" spans="2:109" x14ac:dyDescent="0.15">
      <c r="B36" s="1248"/>
    </row>
    <row r="37" spans="2:109" x14ac:dyDescent="0.15">
      <c r="B37" s="1248"/>
    </row>
    <row r="38" spans="2:109" x14ac:dyDescent="0.15">
      <c r="B38" s="1248"/>
    </row>
    <row r="39" spans="2:109" x14ac:dyDescent="0.15">
      <c r="B39" s="1250"/>
      <c r="C39" s="1251"/>
      <c r="D39" s="1251"/>
      <c r="E39" s="1251"/>
      <c r="F39" s="1251"/>
      <c r="G39" s="1251"/>
      <c r="H39" s="1251"/>
      <c r="I39" s="1251"/>
      <c r="J39" s="1251"/>
      <c r="K39" s="1251"/>
      <c r="L39" s="1251"/>
      <c r="M39" s="1251"/>
      <c r="N39" s="1251"/>
      <c r="O39" s="1251"/>
      <c r="P39" s="1251"/>
      <c r="Q39" s="1251"/>
      <c r="R39" s="1251"/>
      <c r="S39" s="1251"/>
      <c r="T39" s="1251"/>
      <c r="U39" s="1251"/>
      <c r="V39" s="1251"/>
      <c r="W39" s="1251"/>
      <c r="X39" s="1251"/>
      <c r="Y39" s="1251"/>
      <c r="Z39" s="1251"/>
      <c r="AA39" s="1251"/>
      <c r="AB39" s="1251"/>
      <c r="AC39" s="1251"/>
      <c r="AD39" s="1251"/>
      <c r="AE39" s="1251"/>
      <c r="AF39" s="1251"/>
      <c r="AG39" s="1251"/>
      <c r="AH39" s="1251"/>
      <c r="AI39" s="1251"/>
      <c r="AJ39" s="1251"/>
      <c r="AK39" s="1251"/>
      <c r="AL39" s="1251"/>
      <c r="AM39" s="1251"/>
      <c r="AN39" s="1251"/>
      <c r="AO39" s="1251"/>
      <c r="AP39" s="1251"/>
      <c r="AQ39" s="1251"/>
      <c r="AR39" s="1251"/>
      <c r="AS39" s="1251"/>
      <c r="AT39" s="1251"/>
      <c r="AU39" s="1251"/>
      <c r="AV39" s="1251"/>
      <c r="AW39" s="1251"/>
      <c r="AX39" s="1251"/>
      <c r="AY39" s="1251"/>
      <c r="AZ39" s="1251"/>
      <c r="BA39" s="1251"/>
      <c r="BB39" s="1251"/>
      <c r="BC39" s="1251"/>
      <c r="BD39" s="1251"/>
      <c r="BE39" s="1251"/>
      <c r="BF39" s="1251"/>
      <c r="BG39" s="1251"/>
      <c r="BH39" s="1251"/>
      <c r="BI39" s="1251"/>
      <c r="BJ39" s="1251"/>
      <c r="BK39" s="1251"/>
      <c r="BL39" s="1251"/>
      <c r="BM39" s="1251"/>
      <c r="BN39" s="1251"/>
      <c r="BO39" s="1251"/>
      <c r="BP39" s="1251"/>
      <c r="BQ39" s="1251"/>
      <c r="BR39" s="1251"/>
      <c r="BS39" s="1251"/>
      <c r="BT39" s="1251"/>
      <c r="BU39" s="1251"/>
      <c r="BV39" s="1251"/>
      <c r="BW39" s="1251"/>
      <c r="BX39" s="1251"/>
      <c r="BY39" s="1251"/>
      <c r="BZ39" s="1251"/>
      <c r="CA39" s="1251"/>
      <c r="CB39" s="1251"/>
      <c r="CC39" s="1251"/>
      <c r="CD39" s="1251"/>
      <c r="CE39" s="1251"/>
      <c r="CF39" s="1251"/>
      <c r="CG39" s="1251"/>
      <c r="CH39" s="1251"/>
      <c r="CI39" s="1251"/>
      <c r="CJ39" s="1251"/>
      <c r="CK39" s="1251"/>
      <c r="CL39" s="1251"/>
      <c r="CM39" s="1251"/>
      <c r="CN39" s="1251"/>
      <c r="CO39" s="1251"/>
      <c r="CP39" s="1251"/>
      <c r="CQ39" s="1251"/>
      <c r="CR39" s="1251"/>
      <c r="CS39" s="1251"/>
      <c r="CT39" s="1251"/>
      <c r="CU39" s="1251"/>
      <c r="CV39" s="1251"/>
      <c r="CW39" s="1251"/>
      <c r="CX39" s="1251"/>
      <c r="CY39" s="1251"/>
      <c r="CZ39" s="1251"/>
      <c r="DA39" s="1251"/>
      <c r="DB39" s="1251"/>
      <c r="DC39" s="1251"/>
      <c r="DD39" s="1252"/>
    </row>
    <row r="40" spans="2:109" x14ac:dyDescent="0.15">
      <c r="B40" s="1253"/>
      <c r="DD40" s="1253"/>
      <c r="DE40" s="1242"/>
    </row>
    <row r="41" spans="2:109" ht="17.25" x14ac:dyDescent="0.15">
      <c r="B41" s="1254" t="s">
        <v>588</v>
      </c>
      <c r="C41" s="1245"/>
      <c r="D41" s="1245"/>
      <c r="E41" s="1245"/>
      <c r="F41" s="1245"/>
      <c r="G41" s="1245"/>
      <c r="H41" s="1245"/>
      <c r="I41" s="1245"/>
      <c r="J41" s="1245"/>
      <c r="K41" s="1245"/>
      <c r="L41" s="1245"/>
      <c r="M41" s="1245"/>
      <c r="N41" s="1245"/>
      <c r="O41" s="1245"/>
      <c r="P41" s="1245"/>
      <c r="Q41" s="1245"/>
      <c r="R41" s="1245"/>
      <c r="S41" s="1245"/>
      <c r="T41" s="1245"/>
      <c r="U41" s="1245"/>
      <c r="V41" s="1245"/>
      <c r="W41" s="1245"/>
      <c r="X41" s="1245"/>
      <c r="Y41" s="1245"/>
      <c r="Z41" s="1245"/>
      <c r="AA41" s="1245"/>
      <c r="AB41" s="1245"/>
      <c r="AC41" s="1245"/>
      <c r="AD41" s="1245"/>
      <c r="AE41" s="1245"/>
      <c r="AF41" s="1245"/>
      <c r="AG41" s="1245"/>
      <c r="AH41" s="1245"/>
      <c r="AI41" s="1245"/>
      <c r="AJ41" s="1245"/>
      <c r="AK41" s="1245"/>
      <c r="AL41" s="1245"/>
      <c r="AM41" s="1245"/>
      <c r="AN41" s="1245"/>
      <c r="AO41" s="1245"/>
      <c r="AP41" s="1245"/>
      <c r="AQ41" s="1245"/>
      <c r="AR41" s="1245"/>
      <c r="AS41" s="1245"/>
      <c r="AT41" s="1245"/>
      <c r="AU41" s="1245"/>
      <c r="AV41" s="1245"/>
      <c r="AW41" s="1245"/>
      <c r="AX41" s="1245"/>
      <c r="AY41" s="1245"/>
      <c r="AZ41" s="1245"/>
      <c r="BA41" s="1245"/>
      <c r="BB41" s="1245"/>
      <c r="BC41" s="1245"/>
      <c r="BD41" s="1245"/>
      <c r="BE41" s="1245"/>
      <c r="BF41" s="1245"/>
      <c r="BG41" s="1245"/>
      <c r="BH41" s="1245"/>
      <c r="BI41" s="1245"/>
      <c r="BJ41" s="1245"/>
      <c r="BK41" s="1245"/>
      <c r="BL41" s="1245"/>
      <c r="BM41" s="1245"/>
      <c r="BN41" s="1245"/>
      <c r="BO41" s="1245"/>
      <c r="BP41" s="1245"/>
      <c r="BQ41" s="1245"/>
      <c r="BR41" s="1245"/>
      <c r="BS41" s="1245"/>
      <c r="BT41" s="1245"/>
      <c r="BU41" s="1245"/>
      <c r="BV41" s="1245"/>
      <c r="BW41" s="1245"/>
      <c r="BX41" s="1245"/>
      <c r="BY41" s="1245"/>
      <c r="BZ41" s="1245"/>
      <c r="CA41" s="1245"/>
      <c r="CB41" s="1245"/>
      <c r="CC41" s="1245"/>
      <c r="CD41" s="1245"/>
      <c r="CE41" s="1245"/>
      <c r="CF41" s="1245"/>
      <c r="CG41" s="1245"/>
      <c r="CH41" s="1245"/>
      <c r="CI41" s="1245"/>
      <c r="CJ41" s="1245"/>
      <c r="CK41" s="1245"/>
      <c r="CL41" s="1245"/>
      <c r="CM41" s="1245"/>
      <c r="CN41" s="1245"/>
      <c r="CO41" s="1245"/>
      <c r="CP41" s="1245"/>
      <c r="CQ41" s="1245"/>
      <c r="CR41" s="1245"/>
      <c r="CS41" s="1245"/>
      <c r="CT41" s="1245"/>
      <c r="CU41" s="1245"/>
      <c r="CV41" s="1245"/>
      <c r="CW41" s="1245"/>
      <c r="CX41" s="1245"/>
      <c r="CY41" s="1245"/>
      <c r="CZ41" s="1245"/>
      <c r="DA41" s="1245"/>
      <c r="DB41" s="1245"/>
      <c r="DC41" s="1245"/>
      <c r="DD41" s="1247"/>
    </row>
    <row r="42" spans="2:109" x14ac:dyDescent="0.15">
      <c r="B42" s="1248"/>
      <c r="G42" s="1255"/>
      <c r="I42" s="1256"/>
      <c r="J42" s="1256"/>
      <c r="K42" s="1256"/>
      <c r="AM42" s="1255"/>
      <c r="AN42" s="1255" t="s">
        <v>589</v>
      </c>
      <c r="AP42" s="1256"/>
      <c r="AQ42" s="1256"/>
      <c r="AR42" s="1256"/>
      <c r="AY42" s="1255"/>
      <c r="BA42" s="1256"/>
      <c r="BB42" s="1256"/>
      <c r="BC42" s="1256"/>
      <c r="BK42" s="1255"/>
      <c r="BM42" s="1256"/>
      <c r="BN42" s="1256"/>
      <c r="BO42" s="1256"/>
      <c r="BW42" s="1255"/>
      <c r="BY42" s="1256"/>
      <c r="BZ42" s="1256"/>
      <c r="CA42" s="1256"/>
      <c r="CI42" s="1255"/>
      <c r="CK42" s="1256"/>
      <c r="CL42" s="1256"/>
      <c r="CM42" s="1256"/>
      <c r="CU42" s="1255"/>
      <c r="CW42" s="1256"/>
      <c r="CX42" s="1256"/>
      <c r="CY42" s="1256"/>
    </row>
    <row r="43" spans="2:109" ht="13.5" customHeight="1" x14ac:dyDescent="0.15">
      <c r="B43" s="1248"/>
      <c r="AN43" s="1257" t="s">
        <v>590</v>
      </c>
      <c r="AO43" s="1258"/>
      <c r="AP43" s="1258"/>
      <c r="AQ43" s="1258"/>
      <c r="AR43" s="1258"/>
      <c r="AS43" s="1258"/>
      <c r="AT43" s="1258"/>
      <c r="AU43" s="1258"/>
      <c r="AV43" s="1258"/>
      <c r="AW43" s="1258"/>
      <c r="AX43" s="1258"/>
      <c r="AY43" s="1258"/>
      <c r="AZ43" s="1258"/>
      <c r="BA43" s="1258"/>
      <c r="BB43" s="1258"/>
      <c r="BC43" s="1258"/>
      <c r="BD43" s="1258"/>
      <c r="BE43" s="1258"/>
      <c r="BF43" s="1258"/>
      <c r="BG43" s="1258"/>
      <c r="BH43" s="1258"/>
      <c r="BI43" s="1258"/>
      <c r="BJ43" s="1258"/>
      <c r="BK43" s="1258"/>
      <c r="BL43" s="1258"/>
      <c r="BM43" s="1258"/>
      <c r="BN43" s="1258"/>
      <c r="BO43" s="1258"/>
      <c r="BP43" s="1258"/>
      <c r="BQ43" s="1258"/>
      <c r="BR43" s="1258"/>
      <c r="BS43" s="1258"/>
      <c r="BT43" s="1258"/>
      <c r="BU43" s="1258"/>
      <c r="BV43" s="1258"/>
      <c r="BW43" s="1258"/>
      <c r="BX43" s="1258"/>
      <c r="BY43" s="1258"/>
      <c r="BZ43" s="1258"/>
      <c r="CA43" s="1258"/>
      <c r="CB43" s="1258"/>
      <c r="CC43" s="1258"/>
      <c r="CD43" s="1258"/>
      <c r="CE43" s="1258"/>
      <c r="CF43" s="1258"/>
      <c r="CG43" s="1258"/>
      <c r="CH43" s="1258"/>
      <c r="CI43" s="1258"/>
      <c r="CJ43" s="1258"/>
      <c r="CK43" s="1258"/>
      <c r="CL43" s="1258"/>
      <c r="CM43" s="1258"/>
      <c r="CN43" s="1258"/>
      <c r="CO43" s="1258"/>
      <c r="CP43" s="1258"/>
      <c r="CQ43" s="1258"/>
      <c r="CR43" s="1258"/>
      <c r="CS43" s="1258"/>
      <c r="CT43" s="1258"/>
      <c r="CU43" s="1258"/>
      <c r="CV43" s="1258"/>
      <c r="CW43" s="1258"/>
      <c r="CX43" s="1258"/>
      <c r="CY43" s="1258"/>
      <c r="CZ43" s="1258"/>
      <c r="DA43" s="1258"/>
      <c r="DB43" s="1258"/>
      <c r="DC43" s="1259"/>
    </row>
    <row r="44" spans="2:109" x14ac:dyDescent="0.15">
      <c r="B44" s="1248"/>
      <c r="AN44" s="1260"/>
      <c r="AO44" s="1261"/>
      <c r="AP44" s="1261"/>
      <c r="AQ44" s="1261"/>
      <c r="AR44" s="1261"/>
      <c r="AS44" s="1261"/>
      <c r="AT44" s="1261"/>
      <c r="AU44" s="1261"/>
      <c r="AV44" s="1261"/>
      <c r="AW44" s="1261"/>
      <c r="AX44" s="1261"/>
      <c r="AY44" s="1261"/>
      <c r="AZ44" s="1261"/>
      <c r="BA44" s="1261"/>
      <c r="BB44" s="1261"/>
      <c r="BC44" s="1261"/>
      <c r="BD44" s="1261"/>
      <c r="BE44" s="1261"/>
      <c r="BF44" s="1261"/>
      <c r="BG44" s="1261"/>
      <c r="BH44" s="1261"/>
      <c r="BI44" s="1261"/>
      <c r="BJ44" s="1261"/>
      <c r="BK44" s="1261"/>
      <c r="BL44" s="1261"/>
      <c r="BM44" s="1261"/>
      <c r="BN44" s="1261"/>
      <c r="BO44" s="1261"/>
      <c r="BP44" s="1261"/>
      <c r="BQ44" s="1261"/>
      <c r="BR44" s="1261"/>
      <c r="BS44" s="1261"/>
      <c r="BT44" s="1261"/>
      <c r="BU44" s="1261"/>
      <c r="BV44" s="1261"/>
      <c r="BW44" s="1261"/>
      <c r="BX44" s="1261"/>
      <c r="BY44" s="1261"/>
      <c r="BZ44" s="1261"/>
      <c r="CA44" s="1261"/>
      <c r="CB44" s="1261"/>
      <c r="CC44" s="1261"/>
      <c r="CD44" s="1261"/>
      <c r="CE44" s="1261"/>
      <c r="CF44" s="1261"/>
      <c r="CG44" s="1261"/>
      <c r="CH44" s="1261"/>
      <c r="CI44" s="1261"/>
      <c r="CJ44" s="1261"/>
      <c r="CK44" s="1261"/>
      <c r="CL44" s="1261"/>
      <c r="CM44" s="1261"/>
      <c r="CN44" s="1261"/>
      <c r="CO44" s="1261"/>
      <c r="CP44" s="1261"/>
      <c r="CQ44" s="1261"/>
      <c r="CR44" s="1261"/>
      <c r="CS44" s="1261"/>
      <c r="CT44" s="1261"/>
      <c r="CU44" s="1261"/>
      <c r="CV44" s="1261"/>
      <c r="CW44" s="1261"/>
      <c r="CX44" s="1261"/>
      <c r="CY44" s="1261"/>
      <c r="CZ44" s="1261"/>
      <c r="DA44" s="1261"/>
      <c r="DB44" s="1261"/>
      <c r="DC44" s="1262"/>
    </row>
    <row r="45" spans="2:109" x14ac:dyDescent="0.15">
      <c r="B45" s="1248"/>
      <c r="AN45" s="1260"/>
      <c r="AO45" s="1261"/>
      <c r="AP45" s="1261"/>
      <c r="AQ45" s="1261"/>
      <c r="AR45" s="1261"/>
      <c r="AS45" s="1261"/>
      <c r="AT45" s="1261"/>
      <c r="AU45" s="1261"/>
      <c r="AV45" s="1261"/>
      <c r="AW45" s="1261"/>
      <c r="AX45" s="1261"/>
      <c r="AY45" s="1261"/>
      <c r="AZ45" s="1261"/>
      <c r="BA45" s="1261"/>
      <c r="BB45" s="1261"/>
      <c r="BC45" s="1261"/>
      <c r="BD45" s="1261"/>
      <c r="BE45" s="1261"/>
      <c r="BF45" s="1261"/>
      <c r="BG45" s="1261"/>
      <c r="BH45" s="1261"/>
      <c r="BI45" s="1261"/>
      <c r="BJ45" s="1261"/>
      <c r="BK45" s="1261"/>
      <c r="BL45" s="1261"/>
      <c r="BM45" s="1261"/>
      <c r="BN45" s="1261"/>
      <c r="BO45" s="1261"/>
      <c r="BP45" s="1261"/>
      <c r="BQ45" s="1261"/>
      <c r="BR45" s="1261"/>
      <c r="BS45" s="1261"/>
      <c r="BT45" s="1261"/>
      <c r="BU45" s="1261"/>
      <c r="BV45" s="1261"/>
      <c r="BW45" s="1261"/>
      <c r="BX45" s="1261"/>
      <c r="BY45" s="1261"/>
      <c r="BZ45" s="1261"/>
      <c r="CA45" s="1261"/>
      <c r="CB45" s="1261"/>
      <c r="CC45" s="1261"/>
      <c r="CD45" s="1261"/>
      <c r="CE45" s="1261"/>
      <c r="CF45" s="1261"/>
      <c r="CG45" s="1261"/>
      <c r="CH45" s="1261"/>
      <c r="CI45" s="1261"/>
      <c r="CJ45" s="1261"/>
      <c r="CK45" s="1261"/>
      <c r="CL45" s="1261"/>
      <c r="CM45" s="1261"/>
      <c r="CN45" s="1261"/>
      <c r="CO45" s="1261"/>
      <c r="CP45" s="1261"/>
      <c r="CQ45" s="1261"/>
      <c r="CR45" s="1261"/>
      <c r="CS45" s="1261"/>
      <c r="CT45" s="1261"/>
      <c r="CU45" s="1261"/>
      <c r="CV45" s="1261"/>
      <c r="CW45" s="1261"/>
      <c r="CX45" s="1261"/>
      <c r="CY45" s="1261"/>
      <c r="CZ45" s="1261"/>
      <c r="DA45" s="1261"/>
      <c r="DB45" s="1261"/>
      <c r="DC45" s="1262"/>
    </row>
    <row r="46" spans="2:109" x14ac:dyDescent="0.15">
      <c r="B46" s="1248"/>
      <c r="AN46" s="1260"/>
      <c r="AO46" s="1261"/>
      <c r="AP46" s="1261"/>
      <c r="AQ46" s="1261"/>
      <c r="AR46" s="1261"/>
      <c r="AS46" s="1261"/>
      <c r="AT46" s="1261"/>
      <c r="AU46" s="1261"/>
      <c r="AV46" s="1261"/>
      <c r="AW46" s="1261"/>
      <c r="AX46" s="1261"/>
      <c r="AY46" s="1261"/>
      <c r="AZ46" s="1261"/>
      <c r="BA46" s="1261"/>
      <c r="BB46" s="1261"/>
      <c r="BC46" s="1261"/>
      <c r="BD46" s="1261"/>
      <c r="BE46" s="1261"/>
      <c r="BF46" s="1261"/>
      <c r="BG46" s="1261"/>
      <c r="BH46" s="1261"/>
      <c r="BI46" s="1261"/>
      <c r="BJ46" s="1261"/>
      <c r="BK46" s="1261"/>
      <c r="BL46" s="1261"/>
      <c r="BM46" s="1261"/>
      <c r="BN46" s="1261"/>
      <c r="BO46" s="1261"/>
      <c r="BP46" s="1261"/>
      <c r="BQ46" s="1261"/>
      <c r="BR46" s="1261"/>
      <c r="BS46" s="1261"/>
      <c r="BT46" s="1261"/>
      <c r="BU46" s="1261"/>
      <c r="BV46" s="1261"/>
      <c r="BW46" s="1261"/>
      <c r="BX46" s="1261"/>
      <c r="BY46" s="1261"/>
      <c r="BZ46" s="1261"/>
      <c r="CA46" s="1261"/>
      <c r="CB46" s="1261"/>
      <c r="CC46" s="1261"/>
      <c r="CD46" s="1261"/>
      <c r="CE46" s="1261"/>
      <c r="CF46" s="1261"/>
      <c r="CG46" s="1261"/>
      <c r="CH46" s="1261"/>
      <c r="CI46" s="1261"/>
      <c r="CJ46" s="1261"/>
      <c r="CK46" s="1261"/>
      <c r="CL46" s="1261"/>
      <c r="CM46" s="1261"/>
      <c r="CN46" s="1261"/>
      <c r="CO46" s="1261"/>
      <c r="CP46" s="1261"/>
      <c r="CQ46" s="1261"/>
      <c r="CR46" s="1261"/>
      <c r="CS46" s="1261"/>
      <c r="CT46" s="1261"/>
      <c r="CU46" s="1261"/>
      <c r="CV46" s="1261"/>
      <c r="CW46" s="1261"/>
      <c r="CX46" s="1261"/>
      <c r="CY46" s="1261"/>
      <c r="CZ46" s="1261"/>
      <c r="DA46" s="1261"/>
      <c r="DB46" s="1261"/>
      <c r="DC46" s="1262"/>
    </row>
    <row r="47" spans="2:109" x14ac:dyDescent="0.15">
      <c r="B47" s="1248"/>
      <c r="AN47" s="1263"/>
      <c r="AO47" s="1264"/>
      <c r="AP47" s="1264"/>
      <c r="AQ47" s="1264"/>
      <c r="AR47" s="1264"/>
      <c r="AS47" s="1264"/>
      <c r="AT47" s="1264"/>
      <c r="AU47" s="1264"/>
      <c r="AV47" s="1264"/>
      <c r="AW47" s="1264"/>
      <c r="AX47" s="1264"/>
      <c r="AY47" s="1264"/>
      <c r="AZ47" s="1264"/>
      <c r="BA47" s="1264"/>
      <c r="BB47" s="1264"/>
      <c r="BC47" s="1264"/>
      <c r="BD47" s="1264"/>
      <c r="BE47" s="1264"/>
      <c r="BF47" s="1264"/>
      <c r="BG47" s="1264"/>
      <c r="BH47" s="1264"/>
      <c r="BI47" s="1264"/>
      <c r="BJ47" s="1264"/>
      <c r="BK47" s="1264"/>
      <c r="BL47" s="1264"/>
      <c r="BM47" s="1264"/>
      <c r="BN47" s="1264"/>
      <c r="BO47" s="1264"/>
      <c r="BP47" s="1264"/>
      <c r="BQ47" s="1264"/>
      <c r="BR47" s="1264"/>
      <c r="BS47" s="1264"/>
      <c r="BT47" s="1264"/>
      <c r="BU47" s="1264"/>
      <c r="BV47" s="1264"/>
      <c r="BW47" s="1264"/>
      <c r="BX47" s="1264"/>
      <c r="BY47" s="1264"/>
      <c r="BZ47" s="1264"/>
      <c r="CA47" s="1264"/>
      <c r="CB47" s="1264"/>
      <c r="CC47" s="1264"/>
      <c r="CD47" s="1264"/>
      <c r="CE47" s="1264"/>
      <c r="CF47" s="1264"/>
      <c r="CG47" s="1264"/>
      <c r="CH47" s="1264"/>
      <c r="CI47" s="1264"/>
      <c r="CJ47" s="1264"/>
      <c r="CK47" s="1264"/>
      <c r="CL47" s="1264"/>
      <c r="CM47" s="1264"/>
      <c r="CN47" s="1264"/>
      <c r="CO47" s="1264"/>
      <c r="CP47" s="1264"/>
      <c r="CQ47" s="1264"/>
      <c r="CR47" s="1264"/>
      <c r="CS47" s="1264"/>
      <c r="CT47" s="1264"/>
      <c r="CU47" s="1264"/>
      <c r="CV47" s="1264"/>
      <c r="CW47" s="1264"/>
      <c r="CX47" s="1264"/>
      <c r="CY47" s="1264"/>
      <c r="CZ47" s="1264"/>
      <c r="DA47" s="1264"/>
      <c r="DB47" s="1264"/>
      <c r="DC47" s="1265"/>
    </row>
    <row r="48" spans="2:109" x14ac:dyDescent="0.15">
      <c r="B48" s="1248"/>
      <c r="H48" s="1266"/>
      <c r="I48" s="1266"/>
      <c r="J48" s="1266"/>
      <c r="AN48" s="1266"/>
      <c r="AO48" s="1266"/>
      <c r="AP48" s="1266"/>
      <c r="AZ48" s="1266"/>
      <c r="BA48" s="1266"/>
      <c r="BB48" s="1266"/>
      <c r="BL48" s="1266"/>
      <c r="BM48" s="1266"/>
      <c r="BN48" s="1266"/>
      <c r="BX48" s="1266"/>
      <c r="BY48" s="1266"/>
      <c r="BZ48" s="1266"/>
      <c r="CJ48" s="1266"/>
      <c r="CK48" s="1266"/>
      <c r="CL48" s="1266"/>
      <c r="CV48" s="1266"/>
      <c r="CW48" s="1266"/>
      <c r="CX48" s="1266"/>
    </row>
    <row r="49" spans="1:109" x14ac:dyDescent="0.15">
      <c r="B49" s="1248"/>
      <c r="AN49" s="1242" t="s">
        <v>591</v>
      </c>
    </row>
    <row r="50" spans="1:109" x14ac:dyDescent="0.15">
      <c r="B50" s="1248"/>
      <c r="G50" s="1267"/>
      <c r="H50" s="1267"/>
      <c r="I50" s="1267"/>
      <c r="J50" s="1267"/>
      <c r="K50" s="1268"/>
      <c r="L50" s="1268"/>
      <c r="M50" s="1269"/>
      <c r="N50" s="1269"/>
      <c r="AN50" s="1270"/>
      <c r="AO50" s="1271"/>
      <c r="AP50" s="1271"/>
      <c r="AQ50" s="1271"/>
      <c r="AR50" s="1271"/>
      <c r="AS50" s="1271"/>
      <c r="AT50" s="1271"/>
      <c r="AU50" s="1271"/>
      <c r="AV50" s="1271"/>
      <c r="AW50" s="1271"/>
      <c r="AX50" s="1271"/>
      <c r="AY50" s="1271"/>
      <c r="AZ50" s="1271"/>
      <c r="BA50" s="1271"/>
      <c r="BB50" s="1271"/>
      <c r="BC50" s="1271"/>
      <c r="BD50" s="1271"/>
      <c r="BE50" s="1271"/>
      <c r="BF50" s="1271"/>
      <c r="BG50" s="1271"/>
      <c r="BH50" s="1271"/>
      <c r="BI50" s="1271"/>
      <c r="BJ50" s="1271"/>
      <c r="BK50" s="1271"/>
      <c r="BL50" s="1271"/>
      <c r="BM50" s="1271"/>
      <c r="BN50" s="1271"/>
      <c r="BO50" s="1272"/>
      <c r="BP50" s="1273" t="s">
        <v>546</v>
      </c>
      <c r="BQ50" s="1273"/>
      <c r="BR50" s="1273"/>
      <c r="BS50" s="1273"/>
      <c r="BT50" s="1273"/>
      <c r="BU50" s="1273"/>
      <c r="BV50" s="1273"/>
      <c r="BW50" s="1273"/>
      <c r="BX50" s="1273" t="s">
        <v>547</v>
      </c>
      <c r="BY50" s="1273"/>
      <c r="BZ50" s="1273"/>
      <c r="CA50" s="1273"/>
      <c r="CB50" s="1273"/>
      <c r="CC50" s="1273"/>
      <c r="CD50" s="1273"/>
      <c r="CE50" s="1273"/>
      <c r="CF50" s="1273" t="s">
        <v>548</v>
      </c>
      <c r="CG50" s="1273"/>
      <c r="CH50" s="1273"/>
      <c r="CI50" s="1273"/>
      <c r="CJ50" s="1273"/>
      <c r="CK50" s="1273"/>
      <c r="CL50" s="1273"/>
      <c r="CM50" s="1273"/>
      <c r="CN50" s="1273" t="s">
        <v>549</v>
      </c>
      <c r="CO50" s="1273"/>
      <c r="CP50" s="1273"/>
      <c r="CQ50" s="1273"/>
      <c r="CR50" s="1273"/>
      <c r="CS50" s="1273"/>
      <c r="CT50" s="1273"/>
      <c r="CU50" s="1273"/>
      <c r="CV50" s="1273" t="s">
        <v>550</v>
      </c>
      <c r="CW50" s="1273"/>
      <c r="CX50" s="1273"/>
      <c r="CY50" s="1273"/>
      <c r="CZ50" s="1273"/>
      <c r="DA50" s="1273"/>
      <c r="DB50" s="1273"/>
      <c r="DC50" s="1273"/>
    </row>
    <row r="51" spans="1:109" ht="13.5" customHeight="1" x14ac:dyDescent="0.15">
      <c r="B51" s="1248"/>
      <c r="G51" s="1274"/>
      <c r="H51" s="1274"/>
      <c r="I51" s="1275"/>
      <c r="J51" s="1275"/>
      <c r="K51" s="1276"/>
      <c r="L51" s="1276"/>
      <c r="M51" s="1276"/>
      <c r="N51" s="1276"/>
      <c r="AM51" s="1266"/>
      <c r="AN51" s="1277" t="s">
        <v>592</v>
      </c>
      <c r="AO51" s="1277"/>
      <c r="AP51" s="1277"/>
      <c r="AQ51" s="1277"/>
      <c r="AR51" s="1277"/>
      <c r="AS51" s="1277"/>
      <c r="AT51" s="1277"/>
      <c r="AU51" s="1277"/>
      <c r="AV51" s="1277"/>
      <c r="AW51" s="1277"/>
      <c r="AX51" s="1277"/>
      <c r="AY51" s="1277"/>
      <c r="AZ51" s="1277"/>
      <c r="BA51" s="1277"/>
      <c r="BB51" s="1277" t="s">
        <v>593</v>
      </c>
      <c r="BC51" s="1277"/>
      <c r="BD51" s="1277"/>
      <c r="BE51" s="1277"/>
      <c r="BF51" s="1277"/>
      <c r="BG51" s="1277"/>
      <c r="BH51" s="1277"/>
      <c r="BI51" s="1277"/>
      <c r="BJ51" s="1277"/>
      <c r="BK51" s="1277"/>
      <c r="BL51" s="1277"/>
      <c r="BM51" s="1277"/>
      <c r="BN51" s="1277"/>
      <c r="BO51" s="1277"/>
      <c r="BP51" s="1278">
        <v>44.8</v>
      </c>
      <c r="BQ51" s="1278"/>
      <c r="BR51" s="1278"/>
      <c r="BS51" s="1278"/>
      <c r="BT51" s="1278"/>
      <c r="BU51" s="1278"/>
      <c r="BV51" s="1278"/>
      <c r="BW51" s="1278"/>
      <c r="BX51" s="1278">
        <v>49.3</v>
      </c>
      <c r="BY51" s="1278"/>
      <c r="BZ51" s="1278"/>
      <c r="CA51" s="1278"/>
      <c r="CB51" s="1278"/>
      <c r="CC51" s="1278"/>
      <c r="CD51" s="1278"/>
      <c r="CE51" s="1278"/>
      <c r="CF51" s="1278">
        <v>64.900000000000006</v>
      </c>
      <c r="CG51" s="1278"/>
      <c r="CH51" s="1278"/>
      <c r="CI51" s="1278"/>
      <c r="CJ51" s="1278"/>
      <c r="CK51" s="1278"/>
      <c r="CL51" s="1278"/>
      <c r="CM51" s="1278"/>
      <c r="CN51" s="1278">
        <v>69.599999999999994</v>
      </c>
      <c r="CO51" s="1278"/>
      <c r="CP51" s="1278"/>
      <c r="CQ51" s="1278"/>
      <c r="CR51" s="1278"/>
      <c r="CS51" s="1278"/>
      <c r="CT51" s="1278"/>
      <c r="CU51" s="1278"/>
      <c r="CV51" s="1278">
        <v>60.8</v>
      </c>
      <c r="CW51" s="1278"/>
      <c r="CX51" s="1278"/>
      <c r="CY51" s="1278"/>
      <c r="CZ51" s="1278"/>
      <c r="DA51" s="1278"/>
      <c r="DB51" s="1278"/>
      <c r="DC51" s="1278"/>
    </row>
    <row r="52" spans="1:109" x14ac:dyDescent="0.15">
      <c r="B52" s="1248"/>
      <c r="G52" s="1274"/>
      <c r="H52" s="1274"/>
      <c r="I52" s="1275"/>
      <c r="J52" s="1275"/>
      <c r="K52" s="1276"/>
      <c r="L52" s="1276"/>
      <c r="M52" s="1276"/>
      <c r="N52" s="1276"/>
      <c r="AM52" s="1266"/>
      <c r="AN52" s="1277"/>
      <c r="AO52" s="1277"/>
      <c r="AP52" s="1277"/>
      <c r="AQ52" s="1277"/>
      <c r="AR52" s="1277"/>
      <c r="AS52" s="1277"/>
      <c r="AT52" s="1277"/>
      <c r="AU52" s="1277"/>
      <c r="AV52" s="1277"/>
      <c r="AW52" s="1277"/>
      <c r="AX52" s="1277"/>
      <c r="AY52" s="1277"/>
      <c r="AZ52" s="1277"/>
      <c r="BA52" s="1277"/>
      <c r="BB52" s="1277"/>
      <c r="BC52" s="1277"/>
      <c r="BD52" s="1277"/>
      <c r="BE52" s="1277"/>
      <c r="BF52" s="1277"/>
      <c r="BG52" s="1277"/>
      <c r="BH52" s="1277"/>
      <c r="BI52" s="1277"/>
      <c r="BJ52" s="1277"/>
      <c r="BK52" s="1277"/>
      <c r="BL52" s="1277"/>
      <c r="BM52" s="1277"/>
      <c r="BN52" s="1277"/>
      <c r="BO52" s="1277"/>
      <c r="BP52" s="1278"/>
      <c r="BQ52" s="1278"/>
      <c r="BR52" s="1278"/>
      <c r="BS52" s="1278"/>
      <c r="BT52" s="1278"/>
      <c r="BU52" s="1278"/>
      <c r="BV52" s="1278"/>
      <c r="BW52" s="1278"/>
      <c r="BX52" s="1278"/>
      <c r="BY52" s="1278"/>
      <c r="BZ52" s="1278"/>
      <c r="CA52" s="1278"/>
      <c r="CB52" s="1278"/>
      <c r="CC52" s="1278"/>
      <c r="CD52" s="1278"/>
      <c r="CE52" s="1278"/>
      <c r="CF52" s="1278"/>
      <c r="CG52" s="1278"/>
      <c r="CH52" s="1278"/>
      <c r="CI52" s="1278"/>
      <c r="CJ52" s="1278"/>
      <c r="CK52" s="1278"/>
      <c r="CL52" s="1278"/>
      <c r="CM52" s="1278"/>
      <c r="CN52" s="1278"/>
      <c r="CO52" s="1278"/>
      <c r="CP52" s="1278"/>
      <c r="CQ52" s="1278"/>
      <c r="CR52" s="1278"/>
      <c r="CS52" s="1278"/>
      <c r="CT52" s="1278"/>
      <c r="CU52" s="1278"/>
      <c r="CV52" s="1278"/>
      <c r="CW52" s="1278"/>
      <c r="CX52" s="1278"/>
      <c r="CY52" s="1278"/>
      <c r="CZ52" s="1278"/>
      <c r="DA52" s="1278"/>
      <c r="DB52" s="1278"/>
      <c r="DC52" s="1278"/>
    </row>
    <row r="53" spans="1:109" x14ac:dyDescent="0.15">
      <c r="A53" s="1256"/>
      <c r="B53" s="1248"/>
      <c r="G53" s="1274"/>
      <c r="H53" s="1274"/>
      <c r="I53" s="1267"/>
      <c r="J53" s="1267"/>
      <c r="K53" s="1276"/>
      <c r="L53" s="1276"/>
      <c r="M53" s="1276"/>
      <c r="N53" s="1276"/>
      <c r="AM53" s="1266"/>
      <c r="AN53" s="1277"/>
      <c r="AO53" s="1277"/>
      <c r="AP53" s="1277"/>
      <c r="AQ53" s="1277"/>
      <c r="AR53" s="1277"/>
      <c r="AS53" s="1277"/>
      <c r="AT53" s="1277"/>
      <c r="AU53" s="1277"/>
      <c r="AV53" s="1277"/>
      <c r="AW53" s="1277"/>
      <c r="AX53" s="1277"/>
      <c r="AY53" s="1277"/>
      <c r="AZ53" s="1277"/>
      <c r="BA53" s="1277"/>
      <c r="BB53" s="1277" t="s">
        <v>594</v>
      </c>
      <c r="BC53" s="1277"/>
      <c r="BD53" s="1277"/>
      <c r="BE53" s="1277"/>
      <c r="BF53" s="1277"/>
      <c r="BG53" s="1277"/>
      <c r="BH53" s="1277"/>
      <c r="BI53" s="1277"/>
      <c r="BJ53" s="1277"/>
      <c r="BK53" s="1277"/>
      <c r="BL53" s="1277"/>
      <c r="BM53" s="1277"/>
      <c r="BN53" s="1277"/>
      <c r="BO53" s="1277"/>
      <c r="BP53" s="1278">
        <v>58.8</v>
      </c>
      <c r="BQ53" s="1278"/>
      <c r="BR53" s="1278"/>
      <c r="BS53" s="1278"/>
      <c r="BT53" s="1278"/>
      <c r="BU53" s="1278"/>
      <c r="BV53" s="1278"/>
      <c r="BW53" s="1278"/>
      <c r="BX53" s="1278">
        <v>60.7</v>
      </c>
      <c r="BY53" s="1278"/>
      <c r="BZ53" s="1278"/>
      <c r="CA53" s="1278"/>
      <c r="CB53" s="1278"/>
      <c r="CC53" s="1278"/>
      <c r="CD53" s="1278"/>
      <c r="CE53" s="1278"/>
      <c r="CF53" s="1278">
        <v>61.7</v>
      </c>
      <c r="CG53" s="1278"/>
      <c r="CH53" s="1278"/>
      <c r="CI53" s="1278"/>
      <c r="CJ53" s="1278"/>
      <c r="CK53" s="1278"/>
      <c r="CL53" s="1278"/>
      <c r="CM53" s="1278"/>
      <c r="CN53" s="1278">
        <v>63.5</v>
      </c>
      <c r="CO53" s="1278"/>
      <c r="CP53" s="1278"/>
      <c r="CQ53" s="1278"/>
      <c r="CR53" s="1278"/>
      <c r="CS53" s="1278"/>
      <c r="CT53" s="1278"/>
      <c r="CU53" s="1278"/>
      <c r="CV53" s="1278">
        <v>62.7</v>
      </c>
      <c r="CW53" s="1278"/>
      <c r="CX53" s="1278"/>
      <c r="CY53" s="1278"/>
      <c r="CZ53" s="1278"/>
      <c r="DA53" s="1278"/>
      <c r="DB53" s="1278"/>
      <c r="DC53" s="1278"/>
    </row>
    <row r="54" spans="1:109" x14ac:dyDescent="0.15">
      <c r="A54" s="1256"/>
      <c r="B54" s="1248"/>
      <c r="G54" s="1274"/>
      <c r="H54" s="1274"/>
      <c r="I54" s="1267"/>
      <c r="J54" s="1267"/>
      <c r="K54" s="1276"/>
      <c r="L54" s="1276"/>
      <c r="M54" s="1276"/>
      <c r="N54" s="1276"/>
      <c r="AM54" s="1266"/>
      <c r="AN54" s="1277"/>
      <c r="AO54" s="1277"/>
      <c r="AP54" s="1277"/>
      <c r="AQ54" s="1277"/>
      <c r="AR54" s="1277"/>
      <c r="AS54" s="1277"/>
      <c r="AT54" s="1277"/>
      <c r="AU54" s="1277"/>
      <c r="AV54" s="1277"/>
      <c r="AW54" s="1277"/>
      <c r="AX54" s="1277"/>
      <c r="AY54" s="1277"/>
      <c r="AZ54" s="1277"/>
      <c r="BA54" s="1277"/>
      <c r="BB54" s="1277"/>
      <c r="BC54" s="1277"/>
      <c r="BD54" s="1277"/>
      <c r="BE54" s="1277"/>
      <c r="BF54" s="1277"/>
      <c r="BG54" s="1277"/>
      <c r="BH54" s="1277"/>
      <c r="BI54" s="1277"/>
      <c r="BJ54" s="1277"/>
      <c r="BK54" s="1277"/>
      <c r="BL54" s="1277"/>
      <c r="BM54" s="1277"/>
      <c r="BN54" s="1277"/>
      <c r="BO54" s="1277"/>
      <c r="BP54" s="1278"/>
      <c r="BQ54" s="1278"/>
      <c r="BR54" s="1278"/>
      <c r="BS54" s="1278"/>
      <c r="BT54" s="1278"/>
      <c r="BU54" s="1278"/>
      <c r="BV54" s="1278"/>
      <c r="BW54" s="1278"/>
      <c r="BX54" s="1278"/>
      <c r="BY54" s="1278"/>
      <c r="BZ54" s="1278"/>
      <c r="CA54" s="1278"/>
      <c r="CB54" s="1278"/>
      <c r="CC54" s="1278"/>
      <c r="CD54" s="1278"/>
      <c r="CE54" s="1278"/>
      <c r="CF54" s="1278"/>
      <c r="CG54" s="1278"/>
      <c r="CH54" s="1278"/>
      <c r="CI54" s="1278"/>
      <c r="CJ54" s="1278"/>
      <c r="CK54" s="1278"/>
      <c r="CL54" s="1278"/>
      <c r="CM54" s="1278"/>
      <c r="CN54" s="1278"/>
      <c r="CO54" s="1278"/>
      <c r="CP54" s="1278"/>
      <c r="CQ54" s="1278"/>
      <c r="CR54" s="1278"/>
      <c r="CS54" s="1278"/>
      <c r="CT54" s="1278"/>
      <c r="CU54" s="1278"/>
      <c r="CV54" s="1278"/>
      <c r="CW54" s="1278"/>
      <c r="CX54" s="1278"/>
      <c r="CY54" s="1278"/>
      <c r="CZ54" s="1278"/>
      <c r="DA54" s="1278"/>
      <c r="DB54" s="1278"/>
      <c r="DC54" s="1278"/>
    </row>
    <row r="55" spans="1:109" x14ac:dyDescent="0.15">
      <c r="A55" s="1256"/>
      <c r="B55" s="1248"/>
      <c r="G55" s="1267"/>
      <c r="H55" s="1267"/>
      <c r="I55" s="1267"/>
      <c r="J55" s="1267"/>
      <c r="K55" s="1276"/>
      <c r="L55" s="1276"/>
      <c r="M55" s="1276"/>
      <c r="N55" s="1276"/>
      <c r="AN55" s="1273" t="s">
        <v>595</v>
      </c>
      <c r="AO55" s="1273"/>
      <c r="AP55" s="1273"/>
      <c r="AQ55" s="1273"/>
      <c r="AR55" s="1273"/>
      <c r="AS55" s="1273"/>
      <c r="AT55" s="1273"/>
      <c r="AU55" s="1273"/>
      <c r="AV55" s="1273"/>
      <c r="AW55" s="1273"/>
      <c r="AX55" s="1273"/>
      <c r="AY55" s="1273"/>
      <c r="AZ55" s="1273"/>
      <c r="BA55" s="1273"/>
      <c r="BB55" s="1277" t="s">
        <v>593</v>
      </c>
      <c r="BC55" s="1277"/>
      <c r="BD55" s="1277"/>
      <c r="BE55" s="1277"/>
      <c r="BF55" s="1277"/>
      <c r="BG55" s="1277"/>
      <c r="BH55" s="1277"/>
      <c r="BI55" s="1277"/>
      <c r="BJ55" s="1277"/>
      <c r="BK55" s="1277"/>
      <c r="BL55" s="1277"/>
      <c r="BM55" s="1277"/>
      <c r="BN55" s="1277"/>
      <c r="BO55" s="1277"/>
      <c r="BP55" s="1278">
        <v>32.799999999999997</v>
      </c>
      <c r="BQ55" s="1278"/>
      <c r="BR55" s="1278"/>
      <c r="BS55" s="1278"/>
      <c r="BT55" s="1278"/>
      <c r="BU55" s="1278"/>
      <c r="BV55" s="1278"/>
      <c r="BW55" s="1278"/>
      <c r="BX55" s="1278">
        <v>20.9</v>
      </c>
      <c r="BY55" s="1278"/>
      <c r="BZ55" s="1278"/>
      <c r="CA55" s="1278"/>
      <c r="CB55" s="1278"/>
      <c r="CC55" s="1278"/>
      <c r="CD55" s="1278"/>
      <c r="CE55" s="1278"/>
      <c r="CF55" s="1278">
        <v>21</v>
      </c>
      <c r="CG55" s="1278"/>
      <c r="CH55" s="1278"/>
      <c r="CI55" s="1278"/>
      <c r="CJ55" s="1278"/>
      <c r="CK55" s="1278"/>
      <c r="CL55" s="1278"/>
      <c r="CM55" s="1278"/>
      <c r="CN55" s="1278">
        <v>23.5</v>
      </c>
      <c r="CO55" s="1278"/>
      <c r="CP55" s="1278"/>
      <c r="CQ55" s="1278"/>
      <c r="CR55" s="1278"/>
      <c r="CS55" s="1278"/>
      <c r="CT55" s="1278"/>
      <c r="CU55" s="1278"/>
      <c r="CV55" s="1278">
        <v>8.5</v>
      </c>
      <c r="CW55" s="1278"/>
      <c r="CX55" s="1278"/>
      <c r="CY55" s="1278"/>
      <c r="CZ55" s="1278"/>
      <c r="DA55" s="1278"/>
      <c r="DB55" s="1278"/>
      <c r="DC55" s="1278"/>
    </row>
    <row r="56" spans="1:109" x14ac:dyDescent="0.15">
      <c r="A56" s="1256"/>
      <c r="B56" s="1248"/>
      <c r="G56" s="1267"/>
      <c r="H56" s="1267"/>
      <c r="I56" s="1267"/>
      <c r="J56" s="1267"/>
      <c r="K56" s="1276"/>
      <c r="L56" s="1276"/>
      <c r="M56" s="1276"/>
      <c r="N56" s="1276"/>
      <c r="AN56" s="1273"/>
      <c r="AO56" s="1273"/>
      <c r="AP56" s="1273"/>
      <c r="AQ56" s="1273"/>
      <c r="AR56" s="1273"/>
      <c r="AS56" s="1273"/>
      <c r="AT56" s="1273"/>
      <c r="AU56" s="1273"/>
      <c r="AV56" s="1273"/>
      <c r="AW56" s="1273"/>
      <c r="AX56" s="1273"/>
      <c r="AY56" s="1273"/>
      <c r="AZ56" s="1273"/>
      <c r="BA56" s="1273"/>
      <c r="BB56" s="1277"/>
      <c r="BC56" s="1277"/>
      <c r="BD56" s="1277"/>
      <c r="BE56" s="1277"/>
      <c r="BF56" s="1277"/>
      <c r="BG56" s="1277"/>
      <c r="BH56" s="1277"/>
      <c r="BI56" s="1277"/>
      <c r="BJ56" s="1277"/>
      <c r="BK56" s="1277"/>
      <c r="BL56" s="1277"/>
      <c r="BM56" s="1277"/>
      <c r="BN56" s="1277"/>
      <c r="BO56" s="1277"/>
      <c r="BP56" s="1278"/>
      <c r="BQ56" s="1278"/>
      <c r="BR56" s="1278"/>
      <c r="BS56" s="1278"/>
      <c r="BT56" s="1278"/>
      <c r="BU56" s="1278"/>
      <c r="BV56" s="1278"/>
      <c r="BW56" s="1278"/>
      <c r="BX56" s="1278"/>
      <c r="BY56" s="1278"/>
      <c r="BZ56" s="1278"/>
      <c r="CA56" s="1278"/>
      <c r="CB56" s="1278"/>
      <c r="CC56" s="1278"/>
      <c r="CD56" s="1278"/>
      <c r="CE56" s="1278"/>
      <c r="CF56" s="1278"/>
      <c r="CG56" s="1278"/>
      <c r="CH56" s="1278"/>
      <c r="CI56" s="1278"/>
      <c r="CJ56" s="1278"/>
      <c r="CK56" s="1278"/>
      <c r="CL56" s="1278"/>
      <c r="CM56" s="1278"/>
      <c r="CN56" s="1278"/>
      <c r="CO56" s="1278"/>
      <c r="CP56" s="1278"/>
      <c r="CQ56" s="1278"/>
      <c r="CR56" s="1278"/>
      <c r="CS56" s="1278"/>
      <c r="CT56" s="1278"/>
      <c r="CU56" s="1278"/>
      <c r="CV56" s="1278"/>
      <c r="CW56" s="1278"/>
      <c r="CX56" s="1278"/>
      <c r="CY56" s="1278"/>
      <c r="CZ56" s="1278"/>
      <c r="DA56" s="1278"/>
      <c r="DB56" s="1278"/>
      <c r="DC56" s="1278"/>
    </row>
    <row r="57" spans="1:109" s="1256" customFormat="1" x14ac:dyDescent="0.15">
      <c r="B57" s="1279"/>
      <c r="G57" s="1267"/>
      <c r="H57" s="1267"/>
      <c r="I57" s="1280"/>
      <c r="J57" s="1280"/>
      <c r="K57" s="1276"/>
      <c r="L57" s="1276"/>
      <c r="M57" s="1276"/>
      <c r="N57" s="1276"/>
      <c r="AM57" s="1242"/>
      <c r="AN57" s="1273"/>
      <c r="AO57" s="1273"/>
      <c r="AP57" s="1273"/>
      <c r="AQ57" s="1273"/>
      <c r="AR57" s="1273"/>
      <c r="AS57" s="1273"/>
      <c r="AT57" s="1273"/>
      <c r="AU57" s="1273"/>
      <c r="AV57" s="1273"/>
      <c r="AW57" s="1273"/>
      <c r="AX57" s="1273"/>
      <c r="AY57" s="1273"/>
      <c r="AZ57" s="1273"/>
      <c r="BA57" s="1273"/>
      <c r="BB57" s="1277" t="s">
        <v>594</v>
      </c>
      <c r="BC57" s="1277"/>
      <c r="BD57" s="1277"/>
      <c r="BE57" s="1277"/>
      <c r="BF57" s="1277"/>
      <c r="BG57" s="1277"/>
      <c r="BH57" s="1277"/>
      <c r="BI57" s="1277"/>
      <c r="BJ57" s="1277"/>
      <c r="BK57" s="1277"/>
      <c r="BL57" s="1277"/>
      <c r="BM57" s="1277"/>
      <c r="BN57" s="1277"/>
      <c r="BO57" s="1277"/>
      <c r="BP57" s="1278">
        <v>58.9</v>
      </c>
      <c r="BQ57" s="1278"/>
      <c r="BR57" s="1278"/>
      <c r="BS57" s="1278"/>
      <c r="BT57" s="1278"/>
      <c r="BU57" s="1278"/>
      <c r="BV57" s="1278"/>
      <c r="BW57" s="1278"/>
      <c r="BX57" s="1278">
        <v>60.5</v>
      </c>
      <c r="BY57" s="1278"/>
      <c r="BZ57" s="1278"/>
      <c r="CA57" s="1278"/>
      <c r="CB57" s="1278"/>
      <c r="CC57" s="1278"/>
      <c r="CD57" s="1278"/>
      <c r="CE57" s="1278"/>
      <c r="CF57" s="1278">
        <v>61.5</v>
      </c>
      <c r="CG57" s="1278"/>
      <c r="CH57" s="1278"/>
      <c r="CI57" s="1278"/>
      <c r="CJ57" s="1278"/>
      <c r="CK57" s="1278"/>
      <c r="CL57" s="1278"/>
      <c r="CM57" s="1278"/>
      <c r="CN57" s="1278">
        <v>61.9</v>
      </c>
      <c r="CO57" s="1278"/>
      <c r="CP57" s="1278"/>
      <c r="CQ57" s="1278"/>
      <c r="CR57" s="1278"/>
      <c r="CS57" s="1278"/>
      <c r="CT57" s="1278"/>
      <c r="CU57" s="1278"/>
      <c r="CV57" s="1278">
        <v>62.1</v>
      </c>
      <c r="CW57" s="1278"/>
      <c r="CX57" s="1278"/>
      <c r="CY57" s="1278"/>
      <c r="CZ57" s="1278"/>
      <c r="DA57" s="1278"/>
      <c r="DB57" s="1278"/>
      <c r="DC57" s="1278"/>
      <c r="DD57" s="1281"/>
      <c r="DE57" s="1279"/>
    </row>
    <row r="58" spans="1:109" s="1256" customFormat="1" x14ac:dyDescent="0.15">
      <c r="A58" s="1242"/>
      <c r="B58" s="1279"/>
      <c r="G58" s="1267"/>
      <c r="H58" s="1267"/>
      <c r="I58" s="1280"/>
      <c r="J58" s="1280"/>
      <c r="K58" s="1276"/>
      <c r="L58" s="1276"/>
      <c r="M58" s="1276"/>
      <c r="N58" s="1276"/>
      <c r="AM58" s="1242"/>
      <c r="AN58" s="1273"/>
      <c r="AO58" s="1273"/>
      <c r="AP58" s="1273"/>
      <c r="AQ58" s="1273"/>
      <c r="AR58" s="1273"/>
      <c r="AS58" s="1273"/>
      <c r="AT58" s="1273"/>
      <c r="AU58" s="1273"/>
      <c r="AV58" s="1273"/>
      <c r="AW58" s="1273"/>
      <c r="AX58" s="1273"/>
      <c r="AY58" s="1273"/>
      <c r="AZ58" s="1273"/>
      <c r="BA58" s="1273"/>
      <c r="BB58" s="1277"/>
      <c r="BC58" s="1277"/>
      <c r="BD58" s="1277"/>
      <c r="BE58" s="1277"/>
      <c r="BF58" s="1277"/>
      <c r="BG58" s="1277"/>
      <c r="BH58" s="1277"/>
      <c r="BI58" s="1277"/>
      <c r="BJ58" s="1277"/>
      <c r="BK58" s="1277"/>
      <c r="BL58" s="1277"/>
      <c r="BM58" s="1277"/>
      <c r="BN58" s="1277"/>
      <c r="BO58" s="1277"/>
      <c r="BP58" s="1278"/>
      <c r="BQ58" s="1278"/>
      <c r="BR58" s="1278"/>
      <c r="BS58" s="1278"/>
      <c r="BT58" s="1278"/>
      <c r="BU58" s="1278"/>
      <c r="BV58" s="1278"/>
      <c r="BW58" s="1278"/>
      <c r="BX58" s="1278"/>
      <c r="BY58" s="1278"/>
      <c r="BZ58" s="1278"/>
      <c r="CA58" s="1278"/>
      <c r="CB58" s="1278"/>
      <c r="CC58" s="1278"/>
      <c r="CD58" s="1278"/>
      <c r="CE58" s="1278"/>
      <c r="CF58" s="1278"/>
      <c r="CG58" s="1278"/>
      <c r="CH58" s="1278"/>
      <c r="CI58" s="1278"/>
      <c r="CJ58" s="1278"/>
      <c r="CK58" s="1278"/>
      <c r="CL58" s="1278"/>
      <c r="CM58" s="1278"/>
      <c r="CN58" s="1278"/>
      <c r="CO58" s="1278"/>
      <c r="CP58" s="1278"/>
      <c r="CQ58" s="1278"/>
      <c r="CR58" s="1278"/>
      <c r="CS58" s="1278"/>
      <c r="CT58" s="1278"/>
      <c r="CU58" s="1278"/>
      <c r="CV58" s="1278"/>
      <c r="CW58" s="1278"/>
      <c r="CX58" s="1278"/>
      <c r="CY58" s="1278"/>
      <c r="CZ58" s="1278"/>
      <c r="DA58" s="1278"/>
      <c r="DB58" s="1278"/>
      <c r="DC58" s="1278"/>
      <c r="DD58" s="1281"/>
      <c r="DE58" s="1279"/>
    </row>
    <row r="59" spans="1:109" s="1256" customFormat="1" x14ac:dyDescent="0.15">
      <c r="A59" s="1242"/>
      <c r="B59" s="1279"/>
      <c r="K59" s="1282"/>
      <c r="L59" s="1282"/>
      <c r="M59" s="1282"/>
      <c r="N59" s="1282"/>
      <c r="AQ59" s="1282"/>
      <c r="AR59" s="1282"/>
      <c r="AS59" s="1282"/>
      <c r="AT59" s="1282"/>
      <c r="BC59" s="1282"/>
      <c r="BD59" s="1282"/>
      <c r="BE59" s="1282"/>
      <c r="BF59" s="1282"/>
      <c r="BO59" s="1282"/>
      <c r="BP59" s="1282"/>
      <c r="BQ59" s="1282"/>
      <c r="BR59" s="1282"/>
      <c r="CA59" s="1282"/>
      <c r="CB59" s="1282"/>
      <c r="CC59" s="1282"/>
      <c r="CD59" s="1282"/>
      <c r="CM59" s="1282"/>
      <c r="CN59" s="1282"/>
      <c r="CO59" s="1282"/>
      <c r="CP59" s="1282"/>
      <c r="CY59" s="1282"/>
      <c r="CZ59" s="1282"/>
      <c r="DA59" s="1282"/>
      <c r="DB59" s="1282"/>
      <c r="DC59" s="1282"/>
      <c r="DD59" s="1281"/>
      <c r="DE59" s="1279"/>
    </row>
    <row r="60" spans="1:109" s="1256" customFormat="1" x14ac:dyDescent="0.15">
      <c r="A60" s="1242"/>
      <c r="B60" s="1279"/>
      <c r="K60" s="1282"/>
      <c r="L60" s="1282"/>
      <c r="M60" s="1282"/>
      <c r="N60" s="1282"/>
      <c r="AQ60" s="1282"/>
      <c r="AR60" s="1282"/>
      <c r="AS60" s="1282"/>
      <c r="AT60" s="1282"/>
      <c r="BC60" s="1282"/>
      <c r="BD60" s="1282"/>
      <c r="BE60" s="1282"/>
      <c r="BF60" s="1282"/>
      <c r="BO60" s="1282"/>
      <c r="BP60" s="1282"/>
      <c r="BQ60" s="1282"/>
      <c r="BR60" s="1282"/>
      <c r="CA60" s="1282"/>
      <c r="CB60" s="1282"/>
      <c r="CC60" s="1282"/>
      <c r="CD60" s="1282"/>
      <c r="CM60" s="1282"/>
      <c r="CN60" s="1282"/>
      <c r="CO60" s="1282"/>
      <c r="CP60" s="1282"/>
      <c r="CY60" s="1282"/>
      <c r="CZ60" s="1282"/>
      <c r="DA60" s="1282"/>
      <c r="DB60" s="1282"/>
      <c r="DC60" s="1282"/>
      <c r="DD60" s="1281"/>
      <c r="DE60" s="1279"/>
    </row>
    <row r="61" spans="1:109" s="1256" customFormat="1" x14ac:dyDescent="0.15">
      <c r="A61" s="1242"/>
      <c r="B61" s="1283"/>
      <c r="C61" s="1284"/>
      <c r="D61" s="1284"/>
      <c r="E61" s="1284"/>
      <c r="F61" s="1284"/>
      <c r="G61" s="1284"/>
      <c r="H61" s="1284"/>
      <c r="I61" s="1284"/>
      <c r="J61" s="1284"/>
      <c r="K61" s="1284"/>
      <c r="L61" s="1284"/>
      <c r="M61" s="1285"/>
      <c r="N61" s="1285"/>
      <c r="O61" s="1284"/>
      <c r="P61" s="1284"/>
      <c r="Q61" s="1284"/>
      <c r="R61" s="1284"/>
      <c r="S61" s="1284"/>
      <c r="T61" s="1284"/>
      <c r="U61" s="1284"/>
      <c r="V61" s="1284"/>
      <c r="W61" s="1284"/>
      <c r="X61" s="1284"/>
      <c r="Y61" s="1284"/>
      <c r="Z61" s="1284"/>
      <c r="AA61" s="1284"/>
      <c r="AB61" s="1284"/>
      <c r="AC61" s="1284"/>
      <c r="AD61" s="1284"/>
      <c r="AE61" s="1284"/>
      <c r="AF61" s="1284"/>
      <c r="AG61" s="1284"/>
      <c r="AH61" s="1284"/>
      <c r="AI61" s="1284"/>
      <c r="AJ61" s="1284"/>
      <c r="AK61" s="1284"/>
      <c r="AL61" s="1284"/>
      <c r="AM61" s="1284"/>
      <c r="AN61" s="1284"/>
      <c r="AO61" s="1284"/>
      <c r="AP61" s="1284"/>
      <c r="AQ61" s="1284"/>
      <c r="AR61" s="1284"/>
      <c r="AS61" s="1285"/>
      <c r="AT61" s="1285"/>
      <c r="AU61" s="1284"/>
      <c r="AV61" s="1284"/>
      <c r="AW61" s="1284"/>
      <c r="AX61" s="1284"/>
      <c r="AY61" s="1284"/>
      <c r="AZ61" s="1284"/>
      <c r="BA61" s="1284"/>
      <c r="BB61" s="1284"/>
      <c r="BC61" s="1284"/>
      <c r="BD61" s="1284"/>
      <c r="BE61" s="1285"/>
      <c r="BF61" s="1285"/>
      <c r="BG61" s="1284"/>
      <c r="BH61" s="1284"/>
      <c r="BI61" s="1284"/>
      <c r="BJ61" s="1284"/>
      <c r="BK61" s="1284"/>
      <c r="BL61" s="1284"/>
      <c r="BM61" s="1284"/>
      <c r="BN61" s="1284"/>
      <c r="BO61" s="1284"/>
      <c r="BP61" s="1284"/>
      <c r="BQ61" s="1285"/>
      <c r="BR61" s="1285"/>
      <c r="BS61" s="1284"/>
      <c r="BT61" s="1284"/>
      <c r="BU61" s="1284"/>
      <c r="BV61" s="1284"/>
      <c r="BW61" s="1284"/>
      <c r="BX61" s="1284"/>
      <c r="BY61" s="1284"/>
      <c r="BZ61" s="1284"/>
      <c r="CA61" s="1284"/>
      <c r="CB61" s="1284"/>
      <c r="CC61" s="1285"/>
      <c r="CD61" s="1285"/>
      <c r="CE61" s="1284"/>
      <c r="CF61" s="1284"/>
      <c r="CG61" s="1284"/>
      <c r="CH61" s="1284"/>
      <c r="CI61" s="1284"/>
      <c r="CJ61" s="1284"/>
      <c r="CK61" s="1284"/>
      <c r="CL61" s="1284"/>
      <c r="CM61" s="1284"/>
      <c r="CN61" s="1284"/>
      <c r="CO61" s="1285"/>
      <c r="CP61" s="1285"/>
      <c r="CQ61" s="1284"/>
      <c r="CR61" s="1284"/>
      <c r="CS61" s="1284"/>
      <c r="CT61" s="1284"/>
      <c r="CU61" s="1284"/>
      <c r="CV61" s="1284"/>
      <c r="CW61" s="1284"/>
      <c r="CX61" s="1284"/>
      <c r="CY61" s="1284"/>
      <c r="CZ61" s="1284"/>
      <c r="DA61" s="1285"/>
      <c r="DB61" s="1285"/>
      <c r="DC61" s="1285"/>
      <c r="DD61" s="1286"/>
      <c r="DE61" s="1279"/>
    </row>
    <row r="62" spans="1:109" x14ac:dyDescent="0.15">
      <c r="B62" s="1253"/>
      <c r="C62" s="1253"/>
      <c r="D62" s="1253"/>
      <c r="E62" s="1253"/>
      <c r="F62" s="1253"/>
      <c r="G62" s="1253"/>
      <c r="H62" s="1253"/>
      <c r="I62" s="1253"/>
      <c r="J62" s="1253"/>
      <c r="K62" s="1253"/>
      <c r="L62" s="1253"/>
      <c r="M62" s="1253"/>
      <c r="N62" s="1253"/>
      <c r="O62" s="1253"/>
      <c r="P62" s="1253"/>
      <c r="Q62" s="1253"/>
      <c r="R62" s="1253"/>
      <c r="S62" s="1253"/>
      <c r="T62" s="1253"/>
      <c r="U62" s="1253"/>
      <c r="V62" s="1253"/>
      <c r="W62" s="1253"/>
      <c r="X62" s="1253"/>
      <c r="Y62" s="1253"/>
      <c r="Z62" s="1253"/>
      <c r="AA62" s="1253"/>
      <c r="AB62" s="1253"/>
      <c r="AC62" s="1253"/>
      <c r="AD62" s="1253"/>
      <c r="AE62" s="1253"/>
      <c r="AF62" s="1253"/>
      <c r="AG62" s="1253"/>
      <c r="AH62" s="1253"/>
      <c r="AI62" s="1253"/>
      <c r="AJ62" s="1253"/>
      <c r="AK62" s="1253"/>
      <c r="AL62" s="1253"/>
      <c r="AM62" s="1253"/>
      <c r="AN62" s="1253"/>
      <c r="AO62" s="1253"/>
      <c r="AP62" s="1253"/>
      <c r="AQ62" s="1253"/>
      <c r="AR62" s="1253"/>
      <c r="AS62" s="1253"/>
      <c r="AT62" s="1253"/>
      <c r="AU62" s="1253"/>
      <c r="AV62" s="1253"/>
      <c r="AW62" s="1253"/>
      <c r="AX62" s="1253"/>
      <c r="AY62" s="1253"/>
      <c r="AZ62" s="1253"/>
      <c r="BA62" s="1253"/>
      <c r="BB62" s="1253"/>
      <c r="BC62" s="1253"/>
      <c r="BD62" s="1253"/>
      <c r="BE62" s="1253"/>
      <c r="BF62" s="1253"/>
      <c r="BG62" s="1253"/>
      <c r="BH62" s="1253"/>
      <c r="BI62" s="1253"/>
      <c r="BJ62" s="1253"/>
      <c r="BK62" s="1253"/>
      <c r="BL62" s="1253"/>
      <c r="BM62" s="1253"/>
      <c r="BN62" s="1253"/>
      <c r="BO62" s="1253"/>
      <c r="BP62" s="1253"/>
      <c r="BQ62" s="1253"/>
      <c r="BR62" s="1253"/>
      <c r="BS62" s="1253"/>
      <c r="BT62" s="1253"/>
      <c r="BU62" s="1253"/>
      <c r="BV62" s="1253"/>
      <c r="BW62" s="1253"/>
      <c r="BX62" s="1253"/>
      <c r="BY62" s="1253"/>
      <c r="BZ62" s="1253"/>
      <c r="CA62" s="1253"/>
      <c r="CB62" s="1253"/>
      <c r="CC62" s="1253"/>
      <c r="CD62" s="1253"/>
      <c r="CE62" s="1253"/>
      <c r="CF62" s="1253"/>
      <c r="CG62" s="1253"/>
      <c r="CH62" s="1253"/>
      <c r="CI62" s="1253"/>
      <c r="CJ62" s="1253"/>
      <c r="CK62" s="1253"/>
      <c r="CL62" s="1253"/>
      <c r="CM62" s="1253"/>
      <c r="CN62" s="1253"/>
      <c r="CO62" s="1253"/>
      <c r="CP62" s="1253"/>
      <c r="CQ62" s="1253"/>
      <c r="CR62" s="1253"/>
      <c r="CS62" s="1253"/>
      <c r="CT62" s="1253"/>
      <c r="CU62" s="1253"/>
      <c r="CV62" s="1253"/>
      <c r="CW62" s="1253"/>
      <c r="CX62" s="1253"/>
      <c r="CY62" s="1253"/>
      <c r="CZ62" s="1253"/>
      <c r="DA62" s="1253"/>
      <c r="DB62" s="1253"/>
      <c r="DC62" s="1253"/>
      <c r="DD62" s="1253"/>
      <c r="DE62" s="1242"/>
    </row>
    <row r="63" spans="1:109" ht="17.25" x14ac:dyDescent="0.15">
      <c r="B63" s="1287" t="s">
        <v>596</v>
      </c>
    </row>
    <row r="64" spans="1:109" x14ac:dyDescent="0.15">
      <c r="B64" s="1248"/>
      <c r="G64" s="1255"/>
      <c r="I64" s="1288"/>
      <c r="J64" s="1288"/>
      <c r="K64" s="1288"/>
      <c r="L64" s="1288"/>
      <c r="M64" s="1288"/>
      <c r="N64" s="1289"/>
      <c r="AM64" s="1255"/>
      <c r="AN64" s="1255" t="s">
        <v>589</v>
      </c>
      <c r="AP64" s="1256"/>
      <c r="AQ64" s="1256"/>
      <c r="AR64" s="1256"/>
      <c r="AY64" s="1255"/>
      <c r="BA64" s="1256"/>
      <c r="BB64" s="1256"/>
      <c r="BC64" s="1256"/>
      <c r="BK64" s="1255"/>
      <c r="BM64" s="1256"/>
      <c r="BN64" s="1256"/>
      <c r="BO64" s="1256"/>
      <c r="BW64" s="1255"/>
      <c r="BY64" s="1256"/>
      <c r="BZ64" s="1256"/>
      <c r="CA64" s="1256"/>
      <c r="CI64" s="1255"/>
      <c r="CK64" s="1256"/>
      <c r="CL64" s="1256"/>
      <c r="CM64" s="1256"/>
      <c r="CU64" s="1255"/>
      <c r="CW64" s="1256"/>
      <c r="CX64" s="1256"/>
      <c r="CY64" s="1256"/>
    </row>
    <row r="65" spans="2:107" ht="13.5" customHeight="1" x14ac:dyDescent="0.15">
      <c r="B65" s="1248"/>
      <c r="AN65" s="1257" t="s">
        <v>597</v>
      </c>
      <c r="AO65" s="1258"/>
      <c r="AP65" s="1258"/>
      <c r="AQ65" s="1258"/>
      <c r="AR65" s="1258"/>
      <c r="AS65" s="1258"/>
      <c r="AT65" s="1258"/>
      <c r="AU65" s="1258"/>
      <c r="AV65" s="1258"/>
      <c r="AW65" s="1258"/>
      <c r="AX65" s="1258"/>
      <c r="AY65" s="1258"/>
      <c r="AZ65" s="1258"/>
      <c r="BA65" s="1258"/>
      <c r="BB65" s="1258"/>
      <c r="BC65" s="1258"/>
      <c r="BD65" s="1258"/>
      <c r="BE65" s="1258"/>
      <c r="BF65" s="1258"/>
      <c r="BG65" s="1258"/>
      <c r="BH65" s="1258"/>
      <c r="BI65" s="1258"/>
      <c r="BJ65" s="1258"/>
      <c r="BK65" s="1258"/>
      <c r="BL65" s="1258"/>
      <c r="BM65" s="1258"/>
      <c r="BN65" s="1258"/>
      <c r="BO65" s="1258"/>
      <c r="BP65" s="1258"/>
      <c r="BQ65" s="1258"/>
      <c r="BR65" s="1258"/>
      <c r="BS65" s="1258"/>
      <c r="BT65" s="1258"/>
      <c r="BU65" s="1258"/>
      <c r="BV65" s="1258"/>
      <c r="BW65" s="1258"/>
      <c r="BX65" s="1258"/>
      <c r="BY65" s="1258"/>
      <c r="BZ65" s="1258"/>
      <c r="CA65" s="1258"/>
      <c r="CB65" s="1258"/>
      <c r="CC65" s="1258"/>
      <c r="CD65" s="1258"/>
      <c r="CE65" s="1258"/>
      <c r="CF65" s="1258"/>
      <c r="CG65" s="1258"/>
      <c r="CH65" s="1258"/>
      <c r="CI65" s="1258"/>
      <c r="CJ65" s="1258"/>
      <c r="CK65" s="1258"/>
      <c r="CL65" s="1258"/>
      <c r="CM65" s="1258"/>
      <c r="CN65" s="1258"/>
      <c r="CO65" s="1258"/>
      <c r="CP65" s="1258"/>
      <c r="CQ65" s="1258"/>
      <c r="CR65" s="1258"/>
      <c r="CS65" s="1258"/>
      <c r="CT65" s="1258"/>
      <c r="CU65" s="1258"/>
      <c r="CV65" s="1258"/>
      <c r="CW65" s="1258"/>
      <c r="CX65" s="1258"/>
      <c r="CY65" s="1258"/>
      <c r="CZ65" s="1258"/>
      <c r="DA65" s="1258"/>
      <c r="DB65" s="1258"/>
      <c r="DC65" s="1259"/>
    </row>
    <row r="66" spans="2:107" x14ac:dyDescent="0.15">
      <c r="B66" s="1248"/>
      <c r="AN66" s="1260"/>
      <c r="AO66" s="1261"/>
      <c r="AP66" s="1261"/>
      <c r="AQ66" s="1261"/>
      <c r="AR66" s="1261"/>
      <c r="AS66" s="1261"/>
      <c r="AT66" s="1261"/>
      <c r="AU66" s="1261"/>
      <c r="AV66" s="1261"/>
      <c r="AW66" s="1261"/>
      <c r="AX66" s="1261"/>
      <c r="AY66" s="1261"/>
      <c r="AZ66" s="1261"/>
      <c r="BA66" s="1261"/>
      <c r="BB66" s="1261"/>
      <c r="BC66" s="1261"/>
      <c r="BD66" s="1261"/>
      <c r="BE66" s="1261"/>
      <c r="BF66" s="1261"/>
      <c r="BG66" s="1261"/>
      <c r="BH66" s="1261"/>
      <c r="BI66" s="1261"/>
      <c r="BJ66" s="1261"/>
      <c r="BK66" s="1261"/>
      <c r="BL66" s="1261"/>
      <c r="BM66" s="1261"/>
      <c r="BN66" s="1261"/>
      <c r="BO66" s="1261"/>
      <c r="BP66" s="1261"/>
      <c r="BQ66" s="1261"/>
      <c r="BR66" s="1261"/>
      <c r="BS66" s="1261"/>
      <c r="BT66" s="1261"/>
      <c r="BU66" s="1261"/>
      <c r="BV66" s="1261"/>
      <c r="BW66" s="1261"/>
      <c r="BX66" s="1261"/>
      <c r="BY66" s="1261"/>
      <c r="BZ66" s="1261"/>
      <c r="CA66" s="1261"/>
      <c r="CB66" s="1261"/>
      <c r="CC66" s="1261"/>
      <c r="CD66" s="1261"/>
      <c r="CE66" s="1261"/>
      <c r="CF66" s="1261"/>
      <c r="CG66" s="1261"/>
      <c r="CH66" s="1261"/>
      <c r="CI66" s="1261"/>
      <c r="CJ66" s="1261"/>
      <c r="CK66" s="1261"/>
      <c r="CL66" s="1261"/>
      <c r="CM66" s="1261"/>
      <c r="CN66" s="1261"/>
      <c r="CO66" s="1261"/>
      <c r="CP66" s="1261"/>
      <c r="CQ66" s="1261"/>
      <c r="CR66" s="1261"/>
      <c r="CS66" s="1261"/>
      <c r="CT66" s="1261"/>
      <c r="CU66" s="1261"/>
      <c r="CV66" s="1261"/>
      <c r="CW66" s="1261"/>
      <c r="CX66" s="1261"/>
      <c r="CY66" s="1261"/>
      <c r="CZ66" s="1261"/>
      <c r="DA66" s="1261"/>
      <c r="DB66" s="1261"/>
      <c r="DC66" s="1262"/>
    </row>
    <row r="67" spans="2:107" x14ac:dyDescent="0.15">
      <c r="B67" s="1248"/>
      <c r="AN67" s="1260"/>
      <c r="AO67" s="1261"/>
      <c r="AP67" s="1261"/>
      <c r="AQ67" s="1261"/>
      <c r="AR67" s="1261"/>
      <c r="AS67" s="1261"/>
      <c r="AT67" s="1261"/>
      <c r="AU67" s="1261"/>
      <c r="AV67" s="1261"/>
      <c r="AW67" s="1261"/>
      <c r="AX67" s="1261"/>
      <c r="AY67" s="1261"/>
      <c r="AZ67" s="1261"/>
      <c r="BA67" s="1261"/>
      <c r="BB67" s="1261"/>
      <c r="BC67" s="1261"/>
      <c r="BD67" s="1261"/>
      <c r="BE67" s="1261"/>
      <c r="BF67" s="1261"/>
      <c r="BG67" s="1261"/>
      <c r="BH67" s="1261"/>
      <c r="BI67" s="1261"/>
      <c r="BJ67" s="1261"/>
      <c r="BK67" s="1261"/>
      <c r="BL67" s="1261"/>
      <c r="BM67" s="1261"/>
      <c r="BN67" s="1261"/>
      <c r="BO67" s="1261"/>
      <c r="BP67" s="1261"/>
      <c r="BQ67" s="1261"/>
      <c r="BR67" s="1261"/>
      <c r="BS67" s="1261"/>
      <c r="BT67" s="1261"/>
      <c r="BU67" s="1261"/>
      <c r="BV67" s="1261"/>
      <c r="BW67" s="1261"/>
      <c r="BX67" s="1261"/>
      <c r="BY67" s="1261"/>
      <c r="BZ67" s="1261"/>
      <c r="CA67" s="1261"/>
      <c r="CB67" s="1261"/>
      <c r="CC67" s="1261"/>
      <c r="CD67" s="1261"/>
      <c r="CE67" s="1261"/>
      <c r="CF67" s="1261"/>
      <c r="CG67" s="1261"/>
      <c r="CH67" s="1261"/>
      <c r="CI67" s="1261"/>
      <c r="CJ67" s="1261"/>
      <c r="CK67" s="1261"/>
      <c r="CL67" s="1261"/>
      <c r="CM67" s="1261"/>
      <c r="CN67" s="1261"/>
      <c r="CO67" s="1261"/>
      <c r="CP67" s="1261"/>
      <c r="CQ67" s="1261"/>
      <c r="CR67" s="1261"/>
      <c r="CS67" s="1261"/>
      <c r="CT67" s="1261"/>
      <c r="CU67" s="1261"/>
      <c r="CV67" s="1261"/>
      <c r="CW67" s="1261"/>
      <c r="CX67" s="1261"/>
      <c r="CY67" s="1261"/>
      <c r="CZ67" s="1261"/>
      <c r="DA67" s="1261"/>
      <c r="DB67" s="1261"/>
      <c r="DC67" s="1262"/>
    </row>
    <row r="68" spans="2:107" x14ac:dyDescent="0.15">
      <c r="B68" s="1248"/>
      <c r="AN68" s="1260"/>
      <c r="AO68" s="1261"/>
      <c r="AP68" s="1261"/>
      <c r="AQ68" s="1261"/>
      <c r="AR68" s="1261"/>
      <c r="AS68" s="1261"/>
      <c r="AT68" s="1261"/>
      <c r="AU68" s="1261"/>
      <c r="AV68" s="1261"/>
      <c r="AW68" s="1261"/>
      <c r="AX68" s="1261"/>
      <c r="AY68" s="1261"/>
      <c r="AZ68" s="1261"/>
      <c r="BA68" s="1261"/>
      <c r="BB68" s="1261"/>
      <c r="BC68" s="1261"/>
      <c r="BD68" s="1261"/>
      <c r="BE68" s="1261"/>
      <c r="BF68" s="1261"/>
      <c r="BG68" s="1261"/>
      <c r="BH68" s="1261"/>
      <c r="BI68" s="1261"/>
      <c r="BJ68" s="1261"/>
      <c r="BK68" s="1261"/>
      <c r="BL68" s="1261"/>
      <c r="BM68" s="1261"/>
      <c r="BN68" s="1261"/>
      <c r="BO68" s="1261"/>
      <c r="BP68" s="1261"/>
      <c r="BQ68" s="1261"/>
      <c r="BR68" s="1261"/>
      <c r="BS68" s="1261"/>
      <c r="BT68" s="1261"/>
      <c r="BU68" s="1261"/>
      <c r="BV68" s="1261"/>
      <c r="BW68" s="1261"/>
      <c r="BX68" s="1261"/>
      <c r="BY68" s="1261"/>
      <c r="BZ68" s="1261"/>
      <c r="CA68" s="1261"/>
      <c r="CB68" s="1261"/>
      <c r="CC68" s="1261"/>
      <c r="CD68" s="1261"/>
      <c r="CE68" s="1261"/>
      <c r="CF68" s="1261"/>
      <c r="CG68" s="1261"/>
      <c r="CH68" s="1261"/>
      <c r="CI68" s="1261"/>
      <c r="CJ68" s="1261"/>
      <c r="CK68" s="1261"/>
      <c r="CL68" s="1261"/>
      <c r="CM68" s="1261"/>
      <c r="CN68" s="1261"/>
      <c r="CO68" s="1261"/>
      <c r="CP68" s="1261"/>
      <c r="CQ68" s="1261"/>
      <c r="CR68" s="1261"/>
      <c r="CS68" s="1261"/>
      <c r="CT68" s="1261"/>
      <c r="CU68" s="1261"/>
      <c r="CV68" s="1261"/>
      <c r="CW68" s="1261"/>
      <c r="CX68" s="1261"/>
      <c r="CY68" s="1261"/>
      <c r="CZ68" s="1261"/>
      <c r="DA68" s="1261"/>
      <c r="DB68" s="1261"/>
      <c r="DC68" s="1262"/>
    </row>
    <row r="69" spans="2:107" x14ac:dyDescent="0.15">
      <c r="B69" s="1248"/>
      <c r="AN69" s="1263"/>
      <c r="AO69" s="1264"/>
      <c r="AP69" s="1264"/>
      <c r="AQ69" s="1264"/>
      <c r="AR69" s="1264"/>
      <c r="AS69" s="1264"/>
      <c r="AT69" s="1264"/>
      <c r="AU69" s="1264"/>
      <c r="AV69" s="1264"/>
      <c r="AW69" s="1264"/>
      <c r="AX69" s="1264"/>
      <c r="AY69" s="1264"/>
      <c r="AZ69" s="1264"/>
      <c r="BA69" s="1264"/>
      <c r="BB69" s="1264"/>
      <c r="BC69" s="1264"/>
      <c r="BD69" s="1264"/>
      <c r="BE69" s="1264"/>
      <c r="BF69" s="1264"/>
      <c r="BG69" s="1264"/>
      <c r="BH69" s="1264"/>
      <c r="BI69" s="1264"/>
      <c r="BJ69" s="1264"/>
      <c r="BK69" s="1264"/>
      <c r="BL69" s="1264"/>
      <c r="BM69" s="1264"/>
      <c r="BN69" s="1264"/>
      <c r="BO69" s="1264"/>
      <c r="BP69" s="1264"/>
      <c r="BQ69" s="1264"/>
      <c r="BR69" s="1264"/>
      <c r="BS69" s="1264"/>
      <c r="BT69" s="1264"/>
      <c r="BU69" s="1264"/>
      <c r="BV69" s="1264"/>
      <c r="BW69" s="1264"/>
      <c r="BX69" s="1264"/>
      <c r="BY69" s="1264"/>
      <c r="BZ69" s="1264"/>
      <c r="CA69" s="1264"/>
      <c r="CB69" s="1264"/>
      <c r="CC69" s="1264"/>
      <c r="CD69" s="1264"/>
      <c r="CE69" s="1264"/>
      <c r="CF69" s="1264"/>
      <c r="CG69" s="1264"/>
      <c r="CH69" s="1264"/>
      <c r="CI69" s="1264"/>
      <c r="CJ69" s="1264"/>
      <c r="CK69" s="1264"/>
      <c r="CL69" s="1264"/>
      <c r="CM69" s="1264"/>
      <c r="CN69" s="1264"/>
      <c r="CO69" s="1264"/>
      <c r="CP69" s="1264"/>
      <c r="CQ69" s="1264"/>
      <c r="CR69" s="1264"/>
      <c r="CS69" s="1264"/>
      <c r="CT69" s="1264"/>
      <c r="CU69" s="1264"/>
      <c r="CV69" s="1264"/>
      <c r="CW69" s="1264"/>
      <c r="CX69" s="1264"/>
      <c r="CY69" s="1264"/>
      <c r="CZ69" s="1264"/>
      <c r="DA69" s="1264"/>
      <c r="DB69" s="1264"/>
      <c r="DC69" s="1265"/>
    </row>
    <row r="70" spans="2:107" x14ac:dyDescent="0.15">
      <c r="B70" s="1248"/>
      <c r="H70" s="1290"/>
      <c r="I70" s="1290"/>
      <c r="J70" s="1291"/>
      <c r="K70" s="1291"/>
      <c r="L70" s="1292"/>
      <c r="M70" s="1291"/>
      <c r="N70" s="1292"/>
      <c r="AN70" s="1266"/>
      <c r="AO70" s="1266"/>
      <c r="AP70" s="1266"/>
      <c r="AZ70" s="1266"/>
      <c r="BA70" s="1266"/>
      <c r="BB70" s="1266"/>
      <c r="BL70" s="1266"/>
      <c r="BM70" s="1266"/>
      <c r="BN70" s="1266"/>
      <c r="BX70" s="1266"/>
      <c r="BY70" s="1266"/>
      <c r="BZ70" s="1266"/>
      <c r="CJ70" s="1266"/>
      <c r="CK70" s="1266"/>
      <c r="CL70" s="1266"/>
      <c r="CV70" s="1266"/>
      <c r="CW70" s="1266"/>
      <c r="CX70" s="1266"/>
    </row>
    <row r="71" spans="2:107" x14ac:dyDescent="0.15">
      <c r="B71" s="1248"/>
      <c r="G71" s="1293"/>
      <c r="I71" s="1294"/>
      <c r="J71" s="1291"/>
      <c r="K71" s="1291"/>
      <c r="L71" s="1292"/>
      <c r="M71" s="1291"/>
      <c r="N71" s="1292"/>
      <c r="AM71" s="1293"/>
      <c r="AN71" s="1242" t="s">
        <v>591</v>
      </c>
    </row>
    <row r="72" spans="2:107" x14ac:dyDescent="0.15">
      <c r="B72" s="1248"/>
      <c r="G72" s="1267"/>
      <c r="H72" s="1267"/>
      <c r="I72" s="1267"/>
      <c r="J72" s="1267"/>
      <c r="K72" s="1268"/>
      <c r="L72" s="1268"/>
      <c r="M72" s="1269"/>
      <c r="N72" s="1269"/>
      <c r="AN72" s="1270"/>
      <c r="AO72" s="1271"/>
      <c r="AP72" s="1271"/>
      <c r="AQ72" s="1271"/>
      <c r="AR72" s="1271"/>
      <c r="AS72" s="1271"/>
      <c r="AT72" s="1271"/>
      <c r="AU72" s="1271"/>
      <c r="AV72" s="1271"/>
      <c r="AW72" s="1271"/>
      <c r="AX72" s="1271"/>
      <c r="AY72" s="1271"/>
      <c r="AZ72" s="1271"/>
      <c r="BA72" s="1271"/>
      <c r="BB72" s="1271"/>
      <c r="BC72" s="1271"/>
      <c r="BD72" s="1271"/>
      <c r="BE72" s="1271"/>
      <c r="BF72" s="1271"/>
      <c r="BG72" s="1271"/>
      <c r="BH72" s="1271"/>
      <c r="BI72" s="1271"/>
      <c r="BJ72" s="1271"/>
      <c r="BK72" s="1271"/>
      <c r="BL72" s="1271"/>
      <c r="BM72" s="1271"/>
      <c r="BN72" s="1271"/>
      <c r="BO72" s="1272"/>
      <c r="BP72" s="1273" t="s">
        <v>546</v>
      </c>
      <c r="BQ72" s="1273"/>
      <c r="BR72" s="1273"/>
      <c r="BS72" s="1273"/>
      <c r="BT72" s="1273"/>
      <c r="BU72" s="1273"/>
      <c r="BV72" s="1273"/>
      <c r="BW72" s="1273"/>
      <c r="BX72" s="1273" t="s">
        <v>547</v>
      </c>
      <c r="BY72" s="1273"/>
      <c r="BZ72" s="1273"/>
      <c r="CA72" s="1273"/>
      <c r="CB72" s="1273"/>
      <c r="CC72" s="1273"/>
      <c r="CD72" s="1273"/>
      <c r="CE72" s="1273"/>
      <c r="CF72" s="1273" t="s">
        <v>548</v>
      </c>
      <c r="CG72" s="1273"/>
      <c r="CH72" s="1273"/>
      <c r="CI72" s="1273"/>
      <c r="CJ72" s="1273"/>
      <c r="CK72" s="1273"/>
      <c r="CL72" s="1273"/>
      <c r="CM72" s="1273"/>
      <c r="CN72" s="1273" t="s">
        <v>549</v>
      </c>
      <c r="CO72" s="1273"/>
      <c r="CP72" s="1273"/>
      <c r="CQ72" s="1273"/>
      <c r="CR72" s="1273"/>
      <c r="CS72" s="1273"/>
      <c r="CT72" s="1273"/>
      <c r="CU72" s="1273"/>
      <c r="CV72" s="1273" t="s">
        <v>550</v>
      </c>
      <c r="CW72" s="1273"/>
      <c r="CX72" s="1273"/>
      <c r="CY72" s="1273"/>
      <c r="CZ72" s="1273"/>
      <c r="DA72" s="1273"/>
      <c r="DB72" s="1273"/>
      <c r="DC72" s="1273"/>
    </row>
    <row r="73" spans="2:107" x14ac:dyDescent="0.15">
      <c r="B73" s="1248"/>
      <c r="G73" s="1274"/>
      <c r="H73" s="1274"/>
      <c r="I73" s="1274"/>
      <c r="J73" s="1274"/>
      <c r="K73" s="1295"/>
      <c r="L73" s="1295"/>
      <c r="M73" s="1295"/>
      <c r="N73" s="1295"/>
      <c r="AM73" s="1266"/>
      <c r="AN73" s="1277" t="s">
        <v>592</v>
      </c>
      <c r="AO73" s="1277"/>
      <c r="AP73" s="1277"/>
      <c r="AQ73" s="1277"/>
      <c r="AR73" s="1277"/>
      <c r="AS73" s="1277"/>
      <c r="AT73" s="1277"/>
      <c r="AU73" s="1277"/>
      <c r="AV73" s="1277"/>
      <c r="AW73" s="1277"/>
      <c r="AX73" s="1277"/>
      <c r="AY73" s="1277"/>
      <c r="AZ73" s="1277"/>
      <c r="BA73" s="1277"/>
      <c r="BB73" s="1277" t="s">
        <v>593</v>
      </c>
      <c r="BC73" s="1277"/>
      <c r="BD73" s="1277"/>
      <c r="BE73" s="1277"/>
      <c r="BF73" s="1277"/>
      <c r="BG73" s="1277"/>
      <c r="BH73" s="1277"/>
      <c r="BI73" s="1277"/>
      <c r="BJ73" s="1277"/>
      <c r="BK73" s="1277"/>
      <c r="BL73" s="1277"/>
      <c r="BM73" s="1277"/>
      <c r="BN73" s="1277"/>
      <c r="BO73" s="1277"/>
      <c r="BP73" s="1278">
        <v>44.8</v>
      </c>
      <c r="BQ73" s="1278"/>
      <c r="BR73" s="1278"/>
      <c r="BS73" s="1278"/>
      <c r="BT73" s="1278"/>
      <c r="BU73" s="1278"/>
      <c r="BV73" s="1278"/>
      <c r="BW73" s="1278"/>
      <c r="BX73" s="1278">
        <v>49.3</v>
      </c>
      <c r="BY73" s="1278"/>
      <c r="BZ73" s="1278"/>
      <c r="CA73" s="1278"/>
      <c r="CB73" s="1278"/>
      <c r="CC73" s="1278"/>
      <c r="CD73" s="1278"/>
      <c r="CE73" s="1278"/>
      <c r="CF73" s="1278">
        <v>64.900000000000006</v>
      </c>
      <c r="CG73" s="1278"/>
      <c r="CH73" s="1278"/>
      <c r="CI73" s="1278"/>
      <c r="CJ73" s="1278"/>
      <c r="CK73" s="1278"/>
      <c r="CL73" s="1278"/>
      <c r="CM73" s="1278"/>
      <c r="CN73" s="1278">
        <v>69.599999999999994</v>
      </c>
      <c r="CO73" s="1278"/>
      <c r="CP73" s="1278"/>
      <c r="CQ73" s="1278"/>
      <c r="CR73" s="1278"/>
      <c r="CS73" s="1278"/>
      <c r="CT73" s="1278"/>
      <c r="CU73" s="1278"/>
      <c r="CV73" s="1278">
        <v>60.8</v>
      </c>
      <c r="CW73" s="1278"/>
      <c r="CX73" s="1278"/>
      <c r="CY73" s="1278"/>
      <c r="CZ73" s="1278"/>
      <c r="DA73" s="1278"/>
      <c r="DB73" s="1278"/>
      <c r="DC73" s="1278"/>
    </row>
    <row r="74" spans="2:107" x14ac:dyDescent="0.15">
      <c r="B74" s="1248"/>
      <c r="G74" s="1274"/>
      <c r="H74" s="1274"/>
      <c r="I74" s="1274"/>
      <c r="J74" s="1274"/>
      <c r="K74" s="1295"/>
      <c r="L74" s="1295"/>
      <c r="M74" s="1295"/>
      <c r="N74" s="1295"/>
      <c r="AM74" s="1266"/>
      <c r="AN74" s="1277"/>
      <c r="AO74" s="1277"/>
      <c r="AP74" s="1277"/>
      <c r="AQ74" s="1277"/>
      <c r="AR74" s="1277"/>
      <c r="AS74" s="1277"/>
      <c r="AT74" s="1277"/>
      <c r="AU74" s="1277"/>
      <c r="AV74" s="1277"/>
      <c r="AW74" s="1277"/>
      <c r="AX74" s="1277"/>
      <c r="AY74" s="1277"/>
      <c r="AZ74" s="1277"/>
      <c r="BA74" s="1277"/>
      <c r="BB74" s="1277"/>
      <c r="BC74" s="1277"/>
      <c r="BD74" s="1277"/>
      <c r="BE74" s="1277"/>
      <c r="BF74" s="1277"/>
      <c r="BG74" s="1277"/>
      <c r="BH74" s="1277"/>
      <c r="BI74" s="1277"/>
      <c r="BJ74" s="1277"/>
      <c r="BK74" s="1277"/>
      <c r="BL74" s="1277"/>
      <c r="BM74" s="1277"/>
      <c r="BN74" s="1277"/>
      <c r="BO74" s="1277"/>
      <c r="BP74" s="1278"/>
      <c r="BQ74" s="1278"/>
      <c r="BR74" s="1278"/>
      <c r="BS74" s="1278"/>
      <c r="BT74" s="1278"/>
      <c r="BU74" s="1278"/>
      <c r="BV74" s="1278"/>
      <c r="BW74" s="1278"/>
      <c r="BX74" s="1278"/>
      <c r="BY74" s="1278"/>
      <c r="BZ74" s="1278"/>
      <c r="CA74" s="1278"/>
      <c r="CB74" s="1278"/>
      <c r="CC74" s="1278"/>
      <c r="CD74" s="1278"/>
      <c r="CE74" s="1278"/>
      <c r="CF74" s="1278"/>
      <c r="CG74" s="1278"/>
      <c r="CH74" s="1278"/>
      <c r="CI74" s="1278"/>
      <c r="CJ74" s="1278"/>
      <c r="CK74" s="1278"/>
      <c r="CL74" s="1278"/>
      <c r="CM74" s="1278"/>
      <c r="CN74" s="1278"/>
      <c r="CO74" s="1278"/>
      <c r="CP74" s="1278"/>
      <c r="CQ74" s="1278"/>
      <c r="CR74" s="1278"/>
      <c r="CS74" s="1278"/>
      <c r="CT74" s="1278"/>
      <c r="CU74" s="1278"/>
      <c r="CV74" s="1278"/>
      <c r="CW74" s="1278"/>
      <c r="CX74" s="1278"/>
      <c r="CY74" s="1278"/>
      <c r="CZ74" s="1278"/>
      <c r="DA74" s="1278"/>
      <c r="DB74" s="1278"/>
      <c r="DC74" s="1278"/>
    </row>
    <row r="75" spans="2:107" x14ac:dyDescent="0.15">
      <c r="B75" s="1248"/>
      <c r="G75" s="1274"/>
      <c r="H75" s="1274"/>
      <c r="I75" s="1267"/>
      <c r="J75" s="1267"/>
      <c r="K75" s="1276"/>
      <c r="L75" s="1276"/>
      <c r="M75" s="1276"/>
      <c r="N75" s="1276"/>
      <c r="AM75" s="1266"/>
      <c r="AN75" s="1277"/>
      <c r="AO75" s="1277"/>
      <c r="AP75" s="1277"/>
      <c r="AQ75" s="1277"/>
      <c r="AR75" s="1277"/>
      <c r="AS75" s="1277"/>
      <c r="AT75" s="1277"/>
      <c r="AU75" s="1277"/>
      <c r="AV75" s="1277"/>
      <c r="AW75" s="1277"/>
      <c r="AX75" s="1277"/>
      <c r="AY75" s="1277"/>
      <c r="AZ75" s="1277"/>
      <c r="BA75" s="1277"/>
      <c r="BB75" s="1277" t="s">
        <v>598</v>
      </c>
      <c r="BC75" s="1277"/>
      <c r="BD75" s="1277"/>
      <c r="BE75" s="1277"/>
      <c r="BF75" s="1277"/>
      <c r="BG75" s="1277"/>
      <c r="BH75" s="1277"/>
      <c r="BI75" s="1277"/>
      <c r="BJ75" s="1277"/>
      <c r="BK75" s="1277"/>
      <c r="BL75" s="1277"/>
      <c r="BM75" s="1277"/>
      <c r="BN75" s="1277"/>
      <c r="BO75" s="1277"/>
      <c r="BP75" s="1278">
        <v>7.9</v>
      </c>
      <c r="BQ75" s="1278"/>
      <c r="BR75" s="1278"/>
      <c r="BS75" s="1278"/>
      <c r="BT75" s="1278"/>
      <c r="BU75" s="1278"/>
      <c r="BV75" s="1278"/>
      <c r="BW75" s="1278"/>
      <c r="BX75" s="1278">
        <v>8.4</v>
      </c>
      <c r="BY75" s="1278"/>
      <c r="BZ75" s="1278"/>
      <c r="CA75" s="1278"/>
      <c r="CB75" s="1278"/>
      <c r="CC75" s="1278"/>
      <c r="CD75" s="1278"/>
      <c r="CE75" s="1278"/>
      <c r="CF75" s="1278">
        <v>9</v>
      </c>
      <c r="CG75" s="1278"/>
      <c r="CH75" s="1278"/>
      <c r="CI75" s="1278"/>
      <c r="CJ75" s="1278"/>
      <c r="CK75" s="1278"/>
      <c r="CL75" s="1278"/>
      <c r="CM75" s="1278"/>
      <c r="CN75" s="1278">
        <v>9.4</v>
      </c>
      <c r="CO75" s="1278"/>
      <c r="CP75" s="1278"/>
      <c r="CQ75" s="1278"/>
      <c r="CR75" s="1278"/>
      <c r="CS75" s="1278"/>
      <c r="CT75" s="1278"/>
      <c r="CU75" s="1278"/>
      <c r="CV75" s="1278">
        <v>9.9</v>
      </c>
      <c r="CW75" s="1278"/>
      <c r="CX75" s="1278"/>
      <c r="CY75" s="1278"/>
      <c r="CZ75" s="1278"/>
      <c r="DA75" s="1278"/>
      <c r="DB75" s="1278"/>
      <c r="DC75" s="1278"/>
    </row>
    <row r="76" spans="2:107" x14ac:dyDescent="0.15">
      <c r="B76" s="1248"/>
      <c r="G76" s="1274"/>
      <c r="H76" s="1274"/>
      <c r="I76" s="1267"/>
      <c r="J76" s="1267"/>
      <c r="K76" s="1276"/>
      <c r="L76" s="1276"/>
      <c r="M76" s="1276"/>
      <c r="N76" s="1276"/>
      <c r="AM76" s="1266"/>
      <c r="AN76" s="1277"/>
      <c r="AO76" s="1277"/>
      <c r="AP76" s="1277"/>
      <c r="AQ76" s="1277"/>
      <c r="AR76" s="1277"/>
      <c r="AS76" s="1277"/>
      <c r="AT76" s="1277"/>
      <c r="AU76" s="1277"/>
      <c r="AV76" s="1277"/>
      <c r="AW76" s="1277"/>
      <c r="AX76" s="1277"/>
      <c r="AY76" s="1277"/>
      <c r="AZ76" s="1277"/>
      <c r="BA76" s="1277"/>
      <c r="BB76" s="1277"/>
      <c r="BC76" s="1277"/>
      <c r="BD76" s="1277"/>
      <c r="BE76" s="1277"/>
      <c r="BF76" s="1277"/>
      <c r="BG76" s="1277"/>
      <c r="BH76" s="1277"/>
      <c r="BI76" s="1277"/>
      <c r="BJ76" s="1277"/>
      <c r="BK76" s="1277"/>
      <c r="BL76" s="1277"/>
      <c r="BM76" s="1277"/>
      <c r="BN76" s="1277"/>
      <c r="BO76" s="1277"/>
      <c r="BP76" s="1278"/>
      <c r="BQ76" s="1278"/>
      <c r="BR76" s="1278"/>
      <c r="BS76" s="1278"/>
      <c r="BT76" s="1278"/>
      <c r="BU76" s="1278"/>
      <c r="BV76" s="1278"/>
      <c r="BW76" s="1278"/>
      <c r="BX76" s="1278"/>
      <c r="BY76" s="1278"/>
      <c r="BZ76" s="1278"/>
      <c r="CA76" s="1278"/>
      <c r="CB76" s="1278"/>
      <c r="CC76" s="1278"/>
      <c r="CD76" s="1278"/>
      <c r="CE76" s="1278"/>
      <c r="CF76" s="1278"/>
      <c r="CG76" s="1278"/>
      <c r="CH76" s="1278"/>
      <c r="CI76" s="1278"/>
      <c r="CJ76" s="1278"/>
      <c r="CK76" s="1278"/>
      <c r="CL76" s="1278"/>
      <c r="CM76" s="1278"/>
      <c r="CN76" s="1278"/>
      <c r="CO76" s="1278"/>
      <c r="CP76" s="1278"/>
      <c r="CQ76" s="1278"/>
      <c r="CR76" s="1278"/>
      <c r="CS76" s="1278"/>
      <c r="CT76" s="1278"/>
      <c r="CU76" s="1278"/>
      <c r="CV76" s="1278"/>
      <c r="CW76" s="1278"/>
      <c r="CX76" s="1278"/>
      <c r="CY76" s="1278"/>
      <c r="CZ76" s="1278"/>
      <c r="DA76" s="1278"/>
      <c r="DB76" s="1278"/>
      <c r="DC76" s="1278"/>
    </row>
    <row r="77" spans="2:107" x14ac:dyDescent="0.15">
      <c r="B77" s="1248"/>
      <c r="G77" s="1267"/>
      <c r="H77" s="1267"/>
      <c r="I77" s="1267"/>
      <c r="J77" s="1267"/>
      <c r="K77" s="1295"/>
      <c r="L77" s="1295"/>
      <c r="M77" s="1295"/>
      <c r="N77" s="1295"/>
      <c r="AN77" s="1273" t="s">
        <v>595</v>
      </c>
      <c r="AO77" s="1273"/>
      <c r="AP77" s="1273"/>
      <c r="AQ77" s="1273"/>
      <c r="AR77" s="1273"/>
      <c r="AS77" s="1273"/>
      <c r="AT77" s="1273"/>
      <c r="AU77" s="1273"/>
      <c r="AV77" s="1273"/>
      <c r="AW77" s="1273"/>
      <c r="AX77" s="1273"/>
      <c r="AY77" s="1273"/>
      <c r="AZ77" s="1273"/>
      <c r="BA77" s="1273"/>
      <c r="BB77" s="1277" t="s">
        <v>593</v>
      </c>
      <c r="BC77" s="1277"/>
      <c r="BD77" s="1277"/>
      <c r="BE77" s="1277"/>
      <c r="BF77" s="1277"/>
      <c r="BG77" s="1277"/>
      <c r="BH77" s="1277"/>
      <c r="BI77" s="1277"/>
      <c r="BJ77" s="1277"/>
      <c r="BK77" s="1277"/>
      <c r="BL77" s="1277"/>
      <c r="BM77" s="1277"/>
      <c r="BN77" s="1277"/>
      <c r="BO77" s="1277"/>
      <c r="BP77" s="1278">
        <v>32.799999999999997</v>
      </c>
      <c r="BQ77" s="1278"/>
      <c r="BR77" s="1278"/>
      <c r="BS77" s="1278"/>
      <c r="BT77" s="1278"/>
      <c r="BU77" s="1278"/>
      <c r="BV77" s="1278"/>
      <c r="BW77" s="1278"/>
      <c r="BX77" s="1278">
        <v>20.9</v>
      </c>
      <c r="BY77" s="1278"/>
      <c r="BZ77" s="1278"/>
      <c r="CA77" s="1278"/>
      <c r="CB77" s="1278"/>
      <c r="CC77" s="1278"/>
      <c r="CD77" s="1278"/>
      <c r="CE77" s="1278"/>
      <c r="CF77" s="1278">
        <v>21</v>
      </c>
      <c r="CG77" s="1278"/>
      <c r="CH77" s="1278"/>
      <c r="CI77" s="1278"/>
      <c r="CJ77" s="1278"/>
      <c r="CK77" s="1278"/>
      <c r="CL77" s="1278"/>
      <c r="CM77" s="1278"/>
      <c r="CN77" s="1278">
        <v>23.5</v>
      </c>
      <c r="CO77" s="1278"/>
      <c r="CP77" s="1278"/>
      <c r="CQ77" s="1278"/>
      <c r="CR77" s="1278"/>
      <c r="CS77" s="1278"/>
      <c r="CT77" s="1278"/>
      <c r="CU77" s="1278"/>
      <c r="CV77" s="1278">
        <v>8.5</v>
      </c>
      <c r="CW77" s="1278"/>
      <c r="CX77" s="1278"/>
      <c r="CY77" s="1278"/>
      <c r="CZ77" s="1278"/>
      <c r="DA77" s="1278"/>
      <c r="DB77" s="1278"/>
      <c r="DC77" s="1278"/>
    </row>
    <row r="78" spans="2:107" x14ac:dyDescent="0.15">
      <c r="B78" s="1248"/>
      <c r="G78" s="1267"/>
      <c r="H78" s="1267"/>
      <c r="I78" s="1267"/>
      <c r="J78" s="1267"/>
      <c r="K78" s="1295"/>
      <c r="L78" s="1295"/>
      <c r="M78" s="1295"/>
      <c r="N78" s="1295"/>
      <c r="AN78" s="1273"/>
      <c r="AO78" s="1273"/>
      <c r="AP78" s="1273"/>
      <c r="AQ78" s="1273"/>
      <c r="AR78" s="1273"/>
      <c r="AS78" s="1273"/>
      <c r="AT78" s="1273"/>
      <c r="AU78" s="1273"/>
      <c r="AV78" s="1273"/>
      <c r="AW78" s="1273"/>
      <c r="AX78" s="1273"/>
      <c r="AY78" s="1273"/>
      <c r="AZ78" s="1273"/>
      <c r="BA78" s="1273"/>
      <c r="BB78" s="1277"/>
      <c r="BC78" s="1277"/>
      <c r="BD78" s="1277"/>
      <c r="BE78" s="1277"/>
      <c r="BF78" s="1277"/>
      <c r="BG78" s="1277"/>
      <c r="BH78" s="1277"/>
      <c r="BI78" s="1277"/>
      <c r="BJ78" s="1277"/>
      <c r="BK78" s="1277"/>
      <c r="BL78" s="1277"/>
      <c r="BM78" s="1277"/>
      <c r="BN78" s="1277"/>
      <c r="BO78" s="1277"/>
      <c r="BP78" s="1278"/>
      <c r="BQ78" s="1278"/>
      <c r="BR78" s="1278"/>
      <c r="BS78" s="1278"/>
      <c r="BT78" s="1278"/>
      <c r="BU78" s="1278"/>
      <c r="BV78" s="1278"/>
      <c r="BW78" s="1278"/>
      <c r="BX78" s="1278"/>
      <c r="BY78" s="1278"/>
      <c r="BZ78" s="1278"/>
      <c r="CA78" s="1278"/>
      <c r="CB78" s="1278"/>
      <c r="CC78" s="1278"/>
      <c r="CD78" s="1278"/>
      <c r="CE78" s="1278"/>
      <c r="CF78" s="1278"/>
      <c r="CG78" s="1278"/>
      <c r="CH78" s="1278"/>
      <c r="CI78" s="1278"/>
      <c r="CJ78" s="1278"/>
      <c r="CK78" s="1278"/>
      <c r="CL78" s="1278"/>
      <c r="CM78" s="1278"/>
      <c r="CN78" s="1278"/>
      <c r="CO78" s="1278"/>
      <c r="CP78" s="1278"/>
      <c r="CQ78" s="1278"/>
      <c r="CR78" s="1278"/>
      <c r="CS78" s="1278"/>
      <c r="CT78" s="1278"/>
      <c r="CU78" s="1278"/>
      <c r="CV78" s="1278"/>
      <c r="CW78" s="1278"/>
      <c r="CX78" s="1278"/>
      <c r="CY78" s="1278"/>
      <c r="CZ78" s="1278"/>
      <c r="DA78" s="1278"/>
      <c r="DB78" s="1278"/>
      <c r="DC78" s="1278"/>
    </row>
    <row r="79" spans="2:107" x14ac:dyDescent="0.15">
      <c r="B79" s="1248"/>
      <c r="G79" s="1267"/>
      <c r="H79" s="1267"/>
      <c r="I79" s="1280"/>
      <c r="J79" s="1280"/>
      <c r="K79" s="1296"/>
      <c r="L79" s="1296"/>
      <c r="M79" s="1296"/>
      <c r="N79" s="1296"/>
      <c r="AN79" s="1273"/>
      <c r="AO79" s="1273"/>
      <c r="AP79" s="1273"/>
      <c r="AQ79" s="1273"/>
      <c r="AR79" s="1273"/>
      <c r="AS79" s="1273"/>
      <c r="AT79" s="1273"/>
      <c r="AU79" s="1273"/>
      <c r="AV79" s="1273"/>
      <c r="AW79" s="1273"/>
      <c r="AX79" s="1273"/>
      <c r="AY79" s="1273"/>
      <c r="AZ79" s="1273"/>
      <c r="BA79" s="1273"/>
      <c r="BB79" s="1277" t="s">
        <v>598</v>
      </c>
      <c r="BC79" s="1277"/>
      <c r="BD79" s="1277"/>
      <c r="BE79" s="1277"/>
      <c r="BF79" s="1277"/>
      <c r="BG79" s="1277"/>
      <c r="BH79" s="1277"/>
      <c r="BI79" s="1277"/>
      <c r="BJ79" s="1277"/>
      <c r="BK79" s="1277"/>
      <c r="BL79" s="1277"/>
      <c r="BM79" s="1277"/>
      <c r="BN79" s="1277"/>
      <c r="BO79" s="1277"/>
      <c r="BP79" s="1278">
        <v>9.1</v>
      </c>
      <c r="BQ79" s="1278"/>
      <c r="BR79" s="1278"/>
      <c r="BS79" s="1278"/>
      <c r="BT79" s="1278"/>
      <c r="BU79" s="1278"/>
      <c r="BV79" s="1278"/>
      <c r="BW79" s="1278"/>
      <c r="BX79" s="1278">
        <v>9.1</v>
      </c>
      <c r="BY79" s="1278"/>
      <c r="BZ79" s="1278"/>
      <c r="CA79" s="1278"/>
      <c r="CB79" s="1278"/>
      <c r="CC79" s="1278"/>
      <c r="CD79" s="1278"/>
      <c r="CE79" s="1278"/>
      <c r="CF79" s="1278">
        <v>9.1999999999999993</v>
      </c>
      <c r="CG79" s="1278"/>
      <c r="CH79" s="1278"/>
      <c r="CI79" s="1278"/>
      <c r="CJ79" s="1278"/>
      <c r="CK79" s="1278"/>
      <c r="CL79" s="1278"/>
      <c r="CM79" s="1278"/>
      <c r="CN79" s="1278">
        <v>8.6</v>
      </c>
      <c r="CO79" s="1278"/>
      <c r="CP79" s="1278"/>
      <c r="CQ79" s="1278"/>
      <c r="CR79" s="1278"/>
      <c r="CS79" s="1278"/>
      <c r="CT79" s="1278"/>
      <c r="CU79" s="1278"/>
      <c r="CV79" s="1278">
        <v>8.1999999999999993</v>
      </c>
      <c r="CW79" s="1278"/>
      <c r="CX79" s="1278"/>
      <c r="CY79" s="1278"/>
      <c r="CZ79" s="1278"/>
      <c r="DA79" s="1278"/>
      <c r="DB79" s="1278"/>
      <c r="DC79" s="1278"/>
    </row>
    <row r="80" spans="2:107" x14ac:dyDescent="0.15">
      <c r="B80" s="1248"/>
      <c r="G80" s="1267"/>
      <c r="H80" s="1267"/>
      <c r="I80" s="1280"/>
      <c r="J80" s="1280"/>
      <c r="K80" s="1296"/>
      <c r="L80" s="1296"/>
      <c r="M80" s="1296"/>
      <c r="N80" s="1296"/>
      <c r="AN80" s="1273"/>
      <c r="AO80" s="1273"/>
      <c r="AP80" s="1273"/>
      <c r="AQ80" s="1273"/>
      <c r="AR80" s="1273"/>
      <c r="AS80" s="1273"/>
      <c r="AT80" s="1273"/>
      <c r="AU80" s="1273"/>
      <c r="AV80" s="1273"/>
      <c r="AW80" s="1273"/>
      <c r="AX80" s="1273"/>
      <c r="AY80" s="1273"/>
      <c r="AZ80" s="1273"/>
      <c r="BA80" s="1273"/>
      <c r="BB80" s="1277"/>
      <c r="BC80" s="1277"/>
      <c r="BD80" s="1277"/>
      <c r="BE80" s="1277"/>
      <c r="BF80" s="1277"/>
      <c r="BG80" s="1277"/>
      <c r="BH80" s="1277"/>
      <c r="BI80" s="1277"/>
      <c r="BJ80" s="1277"/>
      <c r="BK80" s="1277"/>
      <c r="BL80" s="1277"/>
      <c r="BM80" s="1277"/>
      <c r="BN80" s="1277"/>
      <c r="BO80" s="1277"/>
      <c r="BP80" s="1278"/>
      <c r="BQ80" s="1278"/>
      <c r="BR80" s="1278"/>
      <c r="BS80" s="1278"/>
      <c r="BT80" s="1278"/>
      <c r="BU80" s="1278"/>
      <c r="BV80" s="1278"/>
      <c r="BW80" s="1278"/>
      <c r="BX80" s="1278"/>
      <c r="BY80" s="1278"/>
      <c r="BZ80" s="1278"/>
      <c r="CA80" s="1278"/>
      <c r="CB80" s="1278"/>
      <c r="CC80" s="1278"/>
      <c r="CD80" s="1278"/>
      <c r="CE80" s="1278"/>
      <c r="CF80" s="1278"/>
      <c r="CG80" s="1278"/>
      <c r="CH80" s="1278"/>
      <c r="CI80" s="1278"/>
      <c r="CJ80" s="1278"/>
      <c r="CK80" s="1278"/>
      <c r="CL80" s="1278"/>
      <c r="CM80" s="1278"/>
      <c r="CN80" s="1278"/>
      <c r="CO80" s="1278"/>
      <c r="CP80" s="1278"/>
      <c r="CQ80" s="1278"/>
      <c r="CR80" s="1278"/>
      <c r="CS80" s="1278"/>
      <c r="CT80" s="1278"/>
      <c r="CU80" s="1278"/>
      <c r="CV80" s="1278"/>
      <c r="CW80" s="1278"/>
      <c r="CX80" s="1278"/>
      <c r="CY80" s="1278"/>
      <c r="CZ80" s="1278"/>
      <c r="DA80" s="1278"/>
      <c r="DB80" s="1278"/>
      <c r="DC80" s="1278"/>
    </row>
    <row r="81" spans="2:109" x14ac:dyDescent="0.15">
      <c r="B81" s="1248"/>
    </row>
    <row r="82" spans="2:109" ht="17.25" x14ac:dyDescent="0.15">
      <c r="B82" s="1248"/>
      <c r="K82" s="1297"/>
      <c r="L82" s="1297"/>
      <c r="M82" s="1297"/>
      <c r="N82" s="1297"/>
      <c r="AQ82" s="1297"/>
      <c r="AR82" s="1297"/>
      <c r="AS82" s="1297"/>
      <c r="AT82" s="1297"/>
      <c r="BC82" s="1297"/>
      <c r="BD82" s="1297"/>
      <c r="BE82" s="1297"/>
      <c r="BF82" s="1297"/>
      <c r="BO82" s="1297"/>
      <c r="BP82" s="1297"/>
      <c r="BQ82" s="1297"/>
      <c r="BR82" s="1297"/>
      <c r="CA82" s="1297"/>
      <c r="CB82" s="1297"/>
      <c r="CC82" s="1297"/>
      <c r="CD82" s="1297"/>
      <c r="CM82" s="1297"/>
      <c r="CN82" s="1297"/>
      <c r="CO82" s="1297"/>
      <c r="CP82" s="1297"/>
      <c r="CY82" s="1297"/>
      <c r="CZ82" s="1297"/>
      <c r="DA82" s="1297"/>
      <c r="DB82" s="1297"/>
      <c r="DC82" s="1297"/>
    </row>
    <row r="83" spans="2:109" x14ac:dyDescent="0.15">
      <c r="B83" s="1250"/>
      <c r="C83" s="1251"/>
      <c r="D83" s="1251"/>
      <c r="E83" s="1251"/>
      <c r="F83" s="1251"/>
      <c r="G83" s="1251"/>
      <c r="H83" s="1251"/>
      <c r="I83" s="1251"/>
      <c r="J83" s="1251"/>
      <c r="K83" s="1251"/>
      <c r="L83" s="1251"/>
      <c r="M83" s="1251"/>
      <c r="N83" s="1251"/>
      <c r="O83" s="1251"/>
      <c r="P83" s="1251"/>
      <c r="Q83" s="1251"/>
      <c r="R83" s="1251"/>
      <c r="S83" s="1251"/>
      <c r="T83" s="1251"/>
      <c r="U83" s="1251"/>
      <c r="V83" s="1251"/>
      <c r="W83" s="1251"/>
      <c r="X83" s="1251"/>
      <c r="Y83" s="1251"/>
      <c r="Z83" s="1251"/>
      <c r="AA83" s="1251"/>
      <c r="AB83" s="1251"/>
      <c r="AC83" s="1251"/>
      <c r="AD83" s="1251"/>
      <c r="AE83" s="1251"/>
      <c r="AF83" s="1251"/>
      <c r="AG83" s="1251"/>
      <c r="AH83" s="1251"/>
      <c r="AI83" s="1251"/>
      <c r="AJ83" s="1251"/>
      <c r="AK83" s="1251"/>
      <c r="AL83" s="1251"/>
      <c r="AM83" s="1251"/>
      <c r="AN83" s="1251"/>
      <c r="AO83" s="1251"/>
      <c r="AP83" s="1251"/>
      <c r="AQ83" s="1251"/>
      <c r="AR83" s="1251"/>
      <c r="AS83" s="1251"/>
      <c r="AT83" s="1251"/>
      <c r="AU83" s="1251"/>
      <c r="AV83" s="1251"/>
      <c r="AW83" s="1251"/>
      <c r="AX83" s="1251"/>
      <c r="AY83" s="1251"/>
      <c r="AZ83" s="1251"/>
      <c r="BA83" s="1251"/>
      <c r="BB83" s="1251"/>
      <c r="BC83" s="1251"/>
      <c r="BD83" s="1251"/>
      <c r="BE83" s="1251"/>
      <c r="BF83" s="1251"/>
      <c r="BG83" s="1251"/>
      <c r="BH83" s="1251"/>
      <c r="BI83" s="1251"/>
      <c r="BJ83" s="1251"/>
      <c r="BK83" s="1251"/>
      <c r="BL83" s="1251"/>
      <c r="BM83" s="1251"/>
      <c r="BN83" s="1251"/>
      <c r="BO83" s="1251"/>
      <c r="BP83" s="1251"/>
      <c r="BQ83" s="1251"/>
      <c r="BR83" s="1251"/>
      <c r="BS83" s="1251"/>
      <c r="BT83" s="1251"/>
      <c r="BU83" s="1251"/>
      <c r="BV83" s="1251"/>
      <c r="BW83" s="1251"/>
      <c r="BX83" s="1251"/>
      <c r="BY83" s="1251"/>
      <c r="BZ83" s="1251"/>
      <c r="CA83" s="1251"/>
      <c r="CB83" s="1251"/>
      <c r="CC83" s="1251"/>
      <c r="CD83" s="1251"/>
      <c r="CE83" s="1251"/>
      <c r="CF83" s="1251"/>
      <c r="CG83" s="1251"/>
      <c r="CH83" s="1251"/>
      <c r="CI83" s="1251"/>
      <c r="CJ83" s="1251"/>
      <c r="CK83" s="1251"/>
      <c r="CL83" s="1251"/>
      <c r="CM83" s="1251"/>
      <c r="CN83" s="1251"/>
      <c r="CO83" s="1251"/>
      <c r="CP83" s="1251"/>
      <c r="CQ83" s="1251"/>
      <c r="CR83" s="1251"/>
      <c r="CS83" s="1251"/>
      <c r="CT83" s="1251"/>
      <c r="CU83" s="1251"/>
      <c r="CV83" s="1251"/>
      <c r="CW83" s="1251"/>
      <c r="CX83" s="1251"/>
      <c r="CY83" s="1251"/>
      <c r="CZ83" s="1251"/>
      <c r="DA83" s="1251"/>
      <c r="DB83" s="1251"/>
      <c r="DC83" s="1251"/>
      <c r="DD83" s="1252"/>
    </row>
    <row r="84" spans="2:109" x14ac:dyDescent="0.15">
      <c r="DD84" s="1242"/>
      <c r="DE84" s="1242"/>
    </row>
    <row r="85" spans="2:109" x14ac:dyDescent="0.15">
      <c r="DD85" s="1242"/>
      <c r="DE85" s="1242"/>
    </row>
  </sheetData>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C931E-1770-4802-9D14-DAEAFAAF68C4}">
  <dimension ref="A1:DR125"/>
  <sheetViews>
    <sheetView zoomScale="70" zoomScaleNormal="70" workbookViewId="0"/>
  </sheetViews>
  <sheetFormatPr defaultColWidth="0" defaultRowHeight="13.5" customHeight="1" zeroHeight="1" x14ac:dyDescent="0.15"/>
  <cols>
    <col min="1" max="34" width="2.5" style="263" customWidth="1"/>
    <col min="35" max="122" width="2.5" style="262" customWidth="1"/>
    <col min="123" max="16384" width="2.5" style="262" hidden="1"/>
  </cols>
  <sheetData>
    <row r="1" spans="1:34" ht="13.5" customHeight="1"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1:34" x14ac:dyDescent="0.15">
      <c r="S2" s="262"/>
      <c r="AH2" s="262"/>
    </row>
    <row r="3" spans="1:34" x14ac:dyDescent="0.15">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1:34" x14ac:dyDescent="0.15"/>
    <row r="5" spans="1:34" x14ac:dyDescent="0.15"/>
    <row r="6" spans="1:34" x14ac:dyDescent="0.15"/>
    <row r="7" spans="1:34" x14ac:dyDescent="0.15"/>
    <row r="8" spans="1:34" x14ac:dyDescent="0.15"/>
    <row r="9" spans="1:34" x14ac:dyDescent="0.15">
      <c r="AH9" s="26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62"/>
    </row>
    <row r="18" spans="12:34" x14ac:dyDescent="0.15"/>
    <row r="19" spans="12:34" x14ac:dyDescent="0.15"/>
    <row r="20" spans="12:34" x14ac:dyDescent="0.15">
      <c r="AH20" s="262"/>
    </row>
    <row r="21" spans="12:34" x14ac:dyDescent="0.15">
      <c r="AH21" s="262"/>
    </row>
    <row r="22" spans="12:34" x14ac:dyDescent="0.15"/>
    <row r="23" spans="12:34" x14ac:dyDescent="0.15"/>
    <row r="24" spans="12:34" x14ac:dyDescent="0.15">
      <c r="Q24" s="262"/>
    </row>
    <row r="25" spans="12:34" x14ac:dyDescent="0.15"/>
    <row r="26" spans="12:34" x14ac:dyDescent="0.15"/>
    <row r="27" spans="12:34" x14ac:dyDescent="0.15"/>
    <row r="28" spans="12:34" x14ac:dyDescent="0.15">
      <c r="O28" s="262"/>
      <c r="T28" s="262"/>
      <c r="AH28" s="262"/>
    </row>
    <row r="29" spans="12:34" x14ac:dyDescent="0.15"/>
    <row r="30" spans="12:34" x14ac:dyDescent="0.15"/>
    <row r="31" spans="12:34" x14ac:dyDescent="0.15">
      <c r="Q31" s="262"/>
    </row>
    <row r="32" spans="12:34" x14ac:dyDescent="0.15">
      <c r="L32" s="262"/>
    </row>
    <row r="33" spans="2:34" x14ac:dyDescent="0.15">
      <c r="C33" s="262"/>
      <c r="E33" s="262"/>
      <c r="G33" s="262"/>
      <c r="I33" s="262"/>
      <c r="X33" s="262"/>
    </row>
    <row r="34" spans="2:34" x14ac:dyDescent="0.15">
      <c r="B34" s="262"/>
      <c r="P34" s="262"/>
      <c r="R34" s="262"/>
      <c r="T34" s="262"/>
    </row>
    <row r="35" spans="2:34" x14ac:dyDescent="0.15">
      <c r="D35" s="262"/>
      <c r="W35" s="262"/>
      <c r="AC35" s="262"/>
      <c r="AD35" s="262"/>
      <c r="AE35" s="262"/>
      <c r="AF35" s="262"/>
      <c r="AG35" s="262"/>
      <c r="AH35" s="262"/>
    </row>
    <row r="36" spans="2:34" x14ac:dyDescent="0.15">
      <c r="H36" s="262"/>
      <c r="J36" s="262"/>
      <c r="K36" s="262"/>
      <c r="M36" s="262"/>
      <c r="Y36" s="262"/>
      <c r="Z36" s="262"/>
      <c r="AA36" s="262"/>
      <c r="AB36" s="262"/>
      <c r="AC36" s="262"/>
      <c r="AD36" s="262"/>
      <c r="AE36" s="262"/>
      <c r="AF36" s="262"/>
      <c r="AG36" s="262"/>
      <c r="AH36" s="262"/>
    </row>
    <row r="37" spans="2:34" x14ac:dyDescent="0.15">
      <c r="AH37" s="262"/>
    </row>
    <row r="38" spans="2:34" x14ac:dyDescent="0.15">
      <c r="AG38" s="262"/>
      <c r="AH38" s="262"/>
    </row>
    <row r="39" spans="2:34" x14ac:dyDescent="0.15"/>
    <row r="40" spans="2:34" x14ac:dyDescent="0.15">
      <c r="X40" s="262"/>
    </row>
    <row r="41" spans="2:34" x14ac:dyDescent="0.15">
      <c r="R41" s="262"/>
    </row>
    <row r="42" spans="2:34" x14ac:dyDescent="0.15">
      <c r="W42" s="262"/>
    </row>
    <row r="43" spans="2:34" x14ac:dyDescent="0.15">
      <c r="Y43" s="262"/>
      <c r="Z43" s="262"/>
      <c r="AA43" s="262"/>
      <c r="AB43" s="262"/>
      <c r="AC43" s="262"/>
      <c r="AD43" s="262"/>
      <c r="AE43" s="262"/>
      <c r="AF43" s="262"/>
      <c r="AG43" s="262"/>
      <c r="AH43" s="262"/>
    </row>
    <row r="44" spans="2:34" x14ac:dyDescent="0.15">
      <c r="AH44" s="262"/>
    </row>
    <row r="45" spans="2:34" x14ac:dyDescent="0.15">
      <c r="X45" s="262"/>
    </row>
    <row r="46" spans="2:34" x14ac:dyDescent="0.15"/>
    <row r="47" spans="2:34" x14ac:dyDescent="0.15"/>
    <row r="48" spans="2:34" x14ac:dyDescent="0.15">
      <c r="W48" s="262"/>
      <c r="Y48" s="262"/>
      <c r="Z48" s="262"/>
      <c r="AA48" s="262"/>
      <c r="AB48" s="262"/>
      <c r="AC48" s="262"/>
      <c r="AD48" s="262"/>
      <c r="AE48" s="262"/>
      <c r="AF48" s="262"/>
      <c r="AG48" s="262"/>
      <c r="AH48" s="262"/>
    </row>
    <row r="49" spans="28:34" x14ac:dyDescent="0.15"/>
    <row r="50" spans="28:34" x14ac:dyDescent="0.15">
      <c r="AE50" s="262"/>
      <c r="AF50" s="262"/>
      <c r="AG50" s="262"/>
      <c r="AH50" s="262"/>
    </row>
    <row r="51" spans="28:34" x14ac:dyDescent="0.15">
      <c r="AC51" s="262"/>
      <c r="AD51" s="262"/>
      <c r="AE51" s="262"/>
      <c r="AF51" s="262"/>
      <c r="AG51" s="262"/>
      <c r="AH51" s="262"/>
    </row>
    <row r="52" spans="28:34" x14ac:dyDescent="0.15"/>
    <row r="53" spans="28:34" x14ac:dyDescent="0.15">
      <c r="AF53" s="262"/>
      <c r="AG53" s="262"/>
      <c r="AH53" s="262"/>
    </row>
    <row r="54" spans="28:34" x14ac:dyDescent="0.15">
      <c r="AH54" s="262"/>
    </row>
    <row r="55" spans="28:34" x14ac:dyDescent="0.15"/>
    <row r="56" spans="28:34" x14ac:dyDescent="0.15">
      <c r="AB56" s="262"/>
      <c r="AC56" s="262"/>
      <c r="AD56" s="262"/>
      <c r="AE56" s="262"/>
      <c r="AF56" s="262"/>
      <c r="AG56" s="262"/>
      <c r="AH56" s="262"/>
    </row>
    <row r="57" spans="28:34" x14ac:dyDescent="0.15">
      <c r="AH57" s="262"/>
    </row>
    <row r="58" spans="28:34" x14ac:dyDescent="0.15">
      <c r="AH58" s="262"/>
    </row>
    <row r="59" spans="28:34" x14ac:dyDescent="0.15"/>
    <row r="60" spans="28:34" x14ac:dyDescent="0.15"/>
    <row r="61" spans="28:34" x14ac:dyDescent="0.15"/>
    <row r="62" spans="28:34" x14ac:dyDescent="0.15"/>
    <row r="63" spans="28:34" x14ac:dyDescent="0.15">
      <c r="AH63" s="262"/>
    </row>
    <row r="64" spans="28:34" x14ac:dyDescent="0.15">
      <c r="AG64" s="262"/>
      <c r="AH64" s="262"/>
    </row>
    <row r="65" spans="28:34" x14ac:dyDescent="0.15"/>
    <row r="66" spans="28:34" x14ac:dyDescent="0.15"/>
    <row r="67" spans="28:34" x14ac:dyDescent="0.15"/>
    <row r="68" spans="28:34" x14ac:dyDescent="0.15">
      <c r="AB68" s="262"/>
      <c r="AC68" s="262"/>
      <c r="AD68" s="262"/>
      <c r="AE68" s="262"/>
      <c r="AF68" s="262"/>
      <c r="AG68" s="262"/>
      <c r="AH68" s="262"/>
    </row>
    <row r="69" spans="28:34" x14ac:dyDescent="0.15">
      <c r="AF69" s="262"/>
      <c r="AG69" s="262"/>
      <c r="AH69" s="262"/>
    </row>
    <row r="70" spans="28:34" x14ac:dyDescent="0.15"/>
    <row r="71" spans="28:34" x14ac:dyDescent="0.15"/>
    <row r="72" spans="28:34" x14ac:dyDescent="0.15"/>
    <row r="73" spans="28:34" x14ac:dyDescent="0.15"/>
    <row r="74" spans="28:34" x14ac:dyDescent="0.15"/>
    <row r="75" spans="28:34" x14ac:dyDescent="0.15">
      <c r="AH75" s="262"/>
    </row>
    <row r="76" spans="28:34" x14ac:dyDescent="0.15">
      <c r="AF76" s="262"/>
      <c r="AG76" s="262"/>
      <c r="AH76" s="262"/>
    </row>
    <row r="77" spans="28:34" x14ac:dyDescent="0.15">
      <c r="AG77" s="262"/>
      <c r="AH77" s="262"/>
    </row>
    <row r="78" spans="28:34" x14ac:dyDescent="0.15"/>
    <row r="79" spans="28:34" x14ac:dyDescent="0.15"/>
    <row r="80" spans="28:34" x14ac:dyDescent="0.15"/>
    <row r="81" spans="25:34" x14ac:dyDescent="0.15"/>
    <row r="82" spans="25:34" x14ac:dyDescent="0.15">
      <c r="Y82" s="262"/>
    </row>
    <row r="83" spans="25:34" x14ac:dyDescent="0.15">
      <c r="Y83" s="262"/>
      <c r="Z83" s="262"/>
      <c r="AA83" s="262"/>
      <c r="AB83" s="262"/>
      <c r="AC83" s="262"/>
      <c r="AD83" s="262"/>
      <c r="AE83" s="262"/>
      <c r="AF83" s="262"/>
      <c r="AG83" s="262"/>
      <c r="AH83" s="262"/>
    </row>
    <row r="84" spans="25:34" x14ac:dyDescent="0.15"/>
    <row r="85" spans="25:34" x14ac:dyDescent="0.15"/>
    <row r="86" spans="25:34" x14ac:dyDescent="0.15"/>
    <row r="87" spans="25:34" x14ac:dyDescent="0.15"/>
    <row r="88" spans="25:34" x14ac:dyDescent="0.15">
      <c r="AH88" s="26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62"/>
      <c r="AG94" s="262"/>
      <c r="AH94" s="262"/>
    </row>
    <row r="95" spans="25:34" ht="13.5" customHeight="1" x14ac:dyDescent="0.15">
      <c r="AH95" s="26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62"/>
    </row>
    <row r="102" spans="33:34" ht="13.5" customHeight="1" x14ac:dyDescent="0.15"/>
    <row r="103" spans="33:34" ht="13.5" customHeight="1" x14ac:dyDescent="0.15"/>
    <row r="104" spans="33:34" ht="13.5" customHeight="1" x14ac:dyDescent="0.15">
      <c r="AG104" s="262"/>
      <c r="AH104" s="26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62"/>
    </row>
    <row r="117" spans="34:122" ht="13.5" customHeight="1" x14ac:dyDescent="0.15"/>
    <row r="118" spans="34:122" ht="13.5" customHeight="1" x14ac:dyDescent="0.15"/>
    <row r="119" spans="34:122" ht="13.5" customHeight="1" x14ac:dyDescent="0.15"/>
    <row r="120" spans="34:122" ht="13.5" customHeight="1" x14ac:dyDescent="0.15">
      <c r="AH120" s="262"/>
    </row>
    <row r="121" spans="34:122" ht="13.5" customHeight="1" x14ac:dyDescent="0.15">
      <c r="AH121" s="262"/>
    </row>
    <row r="122" spans="34:122" ht="13.5" customHeight="1" x14ac:dyDescent="0.15"/>
    <row r="123" spans="34:122" ht="13.5" customHeight="1" x14ac:dyDescent="0.15"/>
    <row r="124" spans="34:122" ht="13.5" customHeight="1" x14ac:dyDescent="0.15"/>
    <row r="125" spans="34:122" ht="13.5" customHeight="1" x14ac:dyDescent="0.15">
      <c r="DR125" s="262" t="s">
        <v>493</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DB9A7-6B34-49D6-B4C6-37ABCFDDF9D0}">
  <dimension ref="A1:DR125"/>
  <sheetViews>
    <sheetView zoomScale="55" zoomScaleNormal="55" workbookViewId="0">
      <selection sqref="A1:XFD1048576"/>
    </sheetView>
  </sheetViews>
  <sheetFormatPr defaultColWidth="0" defaultRowHeight="13.5" customHeight="1" zeroHeight="1" x14ac:dyDescent="0.15"/>
  <cols>
    <col min="1" max="34" width="2.5" style="263" customWidth="1"/>
    <col min="35" max="122" width="2.5" style="262" customWidth="1"/>
    <col min="123" max="16384" width="2.5" style="262" hidden="1"/>
  </cols>
  <sheetData>
    <row r="1" spans="2:34" ht="13.5" customHeight="1"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2:34" x14ac:dyDescent="0.15">
      <c r="S2" s="262"/>
      <c r="AH2" s="262"/>
    </row>
    <row r="3" spans="2:34" x14ac:dyDescent="0.15">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2:34" x14ac:dyDescent="0.15"/>
    <row r="5" spans="2:34" x14ac:dyDescent="0.15"/>
    <row r="6" spans="2:34" x14ac:dyDescent="0.15"/>
    <row r="7" spans="2:34" x14ac:dyDescent="0.15"/>
    <row r="8" spans="2:34" x14ac:dyDescent="0.15"/>
    <row r="9" spans="2:34" x14ac:dyDescent="0.15">
      <c r="AH9" s="26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62"/>
    </row>
    <row r="18" spans="12:34" x14ac:dyDescent="0.15"/>
    <row r="19" spans="12:34" x14ac:dyDescent="0.15"/>
    <row r="20" spans="12:34" x14ac:dyDescent="0.15">
      <c r="AH20" s="262"/>
    </row>
    <row r="21" spans="12:34" x14ac:dyDescent="0.15">
      <c r="AH21" s="262"/>
    </row>
    <row r="22" spans="12:34" x14ac:dyDescent="0.15"/>
    <row r="23" spans="12:34" x14ac:dyDescent="0.15"/>
    <row r="24" spans="12:34" x14ac:dyDescent="0.15">
      <c r="Q24" s="262"/>
    </row>
    <row r="25" spans="12:34" x14ac:dyDescent="0.15"/>
    <row r="26" spans="12:34" x14ac:dyDescent="0.15"/>
    <row r="27" spans="12:34" x14ac:dyDescent="0.15"/>
    <row r="28" spans="12:34" x14ac:dyDescent="0.15">
      <c r="O28" s="262"/>
      <c r="T28" s="262"/>
      <c r="AH28" s="262"/>
    </row>
    <row r="29" spans="12:34" x14ac:dyDescent="0.15"/>
    <row r="30" spans="12:34" x14ac:dyDescent="0.15"/>
    <row r="31" spans="12:34" x14ac:dyDescent="0.15">
      <c r="Q31" s="262"/>
    </row>
    <row r="32" spans="12:34" x14ac:dyDescent="0.15">
      <c r="L32" s="262"/>
    </row>
    <row r="33" spans="2:34" x14ac:dyDescent="0.15">
      <c r="C33" s="262"/>
      <c r="E33" s="262"/>
      <c r="G33" s="262"/>
      <c r="I33" s="262"/>
      <c r="X33" s="262"/>
    </row>
    <row r="34" spans="2:34" x14ac:dyDescent="0.15">
      <c r="B34" s="262"/>
      <c r="P34" s="262"/>
      <c r="R34" s="262"/>
      <c r="T34" s="262"/>
    </row>
    <row r="35" spans="2:34" x14ac:dyDescent="0.15">
      <c r="D35" s="262"/>
      <c r="W35" s="262"/>
      <c r="AC35" s="262"/>
      <c r="AD35" s="262"/>
      <c r="AE35" s="262"/>
      <c r="AF35" s="262"/>
      <c r="AG35" s="262"/>
      <c r="AH35" s="262"/>
    </row>
    <row r="36" spans="2:34" x14ac:dyDescent="0.15">
      <c r="H36" s="262"/>
      <c r="J36" s="262"/>
      <c r="K36" s="262"/>
      <c r="M36" s="262"/>
      <c r="Y36" s="262"/>
      <c r="Z36" s="262"/>
      <c r="AA36" s="262"/>
      <c r="AB36" s="262"/>
      <c r="AC36" s="262"/>
      <c r="AD36" s="262"/>
      <c r="AE36" s="262"/>
      <c r="AF36" s="262"/>
      <c r="AG36" s="262"/>
      <c r="AH36" s="262"/>
    </row>
    <row r="37" spans="2:34" x14ac:dyDescent="0.15">
      <c r="AH37" s="262"/>
    </row>
    <row r="38" spans="2:34" x14ac:dyDescent="0.15">
      <c r="AG38" s="262"/>
      <c r="AH38" s="262"/>
    </row>
    <row r="39" spans="2:34" x14ac:dyDescent="0.15"/>
    <row r="40" spans="2:34" x14ac:dyDescent="0.15">
      <c r="X40" s="262"/>
    </row>
    <row r="41" spans="2:34" x14ac:dyDescent="0.15">
      <c r="R41" s="262"/>
    </row>
    <row r="42" spans="2:34" x14ac:dyDescent="0.15">
      <c r="W42" s="262"/>
    </row>
    <row r="43" spans="2:34" x14ac:dyDescent="0.15">
      <c r="Y43" s="262"/>
      <c r="Z43" s="262"/>
      <c r="AA43" s="262"/>
      <c r="AB43" s="262"/>
      <c r="AC43" s="262"/>
      <c r="AD43" s="262"/>
      <c r="AE43" s="262"/>
      <c r="AF43" s="262"/>
      <c r="AG43" s="262"/>
      <c r="AH43" s="262"/>
    </row>
    <row r="44" spans="2:34" x14ac:dyDescent="0.15">
      <c r="AH44" s="262"/>
    </row>
    <row r="45" spans="2:34" x14ac:dyDescent="0.15">
      <c r="X45" s="262"/>
    </row>
    <row r="46" spans="2:34" x14ac:dyDescent="0.15"/>
    <row r="47" spans="2:34" x14ac:dyDescent="0.15"/>
    <row r="48" spans="2:34" x14ac:dyDescent="0.15">
      <c r="W48" s="262"/>
      <c r="Y48" s="262"/>
      <c r="Z48" s="262"/>
      <c r="AA48" s="262"/>
      <c r="AB48" s="262"/>
      <c r="AC48" s="262"/>
      <c r="AD48" s="262"/>
      <c r="AE48" s="262"/>
      <c r="AF48" s="262"/>
      <c r="AG48" s="262"/>
      <c r="AH48" s="262"/>
    </row>
    <row r="49" spans="28:34" x14ac:dyDescent="0.15"/>
    <row r="50" spans="28:34" x14ac:dyDescent="0.15">
      <c r="AE50" s="262"/>
      <c r="AF50" s="262"/>
      <c r="AG50" s="262"/>
      <c r="AH50" s="262"/>
    </row>
    <row r="51" spans="28:34" x14ac:dyDescent="0.15">
      <c r="AC51" s="262"/>
      <c r="AD51" s="262"/>
      <c r="AE51" s="262"/>
      <c r="AF51" s="262"/>
      <c r="AG51" s="262"/>
      <c r="AH51" s="262"/>
    </row>
    <row r="52" spans="28:34" x14ac:dyDescent="0.15"/>
    <row r="53" spans="28:34" x14ac:dyDescent="0.15">
      <c r="AF53" s="262"/>
      <c r="AG53" s="262"/>
      <c r="AH53" s="262"/>
    </row>
    <row r="54" spans="28:34" x14ac:dyDescent="0.15">
      <c r="AH54" s="262"/>
    </row>
    <row r="55" spans="28:34" x14ac:dyDescent="0.15"/>
    <row r="56" spans="28:34" x14ac:dyDescent="0.15">
      <c r="AB56" s="262"/>
      <c r="AC56" s="262"/>
      <c r="AD56" s="262"/>
      <c r="AE56" s="262"/>
      <c r="AF56" s="262"/>
      <c r="AG56" s="262"/>
      <c r="AH56" s="262"/>
    </row>
    <row r="57" spans="28:34" x14ac:dyDescent="0.15">
      <c r="AH57" s="262"/>
    </row>
    <row r="58" spans="28:34" x14ac:dyDescent="0.15">
      <c r="AH58" s="262"/>
    </row>
    <row r="59" spans="28:34" x14ac:dyDescent="0.15">
      <c r="AG59" s="262"/>
      <c r="AH59" s="262"/>
    </row>
    <row r="60" spans="28:34" x14ac:dyDescent="0.15"/>
    <row r="61" spans="28:34" x14ac:dyDescent="0.15"/>
    <row r="62" spans="28:34" x14ac:dyDescent="0.15"/>
    <row r="63" spans="28:34" x14ac:dyDescent="0.15">
      <c r="AH63" s="262"/>
    </row>
    <row r="64" spans="28:34" x14ac:dyDescent="0.15">
      <c r="AG64" s="262"/>
      <c r="AH64" s="262"/>
    </row>
    <row r="65" spans="28:34" x14ac:dyDescent="0.15"/>
    <row r="66" spans="28:34" x14ac:dyDescent="0.15"/>
    <row r="67" spans="28:34" x14ac:dyDescent="0.15"/>
    <row r="68" spans="28:34" x14ac:dyDescent="0.15">
      <c r="AB68" s="262"/>
      <c r="AC68" s="262"/>
      <c r="AD68" s="262"/>
      <c r="AE68" s="262"/>
      <c r="AF68" s="262"/>
      <c r="AG68" s="262"/>
      <c r="AH68" s="262"/>
    </row>
    <row r="69" spans="28:34" x14ac:dyDescent="0.15">
      <c r="AF69" s="262"/>
      <c r="AG69" s="262"/>
      <c r="AH69" s="262"/>
    </row>
    <row r="70" spans="28:34" x14ac:dyDescent="0.15"/>
    <row r="71" spans="28:34" x14ac:dyDescent="0.15"/>
    <row r="72" spans="28:34" x14ac:dyDescent="0.15"/>
    <row r="73" spans="28:34" x14ac:dyDescent="0.15"/>
    <row r="74" spans="28:34" x14ac:dyDescent="0.15"/>
    <row r="75" spans="28:34" x14ac:dyDescent="0.15">
      <c r="AH75" s="262"/>
    </row>
    <row r="76" spans="28:34" x14ac:dyDescent="0.15">
      <c r="AF76" s="262"/>
      <c r="AG76" s="262"/>
      <c r="AH76" s="262"/>
    </row>
    <row r="77" spans="28:34" x14ac:dyDescent="0.15">
      <c r="AG77" s="262"/>
      <c r="AH77" s="262"/>
    </row>
    <row r="78" spans="28:34" x14ac:dyDescent="0.15"/>
    <row r="79" spans="28:34" x14ac:dyDescent="0.15"/>
    <row r="80" spans="28:34" x14ac:dyDescent="0.15"/>
    <row r="81" spans="25:34" x14ac:dyDescent="0.15"/>
    <row r="82" spans="25:34" x14ac:dyDescent="0.15">
      <c r="Y82" s="262"/>
    </row>
    <row r="83" spans="25:34" x14ac:dyDescent="0.15">
      <c r="Y83" s="262"/>
      <c r="Z83" s="262"/>
      <c r="AA83" s="262"/>
      <c r="AB83" s="262"/>
      <c r="AC83" s="262"/>
      <c r="AD83" s="262"/>
      <c r="AE83" s="262"/>
      <c r="AF83" s="262"/>
      <c r="AG83" s="262"/>
      <c r="AH83" s="262"/>
    </row>
    <row r="84" spans="25:34" x14ac:dyDescent="0.15"/>
    <row r="85" spans="25:34" x14ac:dyDescent="0.15"/>
    <row r="86" spans="25:34" x14ac:dyDescent="0.15"/>
    <row r="87" spans="25:34" x14ac:dyDescent="0.15"/>
    <row r="88" spans="25:34" x14ac:dyDescent="0.15">
      <c r="AH88" s="26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62"/>
      <c r="AG94" s="262"/>
      <c r="AH94" s="262"/>
    </row>
    <row r="95" spans="25:34" ht="13.5" customHeight="1" x14ac:dyDescent="0.15">
      <c r="AH95" s="26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62"/>
    </row>
    <row r="102" spans="33:34" ht="13.5" customHeight="1" x14ac:dyDescent="0.15"/>
    <row r="103" spans="33:34" ht="13.5" customHeight="1" x14ac:dyDescent="0.15"/>
    <row r="104" spans="33:34" ht="13.5" customHeight="1" x14ac:dyDescent="0.15">
      <c r="AG104" s="262"/>
      <c r="AH104" s="26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62"/>
    </row>
    <row r="117" spans="34:122" ht="13.5" customHeight="1" x14ac:dyDescent="0.15"/>
    <row r="118" spans="34:122" ht="13.5" customHeight="1" x14ac:dyDescent="0.15"/>
    <row r="119" spans="34:122" ht="13.5" customHeight="1" x14ac:dyDescent="0.15"/>
    <row r="120" spans="34:122" ht="13.5" customHeight="1" x14ac:dyDescent="0.15">
      <c r="AH120" s="262"/>
    </row>
    <row r="121" spans="34:122" ht="13.5" customHeight="1" x14ac:dyDescent="0.15">
      <c r="AH121" s="262"/>
    </row>
    <row r="122" spans="34:122" ht="13.5" customHeight="1" x14ac:dyDescent="0.15"/>
    <row r="123" spans="34:122" ht="13.5" customHeight="1" x14ac:dyDescent="0.15"/>
    <row r="124" spans="34:122" ht="13.5" customHeight="1" x14ac:dyDescent="0.15"/>
    <row r="125" spans="34:122" ht="13.5" customHeight="1" x14ac:dyDescent="0.15">
      <c r="DR125" s="262" t="s">
        <v>493</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52</v>
      </c>
      <c r="E2" s="146"/>
      <c r="F2" s="147" t="s">
        <v>543</v>
      </c>
      <c r="G2" s="148"/>
      <c r="H2" s="149"/>
    </row>
    <row r="3" spans="1:8" x14ac:dyDescent="0.15">
      <c r="A3" s="145" t="s">
        <v>536</v>
      </c>
      <c r="B3" s="150"/>
      <c r="C3" s="151"/>
      <c r="D3" s="152">
        <v>53494</v>
      </c>
      <c r="E3" s="153"/>
      <c r="F3" s="154">
        <v>82993</v>
      </c>
      <c r="G3" s="155"/>
      <c r="H3" s="156"/>
    </row>
    <row r="4" spans="1:8" x14ac:dyDescent="0.15">
      <c r="A4" s="157"/>
      <c r="B4" s="158"/>
      <c r="C4" s="159"/>
      <c r="D4" s="160">
        <v>33219</v>
      </c>
      <c r="E4" s="161"/>
      <c r="F4" s="162">
        <v>46787</v>
      </c>
      <c r="G4" s="163"/>
      <c r="H4" s="164"/>
    </row>
    <row r="5" spans="1:8" x14ac:dyDescent="0.15">
      <c r="A5" s="145" t="s">
        <v>538</v>
      </c>
      <c r="B5" s="150"/>
      <c r="C5" s="151"/>
      <c r="D5" s="152">
        <v>62751</v>
      </c>
      <c r="E5" s="153"/>
      <c r="F5" s="154">
        <v>108252</v>
      </c>
      <c r="G5" s="155"/>
      <c r="H5" s="156"/>
    </row>
    <row r="6" spans="1:8" x14ac:dyDescent="0.15">
      <c r="A6" s="157"/>
      <c r="B6" s="158"/>
      <c r="C6" s="159"/>
      <c r="D6" s="160">
        <v>49382</v>
      </c>
      <c r="E6" s="161"/>
      <c r="F6" s="162">
        <v>50321</v>
      </c>
      <c r="G6" s="163"/>
      <c r="H6" s="164"/>
    </row>
    <row r="7" spans="1:8" x14ac:dyDescent="0.15">
      <c r="A7" s="145" t="s">
        <v>539</v>
      </c>
      <c r="B7" s="150"/>
      <c r="C7" s="151"/>
      <c r="D7" s="152">
        <v>142755</v>
      </c>
      <c r="E7" s="153"/>
      <c r="F7" s="154">
        <v>93492</v>
      </c>
      <c r="G7" s="155"/>
      <c r="H7" s="156"/>
    </row>
    <row r="8" spans="1:8" x14ac:dyDescent="0.15">
      <c r="A8" s="157"/>
      <c r="B8" s="158"/>
      <c r="C8" s="159"/>
      <c r="D8" s="160">
        <v>87735</v>
      </c>
      <c r="E8" s="161"/>
      <c r="F8" s="162">
        <v>53316</v>
      </c>
      <c r="G8" s="163"/>
      <c r="H8" s="164"/>
    </row>
    <row r="9" spans="1:8" x14ac:dyDescent="0.15">
      <c r="A9" s="145" t="s">
        <v>540</v>
      </c>
      <c r="B9" s="150"/>
      <c r="C9" s="151"/>
      <c r="D9" s="152">
        <v>119204</v>
      </c>
      <c r="E9" s="153"/>
      <c r="F9" s="154">
        <v>94796</v>
      </c>
      <c r="G9" s="155"/>
      <c r="H9" s="156"/>
    </row>
    <row r="10" spans="1:8" x14ac:dyDescent="0.15">
      <c r="A10" s="157"/>
      <c r="B10" s="158"/>
      <c r="C10" s="159"/>
      <c r="D10" s="160">
        <v>99856</v>
      </c>
      <c r="E10" s="161"/>
      <c r="F10" s="162">
        <v>55781</v>
      </c>
      <c r="G10" s="163"/>
      <c r="H10" s="164"/>
    </row>
    <row r="11" spans="1:8" x14ac:dyDescent="0.15">
      <c r="A11" s="145" t="s">
        <v>541</v>
      </c>
      <c r="B11" s="150"/>
      <c r="C11" s="151"/>
      <c r="D11" s="152">
        <v>143564</v>
      </c>
      <c r="E11" s="153"/>
      <c r="F11" s="154">
        <v>85942</v>
      </c>
      <c r="G11" s="155"/>
      <c r="H11" s="156"/>
    </row>
    <row r="12" spans="1:8" x14ac:dyDescent="0.15">
      <c r="A12" s="157"/>
      <c r="B12" s="158"/>
      <c r="C12" s="165"/>
      <c r="D12" s="160">
        <v>88617</v>
      </c>
      <c r="E12" s="161"/>
      <c r="F12" s="162">
        <v>48630</v>
      </c>
      <c r="G12" s="163"/>
      <c r="H12" s="164"/>
    </row>
    <row r="13" spans="1:8" x14ac:dyDescent="0.15">
      <c r="A13" s="145"/>
      <c r="B13" s="150"/>
      <c r="C13" s="166"/>
      <c r="D13" s="167">
        <v>104354</v>
      </c>
      <c r="E13" s="168"/>
      <c r="F13" s="169">
        <v>93095</v>
      </c>
      <c r="G13" s="170"/>
      <c r="H13" s="156"/>
    </row>
    <row r="14" spans="1:8" x14ac:dyDescent="0.15">
      <c r="A14" s="157"/>
      <c r="B14" s="158"/>
      <c r="C14" s="159"/>
      <c r="D14" s="160">
        <v>71762</v>
      </c>
      <c r="E14" s="161"/>
      <c r="F14" s="162">
        <v>50967</v>
      </c>
      <c r="G14" s="163"/>
      <c r="H14" s="164"/>
    </row>
    <row r="17" spans="1:11" x14ac:dyDescent="0.15">
      <c r="A17" s="141" t="s">
        <v>53</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54</v>
      </c>
      <c r="B19" s="171">
        <f>ROUND(VALUE(SUBSTITUTE(実質収支比率等に係る経年分析!F$48,"▲","-")),2)</f>
        <v>9.01</v>
      </c>
      <c r="C19" s="171">
        <f>ROUND(VALUE(SUBSTITUTE(実質収支比率等に係る経年分析!G$48,"▲","-")),2)</f>
        <v>9.4600000000000009</v>
      </c>
      <c r="D19" s="171">
        <f>ROUND(VALUE(SUBSTITUTE(実質収支比率等に係る経年分析!H$48,"▲","-")),2)</f>
        <v>10.39</v>
      </c>
      <c r="E19" s="171">
        <f>ROUND(VALUE(SUBSTITUTE(実質収支比率等に係る経年分析!I$48,"▲","-")),2)</f>
        <v>10.15</v>
      </c>
      <c r="F19" s="171">
        <f>ROUND(VALUE(SUBSTITUTE(実質収支比率等に係る経年分析!J$48,"▲","-")),2)</f>
        <v>10.08</v>
      </c>
    </row>
    <row r="20" spans="1:11" x14ac:dyDescent="0.15">
      <c r="A20" s="171" t="s">
        <v>55</v>
      </c>
      <c r="B20" s="171">
        <f>ROUND(VALUE(SUBSTITUTE(実質収支比率等に係る経年分析!F$47,"▲","-")),2)</f>
        <v>21.71</v>
      </c>
      <c r="C20" s="171">
        <f>ROUND(VALUE(SUBSTITUTE(実質収支比率等に係る経年分析!G$47,"▲","-")),2)</f>
        <v>25.98</v>
      </c>
      <c r="D20" s="171">
        <f>ROUND(VALUE(SUBSTITUTE(実質収支比率等に係る経年分析!H$47,"▲","-")),2)</f>
        <v>25.52</v>
      </c>
      <c r="E20" s="171">
        <f>ROUND(VALUE(SUBSTITUTE(実質収支比率等に係る経年分析!I$47,"▲","-")),2)</f>
        <v>24.2</v>
      </c>
      <c r="F20" s="171">
        <f>ROUND(VALUE(SUBSTITUTE(実質収支比率等に係る経年分析!J$47,"▲","-")),2)</f>
        <v>22.74</v>
      </c>
    </row>
    <row r="21" spans="1:11" x14ac:dyDescent="0.15">
      <c r="A21" s="171" t="s">
        <v>56</v>
      </c>
      <c r="B21" s="171">
        <f>IF(ISNUMBER(VALUE(SUBSTITUTE(実質収支比率等に係る経年分析!F$49,"▲","-"))),ROUND(VALUE(SUBSTITUTE(実質収支比率等に係る経年分析!F$49,"▲","-")),2),NA())</f>
        <v>0.37</v>
      </c>
      <c r="C21" s="171">
        <f>IF(ISNUMBER(VALUE(SUBSTITUTE(実質収支比率等に係る経年分析!G$49,"▲","-"))),ROUND(VALUE(SUBSTITUTE(実質収支比率等に係る経年分析!G$49,"▲","-")),2),NA())</f>
        <v>5.0999999999999996</v>
      </c>
      <c r="D21" s="171">
        <f>IF(ISNUMBER(VALUE(SUBSTITUTE(実質収支比率等に係る経年分析!H$49,"▲","-"))),ROUND(VALUE(SUBSTITUTE(実質収支比率等に係る経年分析!H$49,"▲","-")),2),NA())</f>
        <v>2.64</v>
      </c>
      <c r="E21" s="171">
        <f>IF(ISNUMBER(VALUE(SUBSTITUTE(実質収支比率等に係る経年分析!I$49,"▲","-"))),ROUND(VALUE(SUBSTITUTE(実質収支比率等に係る経年分析!I$49,"▲","-")),2),NA())</f>
        <v>7.0000000000000007E-2</v>
      </c>
      <c r="F21" s="171">
        <f>IF(ISNUMBER(VALUE(SUBSTITUTE(実質収支比率等に係る経年分析!J$49,"▲","-"))),ROUND(VALUE(SUBSTITUTE(実質収支比率等に係る経年分析!J$49,"▲","-")),2),NA())</f>
        <v>5.09</v>
      </c>
    </row>
    <row r="24" spans="1:11" x14ac:dyDescent="0.15">
      <c r="A24" s="141" t="s">
        <v>57</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58</v>
      </c>
      <c r="C26" s="172" t="s">
        <v>59</v>
      </c>
      <c r="D26" s="172" t="s">
        <v>58</v>
      </c>
      <c r="E26" s="172" t="s">
        <v>59</v>
      </c>
      <c r="F26" s="172" t="s">
        <v>58</v>
      </c>
      <c r="G26" s="172" t="s">
        <v>59</v>
      </c>
      <c r="H26" s="172" t="s">
        <v>58</v>
      </c>
      <c r="I26" s="172" t="s">
        <v>59</v>
      </c>
      <c r="J26" s="172" t="s">
        <v>58</v>
      </c>
      <c r="K26" s="172" t="s">
        <v>59</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15">
      <c r="A30" s="172" t="str">
        <f>IF(連結実質赤字比率に係る赤字・黒字の構成分析!C$40="",NA(),連結実質赤字比率に係る赤字・黒字の構成分析!C$40)</f>
        <v>後期高齢者医療特別会計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0.1</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0.06</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0.01</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0.01</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0.02</v>
      </c>
    </row>
    <row r="31" spans="1:11" x14ac:dyDescent="0.15">
      <c r="A31" s="172" t="str">
        <f>IF(連結実質赤字比率に係る赤字・黒字の構成分析!C$39="",NA(),連結実質赤字比率に係る赤字・黒字の構成分析!C$39)</f>
        <v>地域集落排水事業特別会計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0.22</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0.26</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0.18</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0.19</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0.28000000000000003</v>
      </c>
    </row>
    <row r="32" spans="1:11" x14ac:dyDescent="0.15">
      <c r="A32" s="172" t="str">
        <f>IF(連結実質赤字比率に係る赤字・黒字の構成分析!C$38="",NA(),連結実質赤字比率に係る赤字・黒字の構成分析!C$38)</f>
        <v>公共下水道事業特別会計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0.11</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0.11</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0.4</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1.04</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0.98</v>
      </c>
    </row>
    <row r="33" spans="1:16" x14ac:dyDescent="0.15">
      <c r="A33" s="172" t="str">
        <f>IF(連結実質赤字比率に係る赤字・黒字の構成分析!C$37="",NA(),連結実質赤字比率に係る赤字・黒字の構成分析!C$37)</f>
        <v>国民健康保険特別会計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2.66</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0.86</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0.85</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0.72</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1.0900000000000001</v>
      </c>
    </row>
    <row r="34" spans="1:16" x14ac:dyDescent="0.15">
      <c r="A34" s="172" t="str">
        <f>IF(連結実質赤字比率に係る赤字・黒字の構成分析!C$36="",NA(),連結実質赤字比率に係る赤字・黒字の構成分析!C$36)</f>
        <v>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1.21</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2.48</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1.4</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1.2</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1.22</v>
      </c>
    </row>
    <row r="35" spans="1:16" x14ac:dyDescent="0.15">
      <c r="A35" s="172" t="str">
        <f>IF(連結実質赤字比率に係る赤字・黒字の構成分析!C$35="",NA(),連結実質赤字比率に係る赤字・黒字の構成分析!C$35)</f>
        <v>一般会計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9</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9.4600000000000009</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10.38</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10.15</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10.08</v>
      </c>
    </row>
    <row r="36" spans="1:16" x14ac:dyDescent="0.15">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10.37</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10.35</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10.210000000000001</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10.51</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10.83</v>
      </c>
    </row>
    <row r="39" spans="1:16" x14ac:dyDescent="0.15">
      <c r="A39" s="141" t="s">
        <v>60</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15">
      <c r="A42" s="173" t="s">
        <v>63</v>
      </c>
      <c r="B42" s="173"/>
      <c r="C42" s="173"/>
      <c r="D42" s="173">
        <f>'実質公債費比率（分子）の構造'!K$52</f>
        <v>831</v>
      </c>
      <c r="E42" s="173"/>
      <c r="F42" s="173"/>
      <c r="G42" s="173">
        <f>'実質公債費比率（分子）の構造'!L$52</f>
        <v>838</v>
      </c>
      <c r="H42" s="173"/>
      <c r="I42" s="173"/>
      <c r="J42" s="173">
        <f>'実質公債費比率（分子）の構造'!M$52</f>
        <v>871</v>
      </c>
      <c r="K42" s="173"/>
      <c r="L42" s="173"/>
      <c r="M42" s="173">
        <f>'実質公債費比率（分子）の構造'!N$52</f>
        <v>941</v>
      </c>
      <c r="N42" s="173"/>
      <c r="O42" s="173"/>
      <c r="P42" s="173">
        <f>'実質公債費比率（分子）の構造'!O$52</f>
        <v>938</v>
      </c>
    </row>
    <row r="43" spans="1:16" x14ac:dyDescent="0.15">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65</v>
      </c>
      <c r="B44" s="173" t="str">
        <f>'実質公債費比率（分子）の構造'!K$50</f>
        <v>-</v>
      </c>
      <c r="C44" s="173"/>
      <c r="D44" s="173"/>
      <c r="E44" s="173" t="str">
        <f>'実質公債費比率（分子）の構造'!L$50</f>
        <v>-</v>
      </c>
      <c r="F44" s="173"/>
      <c r="G44" s="173"/>
      <c r="H44" s="173" t="str">
        <f>'実質公債費比率（分子）の構造'!M$50</f>
        <v>-</v>
      </c>
      <c r="I44" s="173"/>
      <c r="J44" s="173"/>
      <c r="K44" s="173" t="str">
        <f>'実質公債費比率（分子）の構造'!N$50</f>
        <v>-</v>
      </c>
      <c r="L44" s="173"/>
      <c r="M44" s="173"/>
      <c r="N44" s="173" t="str">
        <f>'実質公債費比率（分子）の構造'!O$50</f>
        <v>-</v>
      </c>
      <c r="O44" s="173"/>
      <c r="P44" s="173"/>
    </row>
    <row r="45" spans="1:16" x14ac:dyDescent="0.15">
      <c r="A45" s="173" t="s">
        <v>66</v>
      </c>
      <c r="B45" s="173">
        <f>'実質公債費比率（分子）の構造'!K$49</f>
        <v>2</v>
      </c>
      <c r="C45" s="173"/>
      <c r="D45" s="173"/>
      <c r="E45" s="173">
        <f>'実質公債費比率（分子）の構造'!L$49</f>
        <v>2</v>
      </c>
      <c r="F45" s="173"/>
      <c r="G45" s="173"/>
      <c r="H45" s="173">
        <f>'実質公債費比率（分子）の構造'!M$49</f>
        <v>2</v>
      </c>
      <c r="I45" s="173"/>
      <c r="J45" s="173"/>
      <c r="K45" s="173">
        <f>'実質公債費比率（分子）の構造'!N$49</f>
        <v>2</v>
      </c>
      <c r="L45" s="173"/>
      <c r="M45" s="173"/>
      <c r="N45" s="173">
        <f>'実質公債費比率（分子）の構造'!O$49</f>
        <v>2</v>
      </c>
      <c r="O45" s="173"/>
      <c r="P45" s="173"/>
    </row>
    <row r="46" spans="1:16" x14ac:dyDescent="0.15">
      <c r="A46" s="173" t="s">
        <v>67</v>
      </c>
      <c r="B46" s="173">
        <f>'実質公債費比率（分子）の構造'!K$48</f>
        <v>448</v>
      </c>
      <c r="C46" s="173"/>
      <c r="D46" s="173"/>
      <c r="E46" s="173">
        <f>'実質公債費比率（分子）の構造'!L$48</f>
        <v>458</v>
      </c>
      <c r="F46" s="173"/>
      <c r="G46" s="173"/>
      <c r="H46" s="173">
        <f>'実質公債費比率（分子）の構造'!M$48</f>
        <v>482</v>
      </c>
      <c r="I46" s="173"/>
      <c r="J46" s="173"/>
      <c r="K46" s="173">
        <f>'実質公債費比率（分子）の構造'!N$48</f>
        <v>506</v>
      </c>
      <c r="L46" s="173"/>
      <c r="M46" s="173"/>
      <c r="N46" s="173">
        <f>'実質公債費比率（分子）の構造'!O$48</f>
        <v>540</v>
      </c>
      <c r="O46" s="173"/>
      <c r="P46" s="173"/>
    </row>
    <row r="47" spans="1:16" x14ac:dyDescent="0.15">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70</v>
      </c>
      <c r="B49" s="173">
        <f>'実質公債費比率（分子）の構造'!K$45</f>
        <v>722</v>
      </c>
      <c r="C49" s="173"/>
      <c r="D49" s="173"/>
      <c r="E49" s="173">
        <f>'実質公債費比率（分子）の構造'!L$45</f>
        <v>736</v>
      </c>
      <c r="F49" s="173"/>
      <c r="G49" s="173"/>
      <c r="H49" s="173">
        <f>'実質公債費比率（分子）の構造'!M$45</f>
        <v>777</v>
      </c>
      <c r="I49" s="173"/>
      <c r="J49" s="173"/>
      <c r="K49" s="173">
        <f>'実質公債費比率（分子）の構造'!N$45</f>
        <v>842</v>
      </c>
      <c r="L49" s="173"/>
      <c r="M49" s="173"/>
      <c r="N49" s="173">
        <f>'実質公債費比率（分子）の構造'!O$45</f>
        <v>857</v>
      </c>
      <c r="O49" s="173"/>
      <c r="P49" s="173"/>
    </row>
    <row r="50" spans="1:16" x14ac:dyDescent="0.15">
      <c r="A50" s="173" t="s">
        <v>71</v>
      </c>
      <c r="B50" s="173" t="e">
        <f>NA()</f>
        <v>#N/A</v>
      </c>
      <c r="C50" s="173">
        <f>IF(ISNUMBER('実質公債費比率（分子）の構造'!K$53),'実質公債費比率（分子）の構造'!K$53,NA())</f>
        <v>341</v>
      </c>
      <c r="D50" s="173" t="e">
        <f>NA()</f>
        <v>#N/A</v>
      </c>
      <c r="E50" s="173" t="e">
        <f>NA()</f>
        <v>#N/A</v>
      </c>
      <c r="F50" s="173">
        <f>IF(ISNUMBER('実質公債費比率（分子）の構造'!L$53),'実質公債費比率（分子）の構造'!L$53,NA())</f>
        <v>358</v>
      </c>
      <c r="G50" s="173" t="e">
        <f>NA()</f>
        <v>#N/A</v>
      </c>
      <c r="H50" s="173" t="e">
        <f>NA()</f>
        <v>#N/A</v>
      </c>
      <c r="I50" s="173">
        <f>IF(ISNUMBER('実質公債費比率（分子）の構造'!M$53),'実質公債費比率（分子）の構造'!M$53,NA())</f>
        <v>390</v>
      </c>
      <c r="J50" s="173" t="e">
        <f>NA()</f>
        <v>#N/A</v>
      </c>
      <c r="K50" s="173" t="e">
        <f>NA()</f>
        <v>#N/A</v>
      </c>
      <c r="L50" s="173">
        <f>IF(ISNUMBER('実質公債費比率（分子）の構造'!N$53),'実質公債費比率（分子）の構造'!N$53,NA())</f>
        <v>409</v>
      </c>
      <c r="M50" s="173" t="e">
        <f>NA()</f>
        <v>#N/A</v>
      </c>
      <c r="N50" s="173" t="e">
        <f>NA()</f>
        <v>#N/A</v>
      </c>
      <c r="O50" s="173">
        <f>IF(ISNUMBER('実質公債費比率（分子）の構造'!O$53),'実質公債費比率（分子）の構造'!O$53,NA())</f>
        <v>461</v>
      </c>
      <c r="P50" s="173" t="e">
        <f>NA()</f>
        <v>#N/A</v>
      </c>
    </row>
    <row r="53" spans="1:16" x14ac:dyDescent="0.15">
      <c r="A53" s="141" t="s">
        <v>72</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15">
      <c r="A56" s="172" t="s">
        <v>43</v>
      </c>
      <c r="B56" s="172"/>
      <c r="C56" s="172"/>
      <c r="D56" s="172">
        <f>'将来負担比率（分子）の構造'!I$52</f>
        <v>8770</v>
      </c>
      <c r="E56" s="172"/>
      <c r="F56" s="172"/>
      <c r="G56" s="172">
        <f>'将来負担比率（分子）の構造'!J$52</f>
        <v>8565</v>
      </c>
      <c r="H56" s="172"/>
      <c r="I56" s="172"/>
      <c r="J56" s="172">
        <f>'将来負担比率（分子）の構造'!K$52</f>
        <v>8771</v>
      </c>
      <c r="K56" s="172"/>
      <c r="L56" s="172"/>
      <c r="M56" s="172">
        <f>'将来負担比率（分子）の構造'!L$52</f>
        <v>8500</v>
      </c>
      <c r="N56" s="172"/>
      <c r="O56" s="172"/>
      <c r="P56" s="172">
        <f>'将来負担比率（分子）の構造'!M$52</f>
        <v>8613</v>
      </c>
    </row>
    <row r="57" spans="1:16" x14ac:dyDescent="0.15">
      <c r="A57" s="172" t="s">
        <v>42</v>
      </c>
      <c r="B57" s="172"/>
      <c r="C57" s="172"/>
      <c r="D57" s="172">
        <f>'将来負担比率（分子）の構造'!I$51</f>
        <v>118</v>
      </c>
      <c r="E57" s="172"/>
      <c r="F57" s="172"/>
      <c r="G57" s="172">
        <f>'将来負担比率（分子）の構造'!J$51</f>
        <v>106</v>
      </c>
      <c r="H57" s="172"/>
      <c r="I57" s="172"/>
      <c r="J57" s="172">
        <f>'将来負担比率（分子）の構造'!K$51</f>
        <v>2</v>
      </c>
      <c r="K57" s="172"/>
      <c r="L57" s="172"/>
      <c r="M57" s="172">
        <f>'将来負担比率（分子）の構造'!L$51</f>
        <v>2</v>
      </c>
      <c r="N57" s="172"/>
      <c r="O57" s="172"/>
      <c r="P57" s="172" t="str">
        <f>'将来負担比率（分子）の構造'!M$51</f>
        <v>-</v>
      </c>
    </row>
    <row r="58" spans="1:16" x14ac:dyDescent="0.15">
      <c r="A58" s="172" t="s">
        <v>41</v>
      </c>
      <c r="B58" s="172"/>
      <c r="C58" s="172"/>
      <c r="D58" s="172">
        <f>'将来負担比率（分子）の構造'!I$50</f>
        <v>3236</v>
      </c>
      <c r="E58" s="172"/>
      <c r="F58" s="172"/>
      <c r="G58" s="172">
        <f>'将来負担比率（分子）の構造'!J$50</f>
        <v>3217</v>
      </c>
      <c r="H58" s="172"/>
      <c r="I58" s="172"/>
      <c r="J58" s="172">
        <f>'将来負担比率（分子）の構造'!K$50</f>
        <v>3104</v>
      </c>
      <c r="K58" s="172"/>
      <c r="L58" s="172"/>
      <c r="M58" s="172">
        <f>'将来負担比率（分子）の構造'!L$50</f>
        <v>3371</v>
      </c>
      <c r="N58" s="172"/>
      <c r="O58" s="172"/>
      <c r="P58" s="172">
        <f>'将来負担比率（分子）の構造'!M$50</f>
        <v>3573</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35</v>
      </c>
      <c r="B62" s="172">
        <f>'将来負担比率（分子）の構造'!I$45</f>
        <v>1265</v>
      </c>
      <c r="C62" s="172"/>
      <c r="D62" s="172"/>
      <c r="E62" s="172">
        <f>'将来負担比率（分子）の構造'!J$45</f>
        <v>1119</v>
      </c>
      <c r="F62" s="172"/>
      <c r="G62" s="172"/>
      <c r="H62" s="172">
        <f>'将来負担比率（分子）の構造'!K$45</f>
        <v>1066</v>
      </c>
      <c r="I62" s="172"/>
      <c r="J62" s="172"/>
      <c r="K62" s="172">
        <f>'将来負担比率（分子）の構造'!L$45</f>
        <v>1097</v>
      </c>
      <c r="L62" s="172"/>
      <c r="M62" s="172"/>
      <c r="N62" s="172">
        <f>'将来負担比率（分子）の構造'!M$45</f>
        <v>1049</v>
      </c>
      <c r="O62" s="172"/>
      <c r="P62" s="172"/>
    </row>
    <row r="63" spans="1:16" x14ac:dyDescent="0.15">
      <c r="A63" s="172" t="s">
        <v>34</v>
      </c>
      <c r="B63" s="172">
        <f>'将来負担比率（分子）の構造'!I$44</f>
        <v>14</v>
      </c>
      <c r="C63" s="172"/>
      <c r="D63" s="172"/>
      <c r="E63" s="172">
        <f>'将来負担比率（分子）の構造'!J$44</f>
        <v>10</v>
      </c>
      <c r="F63" s="172"/>
      <c r="G63" s="172"/>
      <c r="H63" s="172">
        <f>'将来負担比率（分子）の構造'!K$44</f>
        <v>8</v>
      </c>
      <c r="I63" s="172"/>
      <c r="J63" s="172"/>
      <c r="K63" s="172">
        <f>'将来負担比率（分子）の構造'!L$44</f>
        <v>7</v>
      </c>
      <c r="L63" s="172"/>
      <c r="M63" s="172"/>
      <c r="N63" s="172">
        <f>'将来負担比率（分子）の構造'!M$44</f>
        <v>6</v>
      </c>
      <c r="O63" s="172"/>
      <c r="P63" s="172"/>
    </row>
    <row r="64" spans="1:16" x14ac:dyDescent="0.15">
      <c r="A64" s="172" t="s">
        <v>33</v>
      </c>
      <c r="B64" s="172">
        <f>'将来負担比率（分子）の構造'!I$43</f>
        <v>4504</v>
      </c>
      <c r="C64" s="172"/>
      <c r="D64" s="172"/>
      <c r="E64" s="172">
        <f>'将来負担比率（分子）の構造'!J$43</f>
        <v>4603</v>
      </c>
      <c r="F64" s="172"/>
      <c r="G64" s="172"/>
      <c r="H64" s="172">
        <f>'将来負担比率（分子）の構造'!K$43</f>
        <v>4478</v>
      </c>
      <c r="I64" s="172"/>
      <c r="J64" s="172"/>
      <c r="K64" s="172">
        <f>'将来負担比率（分子）の構造'!L$43</f>
        <v>4170</v>
      </c>
      <c r="L64" s="172"/>
      <c r="M64" s="172"/>
      <c r="N64" s="172">
        <f>'将来負担比率（分子）の構造'!M$43</f>
        <v>4033</v>
      </c>
      <c r="O64" s="172"/>
      <c r="P64" s="172"/>
    </row>
    <row r="65" spans="1:16" x14ac:dyDescent="0.15">
      <c r="A65" s="172" t="s">
        <v>32</v>
      </c>
      <c r="B65" s="172" t="str">
        <f>'将来負担比率（分子）の構造'!I$42</f>
        <v>-</v>
      </c>
      <c r="C65" s="172"/>
      <c r="D65" s="172"/>
      <c r="E65" s="172" t="str">
        <f>'将来負担比率（分子）の構造'!J$42</f>
        <v>-</v>
      </c>
      <c r="F65" s="172"/>
      <c r="G65" s="172"/>
      <c r="H65" s="172" t="str">
        <f>'将来負担比率（分子）の構造'!K$42</f>
        <v>-</v>
      </c>
      <c r="I65" s="172"/>
      <c r="J65" s="172"/>
      <c r="K65" s="172" t="str">
        <f>'将来負担比率（分子）の構造'!L$42</f>
        <v>-</v>
      </c>
      <c r="L65" s="172"/>
      <c r="M65" s="172"/>
      <c r="N65" s="172" t="str">
        <f>'将来負担比率（分子）の構造'!M$42</f>
        <v>-</v>
      </c>
      <c r="O65" s="172"/>
      <c r="P65" s="172"/>
    </row>
    <row r="66" spans="1:16" x14ac:dyDescent="0.15">
      <c r="A66" s="172" t="s">
        <v>31</v>
      </c>
      <c r="B66" s="172">
        <f>'将来負担比率（分子）の構造'!I$41</f>
        <v>8136</v>
      </c>
      <c r="C66" s="172"/>
      <c r="D66" s="172"/>
      <c r="E66" s="172">
        <f>'将来負担比率（分子）の構造'!J$41</f>
        <v>8149</v>
      </c>
      <c r="F66" s="172"/>
      <c r="G66" s="172"/>
      <c r="H66" s="172">
        <f>'将来負担比率（分子）の構造'!K$41</f>
        <v>8928</v>
      </c>
      <c r="I66" s="172"/>
      <c r="J66" s="172"/>
      <c r="K66" s="172">
        <f>'将来負担比率（分子）の構造'!L$41</f>
        <v>9499</v>
      </c>
      <c r="L66" s="172"/>
      <c r="M66" s="172"/>
      <c r="N66" s="172">
        <f>'将来負担比率（分子）の構造'!M$41</f>
        <v>9807</v>
      </c>
      <c r="O66" s="172"/>
      <c r="P66" s="172"/>
    </row>
    <row r="67" spans="1:16" x14ac:dyDescent="0.15">
      <c r="A67" s="172" t="s">
        <v>75</v>
      </c>
      <c r="B67" s="172" t="e">
        <f>NA()</f>
        <v>#N/A</v>
      </c>
      <c r="C67" s="172">
        <f>IF(ISNUMBER('将来負担比率（分子）の構造'!I$53), IF('将来負担比率（分子）の構造'!I$53 &lt; 0, 0, '将来負担比率（分子）の構造'!I$53), NA())</f>
        <v>1795</v>
      </c>
      <c r="D67" s="172" t="e">
        <f>NA()</f>
        <v>#N/A</v>
      </c>
      <c r="E67" s="172" t="e">
        <f>NA()</f>
        <v>#N/A</v>
      </c>
      <c r="F67" s="172">
        <f>IF(ISNUMBER('将来負担比率（分子）の構造'!J$53), IF('将来負担比率（分子）の構造'!J$53 &lt; 0, 0, '将来負担比率（分子）の構造'!J$53), NA())</f>
        <v>1993</v>
      </c>
      <c r="G67" s="172" t="e">
        <f>NA()</f>
        <v>#N/A</v>
      </c>
      <c r="H67" s="172" t="e">
        <f>NA()</f>
        <v>#N/A</v>
      </c>
      <c r="I67" s="172">
        <f>IF(ISNUMBER('将来負担比率（分子）の構造'!K$53), IF('将来負担比率（分子）の構造'!K$53 &lt; 0, 0, '将来負担比率（分子）の構造'!K$53), NA())</f>
        <v>2604</v>
      </c>
      <c r="J67" s="172" t="e">
        <f>NA()</f>
        <v>#N/A</v>
      </c>
      <c r="K67" s="172" t="e">
        <f>NA()</f>
        <v>#N/A</v>
      </c>
      <c r="L67" s="172">
        <f>IF(ISNUMBER('将来負担比率（分子）の構造'!L$53), IF('将来負担比率（分子）の構造'!L$53 &lt; 0, 0, '将来負担比率（分子）の構造'!L$53), NA())</f>
        <v>2901</v>
      </c>
      <c r="M67" s="172" t="e">
        <f>NA()</f>
        <v>#N/A</v>
      </c>
      <c r="N67" s="172" t="e">
        <f>NA()</f>
        <v>#N/A</v>
      </c>
      <c r="O67" s="172">
        <f>IF(ISNUMBER('将来負担比率（分子）の構造'!M$53), IF('将来負担比率（分子）の構造'!M$53 &lt; 0, 0, '将来負担比率（分子）の構造'!M$53), NA())</f>
        <v>2709</v>
      </c>
      <c r="P67" s="172" t="e">
        <f>NA()</f>
        <v>#N/A</v>
      </c>
    </row>
    <row r="70" spans="1:16" x14ac:dyDescent="0.15">
      <c r="A70" s="174" t="s">
        <v>76</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77</v>
      </c>
      <c r="B72" s="176">
        <f>基金残高に係る経年分析!F55</f>
        <v>1245</v>
      </c>
      <c r="C72" s="176">
        <f>基金残高に係る経年分析!G55</f>
        <v>1236</v>
      </c>
      <c r="D72" s="176">
        <f>基金残高に係る経年分析!H55</f>
        <v>1226</v>
      </c>
    </row>
    <row r="73" spans="1:16" x14ac:dyDescent="0.15">
      <c r="A73" s="175" t="s">
        <v>78</v>
      </c>
      <c r="B73" s="176">
        <f>基金残高に係る経年分析!F56</f>
        <v>255</v>
      </c>
      <c r="C73" s="176">
        <f>基金残高に係る経年分析!G56</f>
        <v>255</v>
      </c>
      <c r="D73" s="176">
        <f>基金残高に係る経年分析!H56</f>
        <v>205</v>
      </c>
    </row>
    <row r="74" spans="1:16" x14ac:dyDescent="0.15">
      <c r="A74" s="175" t="s">
        <v>79</v>
      </c>
      <c r="B74" s="176">
        <f>基金残高に係る経年分析!F57</f>
        <v>1258</v>
      </c>
      <c r="C74" s="176">
        <f>基金残高に係る経年分析!G57</f>
        <v>1497</v>
      </c>
      <c r="D74" s="176">
        <f>基金残高に係る経年分析!H57</f>
        <v>1757</v>
      </c>
    </row>
  </sheetData>
  <sheetProtection algorithmName="SHA-512" hashValue="WwObfyV9z821+rXdxM+yKT2eDpByU3KQPGDg0Ge/TwWXZm6zo5XM/W1EtqBkKI7DcZsFOvfK1UwvUsGYp1feTA==" saltValue="BIOXwaEi5A7I7A7WY7Ebz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畠中　英里</cp:lastModifiedBy>
  <cp:lastPrinted>2023-03-08T09:18:52Z</cp:lastPrinted>
  <dcterms:created xsi:type="dcterms:W3CDTF">2023-02-20T04:01:56Z</dcterms:created>
  <dcterms:modified xsi:type="dcterms:W3CDTF">2023-10-03T00:01:51Z</dcterms:modified>
  <cp:category/>
</cp:coreProperties>
</file>