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3財政状況資料集\10 （追加分）市町村→県\02完成版\"/>
    </mc:Choice>
  </mc:AlternateContent>
  <bookViews>
    <workbookView xWindow="0" yWindow="0" windowWidth="20496" windowHeight="7548"/>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U63" i="12" l="1"/>
  <c r="AP63" i="12"/>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AM35" i="10"/>
  <c r="C35" i="10"/>
  <c r="AM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BE34" i="10"/>
  <c r="BE35" i="10" s="1"/>
  <c r="BW34" i="10" l="1"/>
  <c r="BW35" i="10" s="1"/>
  <c r="BW36" i="10" s="1"/>
  <c r="BW37" i="10" s="1"/>
  <c r="BW38" i="10" s="1"/>
  <c r="BW39" i="10" s="1"/>
  <c r="BW40" i="10" s="1"/>
  <c r="BW41" i="10" s="1"/>
  <c r="BW42" i="10" s="1"/>
  <c r="CO34" i="10" l="1"/>
  <c r="CO35" i="10" s="1"/>
</calcChain>
</file>

<file path=xl/sharedStrings.xml><?xml version="1.0" encoding="utf-8"?>
<sst xmlns="http://schemas.openxmlformats.org/spreadsheetml/2006/main" count="1141" uniqueCount="601">
  <si>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</si>
  <si>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</si>
  <si>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</si>
  <si>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</si>
  <si>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</si>
  <si>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</si>
  <si>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</si>
  <si>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</si>
  <si>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</si>
  <si>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</si>
  <si>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</si>
  <si>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</si>
  <si>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</si>
  <si>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</si>
  <si>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</si>
  <si>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</si>
  <si>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</si>
  <si>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</si>
  <si>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</si>
  <si>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</si>
  <si>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</si>
  <si>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</si>
  <si>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</si>
  <si>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</si>
  <si>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</si>
  <si>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</si>
  <si>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</si>
  <si>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</si>
  <si>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</si>
  <si>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</si>
  <si>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</si>
  <si>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</si>
  <si>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</si>
  <si>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</si>
  <si>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</si>
  <si>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</si>
  <si>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</si>
  <si>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</si>
  <si>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</si>
  <si>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</si>
  <si>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</si>
  <si>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</si>
  <si>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</si>
  <si>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</si>
  <si>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</si>
  <si>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</si>
  <si>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</si>
  <si>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</si>
  <si>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</si>
  <si>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</si>
  <si>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</si>
  <si>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</si>
  <si>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</si>
  <si>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</si>
  <si>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</si>
  <si>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</si>
  <si>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</si>
  <si>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</si>
  <si>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</si>
  <si>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</si>
  <si>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</si>
  <si>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</si>
  <si>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</si>
  <si>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</si>
  <si>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</si>
  <si>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</si>
  <si>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</si>
  <si>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</si>
  <si>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</si>
  <si>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</si>
  <si>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</si>
  <si>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</si>
  <si>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</si>
  <si>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</si>
  <si>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</si>
  <si>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</si>
  <si>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</si>
  <si>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</si>
  <si>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</si>
  <si>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</si>
  <si>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</si>
  <si>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</si>
  <si>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</si>
  <si>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</si>
  <si>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</si>
  <si>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</si>
  <si>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</si>
  <si>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</si>
  <si>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</si>
  <si>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</si>
  <si>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</si>
  <si>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</si>
  <si>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</si>
  <si>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</si>
  <si>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</si>
  <si>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</si>
  <si>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</si>
  <si>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三川町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</si>
  <si>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</si>
  <si>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</si>
  <si>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</si>
  <si>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</si>
  <si>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</si>
  <si>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</si>
  <si>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</si>
  <si>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</si>
  <si>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</si>
  <si>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</si>
  <si>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</si>
  <si>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</si>
  <si>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</si>
  <si>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</si>
  <si>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</si>
  <si>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</si>
  <si>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</si>
  <si>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</si>
  <si>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</si>
  <si>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</si>
  <si>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</si>
  <si>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</si>
  <si>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</si>
  <si>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</si>
  <si>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</si>
  <si>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</si>
  <si>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</si>
  <si>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</si>
  <si>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</si>
  <si>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</si>
  <si>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</si>
  <si>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</si>
  <si>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</si>
  <si>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</si>
  <si>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</si>
  <si>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</si>
  <si>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</si>
  <si>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</si>
  <si>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</si>
  <si>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</si>
  <si>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</si>
  <si>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</si>
  <si>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</si>
  <si>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</si>
  <si>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</si>
  <si>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</si>
  <si>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</si>
  <si>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</si>
  <si>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</si>
  <si>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</si>
  <si>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</si>
  <si>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</si>
  <si>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</si>
  <si>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</si>
  <si>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</si>
  <si>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</si>
  <si>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</si>
  <si>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</si>
  <si>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</si>
  <si>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</si>
  <si>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</si>
  <si>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</si>
  <si>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</si>
  <si>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</si>
  <si>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</si>
  <si>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</si>
  <si>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</si>
  <si>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</si>
  <si>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</si>
  <si>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</si>
  <si>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</si>
  <si>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</si>
  <si>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</si>
  <si>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</si>
  <si>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</si>
  <si>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</si>
  <si>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</si>
  <si>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</si>
  <si>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</si>
  <si>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</si>
  <si>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</si>
  <si>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</si>
  <si>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</si>
  <si>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</si>
  <si>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</si>
  <si>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</si>
  <si>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</si>
  <si>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</si>
  <si>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</si>
  <si>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</si>
  <si>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</si>
  <si>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</si>
  <si>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</si>
  <si>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</si>
  <si>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</si>
  <si>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</si>
  <si>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</si>
  <si>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</si>
  <si>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</si>
  <si>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</si>
  <si>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</si>
  <si>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</si>
  <si>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</si>
  <si>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</si>
  <si>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</si>
  <si>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</si>
  <si>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</si>
  <si>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</si>
  <si>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</si>
  <si>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</si>
  <si>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</si>
  <si>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</si>
  <si>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</si>
  <si>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</si>
  <si>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山形県三川町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</si>
  <si>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</si>
  <si>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</si>
  <si>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</si>
  <si>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</si>
  <si>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</si>
  <si>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</si>
  <si>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</si>
  <si>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</si>
  <si>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</si>
  <si>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</si>
  <si>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</si>
  <si>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</si>
  <si>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</si>
  <si>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</si>
  <si>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</si>
  <si>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</si>
  <si>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</si>
  <si>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</si>
  <si>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</si>
  <si>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</si>
  <si>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</si>
  <si>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</si>
  <si>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</si>
  <si>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</si>
  <si>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</si>
  <si>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</si>
  <si>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</si>
  <si>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</si>
  <si>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</si>
  <si>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</si>
  <si>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</si>
  <si>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</si>
  <si>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</si>
  <si>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</si>
  <si>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</si>
  <si>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</si>
  <si>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</si>
  <si>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</si>
  <si>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</si>
  <si>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</si>
  <si>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</si>
  <si>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</si>
  <si>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</si>
  <si>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</si>
  <si>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</si>
  <si>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</si>
  <si>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</si>
  <si>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</si>
  <si>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</si>
  <si>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</si>
  <si>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</si>
  <si>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</si>
  <si>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</si>
  <si>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</si>
  <si>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</si>
  <si>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</si>
  <si>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</si>
  <si>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</si>
  <si>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</si>
  <si>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</si>
  <si>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</si>
  <si>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</si>
  <si>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</si>
  <si>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</si>
  <si>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</si>
  <si>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</si>
  <si>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</si>
  <si>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</si>
  <si>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</si>
  <si>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</si>
  <si>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</si>
  <si>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</si>
  <si>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</si>
  <si>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</si>
  <si>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</si>
  <si>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</si>
  <si>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</si>
  <si>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</si>
  <si>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</si>
  <si>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</si>
  <si>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</si>
  <si>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</si>
  <si>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</si>
  <si>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</si>
  <si>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</si>
  <si>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</si>
  <si>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</si>
  <si>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</si>
  <si>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</si>
  <si>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</si>
  <si>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</si>
  <si>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</si>
  <si>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</si>
  <si>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</si>
  <si>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</si>
  <si>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</si>
  <si>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</si>
  <si>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</si>
  <si>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</si>
  <si>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</si>
  <si>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</si>
  <si>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</si>
  <si>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</si>
  <si>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</si>
  <si>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</si>
  <si>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</si>
  <si>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</si>
  <si>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</si>
  <si>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</si>
  <si>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</si>
  <si>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</si>
  <si>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</si>
  <si>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</si>
  <si>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</si>
  <si>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</si>
  <si>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</si>
  <si>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</si>
  <si>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</si>
  <si>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</si>
  <si>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と畜場</t>
    <phoneticPr fontId="5"/>
  </si>
  <si>
    <t>加入世帯数(世帯)</t>
  </si>
  <si>
    <t>　繰出金</t>
    <phoneticPr fontId="5"/>
  </si>
  <si>
    <t>諸収入</t>
  </si>
  <si>
    <t>市場</t>
    <phoneticPr fontId="5"/>
  </si>
  <si>
    <t>被保険者数(人)</t>
  </si>
  <si>
    <t>　積立金</t>
    <phoneticPr fontId="5"/>
  </si>
  <si>
    <t>地方債</t>
  </si>
  <si>
    <t>上水道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</si>
  <si>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</si>
  <si>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</si>
  <si>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</si>
  <si>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</si>
  <si>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</si>
  <si>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</si>
  <si>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</si>
  <si>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</si>
  <si>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</si>
  <si>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</si>
  <si>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</si>
  <si>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</si>
  <si>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</si>
  <si>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</si>
  <si>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</si>
  <si>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</si>
  <si>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</si>
  <si>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</si>
  <si>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</si>
  <si>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</si>
  <si>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</si>
  <si>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</si>
  <si>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</si>
  <si>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</si>
  <si>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</si>
  <si>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山形県三川町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</si>
  <si>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</si>
  <si>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</si>
  <si>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</si>
  <si>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</si>
  <si>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</si>
  <si>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</si>
  <si>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</si>
  <si>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</si>
  <si>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</si>
  <si>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</si>
  <si>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</si>
  <si>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</si>
  <si>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</si>
  <si>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</si>
  <si>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</si>
  <si>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</si>
  <si>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</si>
  <si>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</si>
  <si>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</si>
  <si>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</si>
  <si>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</si>
  <si>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</si>
  <si>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</si>
  <si>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</si>
  <si>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</si>
  <si>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</si>
  <si>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</si>
  <si>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</si>
  <si>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</si>
  <si>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</si>
  <si>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</si>
  <si>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</si>
  <si>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</si>
  <si>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</si>
  <si>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三川町国民健康保険特別会計</t>
    <phoneticPr fontId="5"/>
  </si>
  <si>
    <t>三川町後期高齢者医療特別会計</t>
    <phoneticPr fontId="5"/>
  </si>
  <si>
    <t>三川町介護保険特別会計</t>
    <phoneticPr fontId="5"/>
  </si>
  <si>
    <t>三川町農業集落排水事業特別会計</t>
    <phoneticPr fontId="5"/>
  </si>
  <si>
    <t>三川町下水道事業特別会計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</si>
  <si>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</si>
  <si>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</si>
  <si>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</si>
  <si>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</si>
  <si>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</si>
  <si>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</si>
  <si>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資金剰余額
/不足額
（実質収支）</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</si>
  <si>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</si>
  <si>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</si>
  <si>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</si>
  <si>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</si>
  <si>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</si>
  <si>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</si>
  <si>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</si>
  <si>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</si>
  <si>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</si>
  <si>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</si>
  <si>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</si>
  <si>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</si>
  <si>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</si>
  <si>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</si>
  <si>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</si>
  <si>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</si>
  <si>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</si>
  <si>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</si>
  <si>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</si>
  <si>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</si>
  <si>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</si>
  <si>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</si>
  <si>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</si>
  <si>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</si>
  <si>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</si>
  <si>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</si>
  <si>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</si>
  <si>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</si>
  <si>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</si>
  <si>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</si>
  <si>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</si>
  <si>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</si>
  <si>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</si>
  <si>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</si>
  <si>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</si>
  <si>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</si>
  <si>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</si>
  <si>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</si>
  <si>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</si>
  <si>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</si>
  <si>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</si>
  <si>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</si>
  <si>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</si>
  <si>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</si>
  <si>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</si>
  <si>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</si>
  <si>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</si>
  <si>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</si>
  <si>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</si>
  <si>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</si>
  <si>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</si>
  <si>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</si>
  <si>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</si>
  <si>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三川町農業集落排水事業特別会計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</si>
  <si>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</si>
  <si>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三川町介護保険特別会計</t>
    <phoneticPr fontId="5"/>
  </si>
  <si>
    <t>(Ｆ)</t>
    <phoneticPr fontId="5"/>
  </si>
  <si>
    <t>三川町後期高齢者医療特別会計</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</si>
  <si>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</si>
  <si>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</si>
  <si>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</si>
  <si>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</si>
  <si>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</si>
  <si>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</si>
  <si>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t>
    <phoneticPr fontId="5"/>
  </si>
  <si>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</si>
  <si>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</si>
  <si>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</si>
  <si>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</si>
  <si>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</si>
  <si>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</si>
  <si>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</si>
  <si>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</si>
  <si>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</si>
  <si>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</si>
  <si>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</si>
  <si>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</si>
  <si>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</si>
  <si>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</si>
  <si>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</si>
  <si>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</si>
  <si>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</si>
  <si>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</si>
  <si>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</si>
  <si>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</si>
  <si>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</si>
  <si>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</si>
  <si>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</si>
  <si>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</si>
  <si>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</si>
  <si>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</si>
  <si>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</si>
  <si>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</si>
  <si>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</si>
  <si>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</si>
  <si>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</si>
  <si>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</si>
  <si>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</si>
  <si>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</si>
  <si>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</si>
  <si>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</si>
  <si>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</si>
  <si>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</si>
  <si>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</si>
  <si>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</si>
  <si>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</si>
  <si>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</si>
  <si>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</si>
  <si>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</si>
  <si>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</si>
  <si>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</si>
  <si>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</si>
  <si>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</si>
  <si>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</si>
  <si>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</si>
  <si>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</si>
  <si>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</si>
  <si>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</si>
  <si>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</si>
  <si>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</si>
  <si>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</si>
  <si>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</si>
  <si>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</si>
  <si>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</si>
  <si>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</si>
  <si>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</si>
  <si>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</si>
  <si>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</si>
  <si>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</si>
  <si>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</si>
  <si>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</si>
  <si>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</si>
  <si>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</si>
  <si>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</si>
  <si>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</si>
  <si>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</si>
  <si>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</si>
  <si>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</si>
  <si>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</si>
  <si>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</si>
  <si>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</si>
  <si>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</si>
  <si>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</si>
  <si>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1.30</t>
  </si>
  <si>
    <t>▲ 0.54</t>
  </si>
  <si>
    <t>一般会計</t>
  </si>
  <si>
    <t>三川町介護保険特別会計</t>
  </si>
  <si>
    <t>三川町国民健康保険特別会計</t>
  </si>
  <si>
    <t>三川町後期高齢者医療特別会計</t>
  </si>
  <si>
    <t>三川町農業集落排水事業特別会計</t>
  </si>
  <si>
    <t>三川町下水道事業特別会計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</si>
  <si>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</si>
  <si>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</si>
  <si>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</si>
  <si>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</si>
  <si>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</si>
  <si>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</si>
  <si>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</si>
  <si>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</si>
  <si>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法非適用企業</t>
  </si>
  <si>
    <t>庄内広域行政組合（青果市場事業特別会計）</t>
    <rPh sb="9" eb="11">
      <t>セイカ</t>
    </rPh>
    <rPh sb="11" eb="13">
      <t>シジョウ</t>
    </rPh>
    <rPh sb="13" eb="15">
      <t>ジギョウ</t>
    </rPh>
    <rPh sb="15" eb="17">
      <t>トクベツ</t>
    </rPh>
    <rPh sb="17" eb="19">
      <t>カイケイ</t>
    </rPh>
    <phoneticPr fontId="32"/>
  </si>
  <si>
    <t>庄内広域行政組合（庄内食肉流通センター事業特別会計）</t>
    <rPh sb="9" eb="11">
      <t>ショウナイ</t>
    </rPh>
    <rPh sb="11" eb="13">
      <t>ショクニク</t>
    </rPh>
    <rPh sb="13" eb="15">
      <t>リュウツウ</t>
    </rPh>
    <rPh sb="19" eb="21">
      <t>ジギョウ</t>
    </rPh>
    <rPh sb="21" eb="23">
      <t>トクベツ</t>
    </rPh>
    <phoneticPr fontId="32"/>
  </si>
  <si>
    <t>山形県自治会館管理組合</t>
  </si>
  <si>
    <t>山形県市町村職員退職手当組合</t>
    <rPh sb="0" eb="3">
      <t>ヤマガタケン</t>
    </rPh>
    <rPh sb="3" eb="6">
      <t>シチョウソン</t>
    </rPh>
    <rPh sb="6" eb="8">
      <t>ショクイン</t>
    </rPh>
    <rPh sb="8" eb="10">
      <t>タイショク</t>
    </rPh>
    <rPh sb="10" eb="12">
      <t>テアテ</t>
    </rPh>
    <rPh sb="12" eb="14">
      <t>クミアイ</t>
    </rPh>
    <phoneticPr fontId="32"/>
  </si>
  <si>
    <t>山形県市町村交通災害共済組合</t>
    <rPh sb="0" eb="3">
      <t>ヤマガタケン</t>
    </rPh>
    <rPh sb="3" eb="6">
      <t>シチョウソン</t>
    </rPh>
    <rPh sb="6" eb="8">
      <t>コウツウ</t>
    </rPh>
    <rPh sb="8" eb="10">
      <t>サイガイ</t>
    </rPh>
    <rPh sb="10" eb="12">
      <t>キョウサイ</t>
    </rPh>
    <rPh sb="12" eb="14">
      <t>クミアイ</t>
    </rPh>
    <phoneticPr fontId="3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</si>
  <si>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32"/>
  </si>
  <si>
    <t>山形県後期高齢者医療広域連合（事業会計分）</t>
    <rPh sb="15" eb="17">
      <t>ジギョウ</t>
    </rPh>
    <rPh sb="17" eb="19">
      <t>カイケイ</t>
    </rPh>
    <rPh sb="19" eb="20">
      <t>ブン</t>
    </rPh>
    <phoneticPr fontId="32"/>
  </si>
  <si>
    <t>庄内広域行政組合（普通会計分）</t>
    <rPh sb="9" eb="11">
      <t>フツウ</t>
    </rPh>
    <rPh sb="11" eb="13">
      <t>カイケイ</t>
    </rPh>
    <rPh sb="13" eb="14">
      <t>ブン</t>
    </rPh>
    <phoneticPr fontId="32"/>
  </si>
  <si>
    <t>山形県消防補償等組合</t>
    <phoneticPr fontId="32"/>
  </si>
  <si>
    <t>みかわ振興公社</t>
    <rPh sb="3" eb="7">
      <t>シンコウコウシャ</t>
    </rPh>
    <phoneticPr fontId="32"/>
  </si>
  <si>
    <t>山形県東田川郡三川町土地開発公社</t>
    <rPh sb="0" eb="3">
      <t>ヤマガタケン</t>
    </rPh>
    <rPh sb="3" eb="7">
      <t>ヒガシタガワグン</t>
    </rPh>
    <rPh sb="7" eb="10">
      <t>ミカワマチ</t>
    </rPh>
    <rPh sb="10" eb="16">
      <t>トチカイハツコウシャ</t>
    </rPh>
    <phoneticPr fontId="32"/>
  </si>
  <si>
    <t>ふるさと基金</t>
    <rPh sb="4" eb="6">
      <t>キキン</t>
    </rPh>
    <phoneticPr fontId="5"/>
  </si>
  <si>
    <t>教育施設整備基金</t>
    <rPh sb="0" eb="2">
      <t>キョウイク</t>
    </rPh>
    <rPh sb="2" eb="4">
      <t>シセツ</t>
    </rPh>
    <rPh sb="4" eb="6">
      <t>セイビ</t>
    </rPh>
    <rPh sb="6" eb="8">
      <t>キキン</t>
    </rPh>
    <phoneticPr fontId="5"/>
  </si>
  <si>
    <t>温泉施設基金</t>
    <rPh sb="0" eb="2">
      <t>オンセン</t>
    </rPh>
    <rPh sb="2" eb="4">
      <t>シセツ</t>
    </rPh>
    <rPh sb="4" eb="6">
      <t>キキン</t>
    </rPh>
    <phoneticPr fontId="5"/>
  </si>
  <si>
    <t>国際交流基金</t>
    <rPh sb="0" eb="2">
      <t>コクサイ</t>
    </rPh>
    <rPh sb="2" eb="4">
      <t>コウリュウ</t>
    </rPh>
    <rPh sb="4" eb="6">
      <t>キキン</t>
    </rPh>
    <phoneticPr fontId="5"/>
  </si>
  <si>
    <t>リーディングファーマーズ銀行基金</t>
    <rPh sb="12" eb="14">
      <t>ギンコウ</t>
    </rPh>
    <rPh sb="14" eb="16">
      <t>キキン</t>
    </rPh>
    <phoneticPr fontId="5"/>
  </si>
  <si>
    <t xml:space="preserve">※8：職員の状況については、令和3年地方公務員給与実態調査に基づいている。 </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</si>
  <si>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</si>
  <si>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</si>
  <si>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令和元年度以降、子育て交流施設整備や、本町がごみ処理を委託している市が行う一般廃棄物処理施設整備事業に多額の地方債を発行した影響で、近年増加傾向にある。ただし、令和３年度については、一般廃棄物処理整備事業に係る既発債の発行額が、施設の完成により大幅に減少したため、前年度に比べ▲6.3％減少した。
一方、有形固定資産減価償却率は類似団体平均よりやや低い水準となっている。これは、子育て交流施設の新規整備や町立押切小学校大規模改修等によって減価償却率が上昇したことによるものと考えられる。
今後、老朽化した施設の維持補修に係る事業が複数控えているため、基金等を計画的に活用しながら、地方債の発行を抑制し、将来負担比率を減少させるよう努める必要がある。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</si>
  <si>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</si>
  <si>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</si>
  <si>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</si>
  <si>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</si>
  <si>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</si>
  <si>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</si>
  <si>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令和元年度に実施した子育て交流施設整備事業や令和２年度に実施した一般廃棄物処理施設整備事業等により上昇傾向にあったが、令和３年度は施設の完成による事業費の減少によって▲6.3%減少した。一方、実質公債費比率は大型事業に係る地方債の償還終了などから減少傾向にあり、前年度から▲0.8%減少した。ただし、将来負担比率において令和元年度と令和２年度で上昇している要因となった地方債の償還が今後始まるため、実質公債費比率は増加が見込まれる。引き続き、基金等を活用するなど地方債の発行を抑制し、公債費の適正化に取り組むとともに、計画的な長寿命化対策を実施して維持補修経費等の抑制に努めて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</si>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</sst>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9"/>
      <color rgb="FFFF0000"/>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39" fillId="0" borderId="0">
      <alignment vertical="center"/>
    </xf>
  </cellStyleXfs>
  <cellXfs count="129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12" xfId="11" applyFont="1" applyBorder="1">
      <alignment vertical="center"/>
    </xf>
    <xf numFmtId="0" fontId="20" fillId="0" borderId="0" xfId="11" applyFont="1" applyBorder="1">
      <alignment vertical="center"/>
    </xf>
    <xf numFmtId="0" fontId="20" fillId="0" borderId="54" xfId="11" applyFont="1" applyBorder="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4" fillId="0" borderId="0" xfId="11" applyFont="1" applyAlignment="1">
      <alignment vertical="center"/>
    </xf>
    <xf numFmtId="0" fontId="24" fillId="0" borderId="0" xfId="11" applyFont="1" applyBorder="1" applyAlignment="1">
      <alignment vertical="center"/>
    </xf>
    <xf numFmtId="0" fontId="38" fillId="0" borderId="0" xfId="20" applyFont="1" applyFill="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1"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4"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48" xfId="8" applyFont="1" applyBorder="1" applyAlignment="1">
      <alignment horizontal="center" vertical="center"/>
    </xf>
    <xf numFmtId="0" fontId="20" fillId="0" borderId="15" xfId="8" applyFont="1" applyBorder="1" applyAlignment="1">
      <alignment horizontal="center" vertical="center"/>
    </xf>
    <xf numFmtId="0" fontId="20" fillId="0" borderId="50"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4" fillId="0" borderId="0" xfId="11" applyFont="1" applyBorder="1" applyAlignment="1">
      <alignment vertical="center"/>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178" fontId="20"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0" fontId="20" fillId="0" borderId="64" xfId="11" applyFont="1" applyFill="1" applyBorder="1">
      <alignment vertical="center"/>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24" fillId="0" borderId="0" xfId="11" applyFont="1" applyAlignment="1">
      <alignmen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37"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64"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4" xfId="12" applyFont="1" applyFill="1" applyBorder="1">
      <alignment vertical="center"/>
    </xf>
    <xf numFmtId="0" fontId="34" fillId="6" borderId="40" xfId="12" applyFont="1" applyFill="1" applyBorder="1">
      <alignment vertical="center"/>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48"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2">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 2" xfId="20"/>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1"/>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122882</c:v>
                </c:pt>
                <c:pt idx="1">
                  <c:v>114790</c:v>
                </c:pt>
                <c:pt idx="2">
                  <c:v>126262</c:v>
                </c:pt>
                <c:pt idx="3">
                  <c:v>126525</c:v>
                </c:pt>
                <c:pt idx="4">
                  <c:v>122054</c:v>
                </c:pt>
              </c:numCache>
            </c:numRef>
          </c:val>
          <c:smooth val="0"/>
          <c:extLst>
            <c:ext xmlns:c16="http://schemas.microsoft.com/office/drawing/2014/chart" uri="{C3380CC4-5D6E-409C-BE32-E72D297353CC}">
              <c16:uniqueId val="{00000000-7AF8-436C-952F-E6A3B85E9EE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66894</c:v>
                </c:pt>
                <c:pt idx="1">
                  <c:v>78109</c:v>
                </c:pt>
                <c:pt idx="2">
                  <c:v>217622</c:v>
                </c:pt>
                <c:pt idx="3">
                  <c:v>284833</c:v>
                </c:pt>
                <c:pt idx="4">
                  <c:v>144035</c:v>
                </c:pt>
              </c:numCache>
            </c:numRef>
          </c:val>
          <c:smooth val="0"/>
          <c:extLst>
            <c:ext xmlns:c16="http://schemas.microsoft.com/office/drawing/2014/chart" uri="{C3380CC4-5D6E-409C-BE32-E72D297353CC}">
              <c16:uniqueId val="{00000001-7AF8-436C-952F-E6A3B85E9EE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6.87</c:v>
                </c:pt>
                <c:pt idx="1">
                  <c:v>7.96</c:v>
                </c:pt>
                <c:pt idx="2">
                  <c:v>9.6199999999999992</c:v>
                </c:pt>
                <c:pt idx="3">
                  <c:v>8.48</c:v>
                </c:pt>
                <c:pt idx="4">
                  <c:v>10.34</c:v>
                </c:pt>
              </c:numCache>
            </c:numRef>
          </c:val>
          <c:extLst>
            <c:ext xmlns:c16="http://schemas.microsoft.com/office/drawing/2014/chart" uri="{C3380CC4-5D6E-409C-BE32-E72D297353CC}">
              <c16:uniqueId val="{00000000-67D5-464B-973C-26E8867685D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22.97</c:v>
                </c:pt>
                <c:pt idx="1">
                  <c:v>22.33</c:v>
                </c:pt>
                <c:pt idx="2">
                  <c:v>20.03</c:v>
                </c:pt>
                <c:pt idx="3">
                  <c:v>20.07</c:v>
                </c:pt>
                <c:pt idx="4">
                  <c:v>16.690000000000001</c:v>
                </c:pt>
              </c:numCache>
            </c:numRef>
          </c:val>
          <c:extLst>
            <c:ext xmlns:c16="http://schemas.microsoft.com/office/drawing/2014/chart" uri="{C3380CC4-5D6E-409C-BE32-E72D297353CC}">
              <c16:uniqueId val="{00000001-67D5-464B-973C-26E8867685D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-1.3</c:v>
                </c:pt>
                <c:pt idx="1">
                  <c:v>2.29</c:v>
                </c:pt>
                <c:pt idx="2">
                  <c:v>-0.54</c:v>
                </c:pt>
                <c:pt idx="3">
                  <c:v>0.57999999999999996</c:v>
                </c:pt>
                <c:pt idx="4">
                  <c:v>0.13</c:v>
                </c:pt>
              </c:numCache>
            </c:numRef>
          </c:val>
          <c:smooth val="0"/>
          <c:extLst>
            <c:ext xmlns:c16="http://schemas.microsoft.com/office/drawing/2014/chart" uri="{C3380CC4-5D6E-409C-BE32-E72D297353CC}">
              <c16:uniqueId val="{00000002-67D5-464B-973C-26E8867685D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149-40C8-AFD4-425B2A6D0E3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149-40C8-AFD4-425B2A6D0E3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149-40C8-AFD4-425B2A6D0E35}"/>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149-40C8-AFD4-425B2A6D0E35}"/>
            </c:ext>
          </c:extLst>
        </c:ser>
        <c:ser>
          <c:idx val="4"/>
          <c:order val="4"/>
          <c:tx>
            <c:strRef>
              <c:f>データシート!$A$31</c:f>
              <c:strCache>
                <c:ptCount val="1"/>
                <c:pt idx="0">
                  <c:v>三川町下水道事業特別会計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8149-40C8-AFD4-425B2A6D0E35}"/>
            </c:ext>
          </c:extLst>
        </c:ser>
        <c:ser>
          <c:idx val="5"/>
          <c:order val="5"/>
          <c:tx>
            <c:strRef>
              <c:f>データシート!$A$32</c:f>
              <c:strCache>
                <c:ptCount val="1"/>
                <c:pt idx="0">
                  <c:v>三川町農業集落排水事業特別会計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8149-40C8-AFD4-425B2A6D0E35}"/>
            </c:ext>
          </c:extLst>
        </c:ser>
        <c:ser>
          <c:idx val="6"/>
          <c:order val="6"/>
          <c:tx>
            <c:strRef>
              <c:f>データシート!$A$33</c:f>
              <c:strCache>
                <c:ptCount val="1"/>
                <c:pt idx="0">
                  <c:v>三川町後期高齢者医療特別会計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0.35</c:v>
                </c:pt>
                <c:pt idx="2">
                  <c:v>#N/A</c:v>
                </c:pt>
                <c:pt idx="3">
                  <c:v>0.09</c:v>
                </c:pt>
                <c:pt idx="4">
                  <c:v>#N/A</c:v>
                </c:pt>
                <c:pt idx="5">
                  <c:v>0.43</c:v>
                </c:pt>
                <c:pt idx="6">
                  <c:v>#N/A</c:v>
                </c:pt>
                <c:pt idx="7">
                  <c:v>0.09</c:v>
                </c:pt>
                <c:pt idx="8">
                  <c:v>#N/A</c:v>
                </c:pt>
                <c:pt idx="9">
                  <c:v>0.08</c:v>
                </c:pt>
              </c:numCache>
            </c:numRef>
          </c:val>
          <c:extLst>
            <c:ext xmlns:c16="http://schemas.microsoft.com/office/drawing/2014/chart" uri="{C3380CC4-5D6E-409C-BE32-E72D297353CC}">
              <c16:uniqueId val="{00000006-8149-40C8-AFD4-425B2A6D0E35}"/>
            </c:ext>
          </c:extLst>
        </c:ser>
        <c:ser>
          <c:idx val="7"/>
          <c:order val="7"/>
          <c:tx>
            <c:strRef>
              <c:f>データシート!$A$34</c:f>
              <c:strCache>
                <c:ptCount val="1"/>
                <c:pt idx="0">
                  <c:v>三川町国民健康保険特別会計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1.36</c:v>
                </c:pt>
                <c:pt idx="2">
                  <c:v>#N/A</c:v>
                </c:pt>
                <c:pt idx="3">
                  <c:v>0.65</c:v>
                </c:pt>
                <c:pt idx="4">
                  <c:v>#N/A</c:v>
                </c:pt>
                <c:pt idx="5">
                  <c:v>1.1100000000000001</c:v>
                </c:pt>
                <c:pt idx="6">
                  <c:v>#N/A</c:v>
                </c:pt>
                <c:pt idx="7">
                  <c:v>1.19</c:v>
                </c:pt>
                <c:pt idx="8">
                  <c:v>#N/A</c:v>
                </c:pt>
                <c:pt idx="9">
                  <c:v>0.72</c:v>
                </c:pt>
              </c:numCache>
            </c:numRef>
          </c:val>
          <c:extLst>
            <c:ext xmlns:c16="http://schemas.microsoft.com/office/drawing/2014/chart" uri="{C3380CC4-5D6E-409C-BE32-E72D297353CC}">
              <c16:uniqueId val="{00000007-8149-40C8-AFD4-425B2A6D0E35}"/>
            </c:ext>
          </c:extLst>
        </c:ser>
        <c:ser>
          <c:idx val="8"/>
          <c:order val="8"/>
          <c:tx>
            <c:strRef>
              <c:f>データシート!$A$35</c:f>
              <c:strCache>
                <c:ptCount val="1"/>
                <c:pt idx="0">
                  <c:v>三川町介護保険特別会計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0.06</c:v>
                </c:pt>
                <c:pt idx="2">
                  <c:v>#N/A</c:v>
                </c:pt>
                <c:pt idx="3">
                  <c:v>0.48</c:v>
                </c:pt>
                <c:pt idx="4">
                  <c:v>#N/A</c:v>
                </c:pt>
                <c:pt idx="5">
                  <c:v>7.0000000000000007E-2</c:v>
                </c:pt>
                <c:pt idx="6">
                  <c:v>#N/A</c:v>
                </c:pt>
                <c:pt idx="7">
                  <c:v>0.55000000000000004</c:v>
                </c:pt>
                <c:pt idx="8">
                  <c:v>#N/A</c:v>
                </c:pt>
                <c:pt idx="9">
                  <c:v>1.08</c:v>
                </c:pt>
              </c:numCache>
            </c:numRef>
          </c:val>
          <c:extLst>
            <c:ext xmlns:c16="http://schemas.microsoft.com/office/drawing/2014/chart" uri="{C3380CC4-5D6E-409C-BE32-E72D297353CC}">
              <c16:uniqueId val="{00000008-8149-40C8-AFD4-425B2A6D0E3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6.86</c:v>
                </c:pt>
                <c:pt idx="2">
                  <c:v>#N/A</c:v>
                </c:pt>
                <c:pt idx="3">
                  <c:v>7.95</c:v>
                </c:pt>
                <c:pt idx="4">
                  <c:v>#N/A</c:v>
                </c:pt>
                <c:pt idx="5">
                  <c:v>9.6199999999999992</c:v>
                </c:pt>
                <c:pt idx="6">
                  <c:v>#N/A</c:v>
                </c:pt>
                <c:pt idx="7">
                  <c:v>8.4700000000000006</c:v>
                </c:pt>
                <c:pt idx="8">
                  <c:v>#N/A</c:v>
                </c:pt>
                <c:pt idx="9">
                  <c:v>10.33</c:v>
                </c:pt>
              </c:numCache>
            </c:numRef>
          </c:val>
          <c:extLst>
            <c:ext xmlns:c16="http://schemas.microsoft.com/office/drawing/2014/chart" uri="{C3380CC4-5D6E-409C-BE32-E72D297353CC}">
              <c16:uniqueId val="{00000009-8149-40C8-AFD4-425B2A6D0E3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420</c:v>
                </c:pt>
                <c:pt idx="5">
                  <c:v>419</c:v>
                </c:pt>
                <c:pt idx="8">
                  <c:v>411</c:v>
                </c:pt>
                <c:pt idx="11">
                  <c:v>407</c:v>
                </c:pt>
                <c:pt idx="14">
                  <c:v>391</c:v>
                </c:pt>
              </c:numCache>
            </c:numRef>
          </c:val>
          <c:extLst>
            <c:ext xmlns:c16="http://schemas.microsoft.com/office/drawing/2014/chart" uri="{C3380CC4-5D6E-409C-BE32-E72D297353CC}">
              <c16:uniqueId val="{00000000-7751-4E44-A5D5-EDAEF2E5CD9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751-4E44-A5D5-EDAEF2E5CD9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4</c:v>
                </c:pt>
                <c:pt idx="3">
                  <c:v>4</c:v>
                </c:pt>
                <c:pt idx="6">
                  <c:v>4</c:v>
                </c:pt>
                <c:pt idx="9">
                  <c:v>4</c:v>
                </c:pt>
                <c:pt idx="12">
                  <c:v>4</c:v>
                </c:pt>
              </c:numCache>
            </c:numRef>
          </c:val>
          <c:extLst>
            <c:ext xmlns:c16="http://schemas.microsoft.com/office/drawing/2014/chart" uri="{C3380CC4-5D6E-409C-BE32-E72D297353CC}">
              <c16:uniqueId val="{00000002-7751-4E44-A5D5-EDAEF2E5CD9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1</c:v>
                </c:pt>
                <c:pt idx="3">
                  <c:v>1</c:v>
                </c:pt>
                <c:pt idx="6">
                  <c:v>1</c:v>
                </c:pt>
                <c:pt idx="9">
                  <c:v>0</c:v>
                </c:pt>
                <c:pt idx="12">
                  <c:v>0</c:v>
                </c:pt>
              </c:numCache>
            </c:numRef>
          </c:val>
          <c:extLst>
            <c:ext xmlns:c16="http://schemas.microsoft.com/office/drawing/2014/chart" uri="{C3380CC4-5D6E-409C-BE32-E72D297353CC}">
              <c16:uniqueId val="{00000003-7751-4E44-A5D5-EDAEF2E5CD9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204</c:v>
                </c:pt>
                <c:pt idx="3">
                  <c:v>206</c:v>
                </c:pt>
                <c:pt idx="6">
                  <c:v>216</c:v>
                </c:pt>
                <c:pt idx="9">
                  <c:v>204</c:v>
                </c:pt>
                <c:pt idx="12">
                  <c:v>205</c:v>
                </c:pt>
              </c:numCache>
            </c:numRef>
          </c:val>
          <c:extLst>
            <c:ext xmlns:c16="http://schemas.microsoft.com/office/drawing/2014/chart" uri="{C3380CC4-5D6E-409C-BE32-E72D297353CC}">
              <c16:uniqueId val="{00000004-7751-4E44-A5D5-EDAEF2E5CD9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751-4E44-A5D5-EDAEF2E5CD9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751-4E44-A5D5-EDAEF2E5CD9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469</c:v>
                </c:pt>
                <c:pt idx="3">
                  <c:v>477</c:v>
                </c:pt>
                <c:pt idx="6">
                  <c:v>478</c:v>
                </c:pt>
                <c:pt idx="9">
                  <c:v>440</c:v>
                </c:pt>
                <c:pt idx="12">
                  <c:v>432</c:v>
                </c:pt>
              </c:numCache>
            </c:numRef>
          </c:val>
          <c:extLst>
            <c:ext xmlns:c16="http://schemas.microsoft.com/office/drawing/2014/chart" uri="{C3380CC4-5D6E-409C-BE32-E72D297353CC}">
              <c16:uniqueId val="{00000007-7751-4E44-A5D5-EDAEF2E5CD9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258</c:v>
                </c:pt>
                <c:pt idx="2">
                  <c:v>#N/A</c:v>
                </c:pt>
                <c:pt idx="3">
                  <c:v>#N/A</c:v>
                </c:pt>
                <c:pt idx="4">
                  <c:v>269</c:v>
                </c:pt>
                <c:pt idx="5">
                  <c:v>#N/A</c:v>
                </c:pt>
                <c:pt idx="6">
                  <c:v>#N/A</c:v>
                </c:pt>
                <c:pt idx="7">
                  <c:v>288</c:v>
                </c:pt>
                <c:pt idx="8">
                  <c:v>#N/A</c:v>
                </c:pt>
                <c:pt idx="9">
                  <c:v>#N/A</c:v>
                </c:pt>
                <c:pt idx="10">
                  <c:v>241</c:v>
                </c:pt>
                <c:pt idx="11">
                  <c:v>#N/A</c:v>
                </c:pt>
                <c:pt idx="12">
                  <c:v>#N/A</c:v>
                </c:pt>
                <c:pt idx="13">
                  <c:v>250</c:v>
                </c:pt>
                <c:pt idx="14">
                  <c:v>#N/A</c:v>
                </c:pt>
              </c:numCache>
            </c:numRef>
          </c:val>
          <c:smooth val="0"/>
          <c:extLst>
            <c:ext xmlns:c16="http://schemas.microsoft.com/office/drawing/2014/chart" uri="{C3380CC4-5D6E-409C-BE32-E72D297353CC}">
              <c16:uniqueId val="{00000008-7751-4E44-A5D5-EDAEF2E5CD9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4784</c:v>
                </c:pt>
                <c:pt idx="5">
                  <c:v>4851</c:v>
                </c:pt>
                <c:pt idx="8">
                  <c:v>4815</c:v>
                </c:pt>
                <c:pt idx="11">
                  <c:v>5024</c:v>
                </c:pt>
                <c:pt idx="14">
                  <c:v>4922</c:v>
                </c:pt>
              </c:numCache>
            </c:numRef>
          </c:val>
          <c:extLst>
            <c:ext xmlns:c16="http://schemas.microsoft.com/office/drawing/2014/chart" uri="{C3380CC4-5D6E-409C-BE32-E72D297353CC}">
              <c16:uniqueId val="{00000000-2B2E-4EA6-8692-D557306B02D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56</c:v>
                </c:pt>
                <c:pt idx="5">
                  <c:v>49</c:v>
                </c:pt>
                <c:pt idx="8">
                  <c:v>42</c:v>
                </c:pt>
                <c:pt idx="11">
                  <c:v>35</c:v>
                </c:pt>
                <c:pt idx="14">
                  <c:v>28</c:v>
                </c:pt>
              </c:numCache>
            </c:numRef>
          </c:val>
          <c:extLst>
            <c:ext xmlns:c16="http://schemas.microsoft.com/office/drawing/2014/chart" uri="{C3380CC4-5D6E-409C-BE32-E72D297353CC}">
              <c16:uniqueId val="{00000001-2B2E-4EA6-8692-D557306B02D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1527</c:v>
                </c:pt>
                <c:pt idx="5">
                  <c:v>1605</c:v>
                </c:pt>
                <c:pt idx="8">
                  <c:v>1639</c:v>
                </c:pt>
                <c:pt idx="11">
                  <c:v>1446</c:v>
                </c:pt>
                <c:pt idx="14">
                  <c:v>1495</c:v>
                </c:pt>
              </c:numCache>
            </c:numRef>
          </c:val>
          <c:extLst>
            <c:ext xmlns:c16="http://schemas.microsoft.com/office/drawing/2014/chart" uri="{C3380CC4-5D6E-409C-BE32-E72D297353CC}">
              <c16:uniqueId val="{00000002-2B2E-4EA6-8692-D557306B02D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B2E-4EA6-8692-D557306B02D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B2E-4EA6-8692-D557306B02D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B2E-4EA6-8692-D557306B02D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593</c:v>
                </c:pt>
                <c:pt idx="3">
                  <c:v>592</c:v>
                </c:pt>
                <c:pt idx="6">
                  <c:v>597</c:v>
                </c:pt>
                <c:pt idx="9">
                  <c:v>612</c:v>
                </c:pt>
                <c:pt idx="12">
                  <c:v>603</c:v>
                </c:pt>
              </c:numCache>
            </c:numRef>
          </c:val>
          <c:extLst>
            <c:ext xmlns:c16="http://schemas.microsoft.com/office/drawing/2014/chart" uri="{C3380CC4-5D6E-409C-BE32-E72D297353CC}">
              <c16:uniqueId val="{00000006-2B2E-4EA6-8692-D557306B02D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2</c:v>
                </c:pt>
                <c:pt idx="3">
                  <c:v>2</c:v>
                </c:pt>
                <c:pt idx="6">
                  <c:v>1</c:v>
                </c:pt>
                <c:pt idx="9">
                  <c:v>1</c:v>
                </c:pt>
                <c:pt idx="12">
                  <c:v>1</c:v>
                </c:pt>
              </c:numCache>
            </c:numRef>
          </c:val>
          <c:extLst>
            <c:ext xmlns:c16="http://schemas.microsoft.com/office/drawing/2014/chart" uri="{C3380CC4-5D6E-409C-BE32-E72D297353CC}">
              <c16:uniqueId val="{00000007-2B2E-4EA6-8692-D557306B02D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3238</c:v>
                </c:pt>
                <c:pt idx="3">
                  <c:v>3028</c:v>
                </c:pt>
                <c:pt idx="6">
                  <c:v>2946</c:v>
                </c:pt>
                <c:pt idx="9">
                  <c:v>2804</c:v>
                </c:pt>
                <c:pt idx="12">
                  <c:v>2674</c:v>
                </c:pt>
              </c:numCache>
            </c:numRef>
          </c:val>
          <c:extLst>
            <c:ext xmlns:c16="http://schemas.microsoft.com/office/drawing/2014/chart" uri="{C3380CC4-5D6E-409C-BE32-E72D297353CC}">
              <c16:uniqueId val="{00000008-2B2E-4EA6-8692-D557306B02D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17</c:v>
                </c:pt>
                <c:pt idx="3">
                  <c:v>13</c:v>
                </c:pt>
                <c:pt idx="6">
                  <c:v>8</c:v>
                </c:pt>
                <c:pt idx="9">
                  <c:v>4</c:v>
                </c:pt>
                <c:pt idx="12">
                  <c:v>0</c:v>
                </c:pt>
              </c:numCache>
            </c:numRef>
          </c:val>
          <c:extLst>
            <c:ext xmlns:c16="http://schemas.microsoft.com/office/drawing/2014/chart" uri="{C3380CC4-5D6E-409C-BE32-E72D297353CC}">
              <c16:uniqueId val="{00000009-2B2E-4EA6-8692-D557306B02D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4972</c:v>
                </c:pt>
                <c:pt idx="3">
                  <c:v>4889</c:v>
                </c:pt>
                <c:pt idx="6">
                  <c:v>5225</c:v>
                </c:pt>
                <c:pt idx="9">
                  <c:v>5953</c:v>
                </c:pt>
                <c:pt idx="12">
                  <c:v>6096</c:v>
                </c:pt>
              </c:numCache>
            </c:numRef>
          </c:val>
          <c:extLst>
            <c:ext xmlns:c16="http://schemas.microsoft.com/office/drawing/2014/chart" uri="{C3380CC4-5D6E-409C-BE32-E72D297353CC}">
              <c16:uniqueId val="{0000000A-2B2E-4EA6-8692-D557306B02D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2454</c:v>
                </c:pt>
                <c:pt idx="2">
                  <c:v>#N/A</c:v>
                </c:pt>
                <c:pt idx="3">
                  <c:v>#N/A</c:v>
                </c:pt>
                <c:pt idx="4">
                  <c:v>2017</c:v>
                </c:pt>
                <c:pt idx="5">
                  <c:v>#N/A</c:v>
                </c:pt>
                <c:pt idx="6">
                  <c:v>#N/A</c:v>
                </c:pt>
                <c:pt idx="7">
                  <c:v>2281</c:v>
                </c:pt>
                <c:pt idx="8">
                  <c:v>#N/A</c:v>
                </c:pt>
                <c:pt idx="9">
                  <c:v>#N/A</c:v>
                </c:pt>
                <c:pt idx="10">
                  <c:v>2869</c:v>
                </c:pt>
                <c:pt idx="11">
                  <c:v>#N/A</c:v>
                </c:pt>
                <c:pt idx="12">
                  <c:v>#N/A</c:v>
                </c:pt>
                <c:pt idx="13">
                  <c:v>2928</c:v>
                </c:pt>
                <c:pt idx="14">
                  <c:v>#N/A</c:v>
                </c:pt>
              </c:numCache>
            </c:numRef>
          </c:val>
          <c:smooth val="0"/>
          <c:extLst>
            <c:ext xmlns:c16="http://schemas.microsoft.com/office/drawing/2014/chart" uri="{C3380CC4-5D6E-409C-BE32-E72D297353CC}">
              <c16:uniqueId val="{0000000B-2B2E-4EA6-8692-D557306B02D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536</c:v>
                </c:pt>
                <c:pt idx="1">
                  <c:v>569</c:v>
                </c:pt>
                <c:pt idx="2">
                  <c:v>502</c:v>
                </c:pt>
              </c:numCache>
            </c:numRef>
          </c:val>
          <c:extLst>
            <c:ext xmlns:c16="http://schemas.microsoft.com/office/drawing/2014/chart" uri="{C3380CC4-5D6E-409C-BE32-E72D297353CC}">
              <c16:uniqueId val="{00000000-BBFD-4DF1-9FD1-778F7A97448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68</c:v>
                </c:pt>
                <c:pt idx="1">
                  <c:v>68</c:v>
                </c:pt>
                <c:pt idx="2">
                  <c:v>68</c:v>
                </c:pt>
              </c:numCache>
            </c:numRef>
          </c:val>
          <c:extLst>
            <c:ext xmlns:c16="http://schemas.microsoft.com/office/drawing/2014/chart" uri="{C3380CC4-5D6E-409C-BE32-E72D297353CC}">
              <c16:uniqueId val="{00000001-BBFD-4DF1-9FD1-778F7A97448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897</c:v>
                </c:pt>
                <c:pt idx="1">
                  <c:v>658</c:v>
                </c:pt>
                <c:pt idx="2">
                  <c:v>778</c:v>
                </c:pt>
              </c:numCache>
            </c:numRef>
          </c:val>
          <c:extLst>
            <c:ext xmlns:c16="http://schemas.microsoft.com/office/drawing/2014/chart" uri="{C3380CC4-5D6E-409C-BE32-E72D297353CC}">
              <c16:uniqueId val="{00000002-BBFD-4DF1-9FD1-778F7A97448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{3D0C5944-7072-4C5D-9B99-1FF512724072}</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EA3F-4B55-A4B4-1589F4DF451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{40F6D762-11CD-4055-94BF-608C3E69B5B8}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A3F-4B55-A4B4-1589F4DF451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{73A8C6F5-DCF3-4679-B2BF-39A580BD0196}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A3F-4B55-A4B4-1589F4DF451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{7A341816-9301-4D85-B61E-4C3616DEB483}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A3F-4B55-A4B4-1589F4DF451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{70295804-86B5-4122-9838-9A5F6F0313DE}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A3F-4B55-A4B4-1589F4DF4512}"/>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{7268E0A3-C49A-44D4-9CD2-331D626F350F}</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EA3F-4B55-A4B4-1589F4DF4512}"/>
                </c:ext>
              </c:extLst>
            </c:dLbl>
            <c:dLbl>
              <c:idx val="16"/>
              <c:layout/>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{B58E510D-D83F-42C9-A00C-AD910686ED60}</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EA3F-4B55-A4B4-1589F4DF4512}"/>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{DC34AE9A-CFC9-47F2-920E-42A0B40BB8A2}</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EA3F-4B55-A4B4-1589F4DF4512}"/>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{BFB8D969-7285-4B6C-BA30-F49E86C4BB6D}</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EA3F-4B55-A4B4-1589F4DF451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62.4</c:v>
                </c:pt>
                <c:pt idx="8">
                  <c:v>63.4</c:v>
                </c:pt>
                <c:pt idx="16">
                  <c:v>61.1</c:v>
                </c:pt>
                <c:pt idx="24">
                  <c:v>61.4</c:v>
                </c:pt>
                <c:pt idx="32">
                  <c:v>62.9</c:v>
                </c:pt>
              </c:numCache>
            </c:numRef>
          </c:xVal>
          <c:yVal>
            <c:numRef>
              <c:f>公会計指標分析・財政指標組合せ分析表!$BP$51:$DC$51</c:f>
              <c:numCache>
                <c:formatCode>#,##0.0;"▲ "#,##0.0</c:formatCode>
                <c:ptCount val="40"/>
                <c:pt idx="0">
                  <c:v>110.4</c:v>
                </c:pt>
                <c:pt idx="8">
                  <c:v>89.5</c:v>
                </c:pt>
                <c:pt idx="16">
                  <c:v>100.4</c:v>
                </c:pt>
                <c:pt idx="24">
                  <c:v>117.8</c:v>
                </c:pt>
                <c:pt idx="32">
                  <c:v>111.5</c:v>
                </c:pt>
              </c:numCache>
            </c:numRef>
          </c:yVal>
          <c:smooth val="0"/>
          <c:extLst>
            <c:ext xmlns:c16="http://schemas.microsoft.com/office/drawing/2014/chart" uri="{C3380CC4-5D6E-409C-BE32-E72D297353CC}">
              <c16:uniqueId val="{00000009-EA3F-4B55-A4B4-1589F4DF451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{FDE46671-4E16-4731-8AF4-31A718F9DD46}</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EA3F-4B55-A4B4-1589F4DF451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{9B00E16B-F76D-4FB6-8B7E-F711BF97F8F1}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A3F-4B55-A4B4-1589F4DF451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{FE42B183-924D-4F1D-A904-B53637EEA8EF}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A3F-4B55-A4B4-1589F4DF451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{CE7DFF50-00C1-400A-A159-819CF80E0C0C}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A3F-4B55-A4B4-1589F4DF451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{0A8929D3-8373-49A5-BB19-68AA45F1819B}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A3F-4B55-A4B4-1589F4DF4512}"/>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{7F5B870E-CD2D-449B-8383-A8AD3C8FF512}</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EA3F-4B55-A4B4-1589F4DF4512}"/>
                </c:ext>
              </c:extLst>
            </c:dLbl>
            <c:dLbl>
              <c:idx val="16"/>
              <c:layout/>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{571DE1FE-3F35-4B34-919D-4202E6C349AC}</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EA3F-4B55-A4B4-1589F4DF4512}"/>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{A01EC0E3-2D27-4B5E-86E7-1373D004477C}</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EA3F-4B55-A4B4-1589F4DF4512}"/>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{C12D52B9-CEC8-4D84-A9E7-93BE37D3595C}</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EA3F-4B55-A4B4-1589F4DF451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59.1</c:v>
                </c:pt>
                <c:pt idx="8">
                  <c:v>61.2</c:v>
                </c:pt>
                <c:pt idx="16">
                  <c:v>62.8</c:v>
                </c:pt>
                <c:pt idx="24">
                  <c:v>64.099999999999994</c:v>
                </c:pt>
                <c:pt idx="32">
                  <c:v>66.3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A3F-4B55-A4B4-1589F4DF4512}"/>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422564935810842E-2"/>
                  <c:y val="-6.2416647087793951E-2"/>
                </c:manualLayout>
              </c:layout>
              <c:tx>
                <c:strRef>
                  <c:f>公会計指標分析・財政指標組合せ分析表!$BP$72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{9E0D7CAD-1E24-4C13-9173-1EEFAADDB6DA}</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9790-411C-8BA7-A585739A91F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{0E02EFD6-AAE5-4B96-ABF2-5E74E2BE86E9}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790-411C-8BA7-A585739A91F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{4F39095A-9944-40A1-AC06-1A3AE9ECCFA8}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790-411C-8BA7-A585739A91F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{1864933D-5A0E-4E0B-B119-4CC8E536341D}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790-411C-8BA7-A585739A91F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{8693BE73-81F6-4111-8AF0-F2D6319C44FA}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790-411C-8BA7-A585739A91FB}"/>
                </c:ext>
              </c:extLst>
            </c:dLbl>
            <c:dLbl>
              <c:idx val="8"/>
              <c:layout/>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{E841E75E-CE87-457A-B35D-A61C76B79F86}</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9790-411C-8BA7-A585739A91FB}"/>
                </c:ext>
              </c:extLst>
            </c:dLbl>
            <c:dLbl>
              <c:idx val="16"/>
              <c:layout/>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{B50F612D-B6C7-4BB4-8EA8-FDBE22A15AE3}</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9790-411C-8BA7-A585739A91FB}"/>
                </c:ext>
              </c:extLst>
            </c:dLbl>
            <c:dLbl>
              <c:idx val="24"/>
              <c:layout>
                <c:manualLayout>
                  <c:x val="-3.9042684986077797E-2"/>
                  <c:y val="-6.2416647087793951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{2CA4956D-C161-421B-BB0D-FF8941B7FCF4}</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9790-411C-8BA7-A585739A91FB}"/>
                </c:ext>
              </c:extLst>
            </c:dLbl>
            <c:dLbl>
              <c:idx val="32"/>
              <c:layout/>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{C48641FF-11A1-4211-981B-7CD5A4587DC1}</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9790-411C-8BA7-A585739A91F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11.3</c:v>
                </c:pt>
                <c:pt idx="8">
                  <c:v>11.5</c:v>
                </c:pt>
                <c:pt idx="16">
                  <c:v>12</c:v>
                </c:pt>
                <c:pt idx="24">
                  <c:v>11.4</c:v>
                </c:pt>
                <c:pt idx="32">
                  <c:v>10.6</c:v>
                </c:pt>
              </c:numCache>
            </c:numRef>
          </c:xVal>
          <c:yVal>
            <c:numRef>
              <c:f>公会計指標分析・財政指標組合せ分析表!$BP$73:$DC$73</c:f>
              <c:numCache>
                <c:formatCode>#,##0.0;"▲ "#,##0.0</c:formatCode>
                <c:ptCount val="40"/>
                <c:pt idx="0">
                  <c:v>110.4</c:v>
                </c:pt>
                <c:pt idx="8">
                  <c:v>89.5</c:v>
                </c:pt>
                <c:pt idx="16">
                  <c:v>100.4</c:v>
                </c:pt>
                <c:pt idx="24">
                  <c:v>117.8</c:v>
                </c:pt>
                <c:pt idx="32">
                  <c:v>111.5</c:v>
                </c:pt>
              </c:numCache>
            </c:numRef>
          </c:yVal>
          <c:smooth val="0"/>
          <c:extLst>
            <c:ext xmlns:c16="http://schemas.microsoft.com/office/drawing/2014/chart" uri="{C3380CC4-5D6E-409C-BE32-E72D297353CC}">
              <c16:uniqueId val="{00000009-9790-411C-8BA7-A585739A91F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5160355153971272E-2"/>
                  <c:y val="-4.3495921315535854E-2"/>
                </c:manualLayout>
              </c:layout>
              <c:tx>
                <c:strRef>
                  <c:f>公会計指標分析・財政指標組合せ分析表!$BP$72</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{1C6AF14C-F5A2-4104-BE94-CBBA8C0DDF42}</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9790-411C-8BA7-A585739A91F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{95BD851C-1092-43B9-96D4-505E8F5EBBD1}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790-411C-8BA7-A585739A91F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{26F86ACB-F852-45EF-ADCD-C86B9E10D741}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790-411C-8BA7-A585739A91F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{565B7728-BFFA-40A1-A742-4ACB0B8A1B70}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790-411C-8BA7-A585739A91F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{A27254EE-D4D6-4425-8180-EF3E319A6DAB}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790-411C-8BA7-A585739A91FB}"/>
                </c:ext>
              </c:extLst>
            </c:dLbl>
            <c:dLbl>
              <c:idx val="8"/>
              <c:layout>
                <c:manualLayout>
                  <c:x val="-1.8235628084250128E-2"/>
                  <c:y val="-8.1337372860052048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{45E4BC0D-F655-4B37-B8CD-8EBFA81C2D20}</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9790-411C-8BA7-A585739A91FB}"/>
                </c:ext>
              </c:extLst>
            </c:dLbl>
            <c:dLbl>
              <c:idx val="16"/>
              <c:layout>
                <c:manualLayout>
                  <c:x val="-3.1570342725075584E-2"/>
                  <c:y val="-4.3495921315535854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{D8F4A069-2F58-43D3-81E1-7A30D78F81B0}</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9790-411C-8BA7-A585739A91FB}"/>
                </c:ext>
              </c:extLst>
            </c:dLbl>
            <c:dLbl>
              <c:idx val="24"/>
              <c:layout>
                <c:manualLayout>
                  <c:x val="-4.4905057365901176E-2"/>
                  <c:y val="-5.2956284201664899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{243F2985-ADCA-4289-96E1-2B08109507B2}</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9790-411C-8BA7-A585739A91FB}"/>
                </c:ext>
              </c:extLst>
            </c:dLbl>
            <c:dLbl>
              <c:idx val="32"/>
              <c:layout>
                <c:manualLayout>
                  <c:x val="-1.8235628084249993E-2"/>
                  <c:y val="-9.0797735746181094E-2"/>
                </c:manualLayout>
              </c:layout>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{57385911-A3C2-43B6-8FF3-48C7E0698209}</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9790-411C-8BA7-A585739A91F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7.2</c:v>
                </c:pt>
                <c:pt idx="16">
                  <c:v>7.7</c:v>
                </c:pt>
                <c:pt idx="24">
                  <c:v>8</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790-411C-8BA7-A585739A91FB}"/>
            </c:ext>
          </c:extLst>
        </c:ser>
        <c:dLbls>
          <c:showLegendKey val="0"/>
          <c:showVal val="1"/>
          <c:showCatName val="0"/>
          <c:showSerName val="0"/>
          <c:showPercent val="0"/>
          <c:showBubbleSize val="0"/>
        </c:dLbls>
        <c:axId val="84219776"/>
        <c:axId val="84234240"/>
      </c:scatterChart>
      <c:valAx>
        <c:axId val="84219776"/>
        <c:scaling>
          <c:orientation val="maxMin"/>
          <c:max val="13"/>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33863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60070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7,311
7,286
33.22
6,126,156
5,810,469
311,140
3,010,325
6,095,595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111.5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財政力指数は、近年はほぼ横ばいで推移している。今後も引き続き税収の徴収率向上に努め、人件費の抑制や歳出削減の徹底により財政の健全化を図っていく。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8467</xdr:rowOff>
    </xdr:from>
    <xdr:to>
      <xdr:col>23</xdr:col>
      <xdr:colOff>133350</xdr:colOff>
      <xdr:row>44</xdr:row>
      <xdr:rowOff>44450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06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94844</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8467</xdr:rowOff>
    </xdr:from>
    <xdr:to>
      <xdr:col>24</xdr:col>
      <xdr:colOff>12700</xdr:colOff>
      <xdr:row>36</xdr:row>
      <xdr:rowOff>8467</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38805</xdr:rowOff>
    </xdr:from>
    <xdr:to>
      <xdr:col>23</xdr:col>
      <xdr:colOff>133350</xdr:colOff>
      <xdr:row>42</xdr:row>
      <xdr:rowOff>65617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239705"/>
          <a:ext cx="8382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40516</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414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68439</xdr:rowOff>
    </xdr:from>
    <xdr:to>
      <xdr:col>23</xdr:col>
      <xdr:colOff>184150</xdr:colOff>
      <xdr:row>42</xdr:row>
      <xdr:rowOff>170039</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38805</xdr:rowOff>
    </xdr:from>
    <xdr:to>
      <xdr:col>19</xdr:col>
      <xdr:colOff>133350</xdr:colOff>
      <xdr:row>42</xdr:row>
      <xdr:rowOff>38805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2397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128005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328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38805</xdr:rowOff>
    </xdr:from>
    <xdr:to>
      <xdr:col>15</xdr:col>
      <xdr:colOff>82550</xdr:colOff>
      <xdr:row>42</xdr:row>
      <xdr:rowOff>52211</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2336800" y="72397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41628</xdr:rowOff>
    </xdr:from>
    <xdr:to>
      <xdr:col>15</xdr:col>
      <xdr:colOff>133350</xdr:colOff>
      <xdr:row>42</xdr:row>
      <xdr:rowOff>143228</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128005</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52211</xdr:rowOff>
    </xdr:from>
    <xdr:to>
      <xdr:col>11</xdr:col>
      <xdr:colOff>31750</xdr:colOff>
      <xdr:row>42</xdr:row>
      <xdr:rowOff>65617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1447800" y="725311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14817</xdr:rowOff>
    </xdr:from>
    <xdr:to>
      <xdr:col>11</xdr:col>
      <xdr:colOff>82550</xdr:colOff>
      <xdr:row>42</xdr:row>
      <xdr:rowOff>116417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101194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28222</xdr:rowOff>
    </xdr:from>
    <xdr:to>
      <xdr:col>7</xdr:col>
      <xdr:colOff>31750</xdr:colOff>
      <xdr:row>42</xdr:row>
      <xdr:rowOff>129822</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114599</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14817</xdr:rowOff>
    </xdr:from>
    <xdr:to>
      <xdr:col>23</xdr:col>
      <xdr:colOff>184150</xdr:colOff>
      <xdr:row>42</xdr:row>
      <xdr:rowOff>116417</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31344</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06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159455</xdr:rowOff>
    </xdr:from>
    <xdr:to>
      <xdr:col>19</xdr:col>
      <xdr:colOff>184150</xdr:colOff>
      <xdr:row>42</xdr:row>
      <xdr:rowOff>89605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99782</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957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159455</xdr:rowOff>
    </xdr:from>
    <xdr:to>
      <xdr:col>15</xdr:col>
      <xdr:colOff>133350</xdr:colOff>
      <xdr:row>42</xdr:row>
      <xdr:rowOff>89605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1411</xdr:rowOff>
    </xdr:from>
    <xdr:to>
      <xdr:col>11</xdr:col>
      <xdr:colOff>82550</xdr:colOff>
      <xdr:row>42</xdr:row>
      <xdr:rowOff>103011</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113188</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経常収支比率は、令和２年度に比べ公債費が減少したことや、地域デジタル社会推進費が新たに基準財政需要額へ算入されたことで普通交付税額が上昇したことが要因となり、</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ポイント減少した。また、類似団体平均よりも</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ポイント下回っている。新規地方債の発行抑制等の方針を今後も継続し、公債費の適正化に努めていくとともに、人件費についても、定員適正化計画に基づき、更なる経費節減に努める必要がある。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115751</xdr:rowOff>
    </xdr:from>
    <xdr:to>
      <xdr:col>23</xdr:col>
      <xdr:colOff>133350</xdr:colOff>
      <xdr:row>67</xdr:row>
      <xdr:rowOff>83457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9888401"/>
          <a:ext cx="0" cy="16822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55534</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54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83457</xdr:rowOff>
    </xdr:from>
    <xdr:to>
      <xdr:col>24</xdr:col>
      <xdr:colOff>12700</xdr:colOff>
      <xdr:row>67</xdr:row>
      <xdr:rowOff>83457</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57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30678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631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115751</xdr:rowOff>
    </xdr:from>
    <xdr:to>
      <xdr:col>24</xdr:col>
      <xdr:colOff>12700</xdr:colOff>
      <xdr:row>57</xdr:row>
      <xdr:rowOff>115751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9888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21953</xdr:rowOff>
    </xdr:from>
    <xdr:to>
      <xdr:col>23</xdr:col>
      <xdr:colOff>133350</xdr:colOff>
      <xdr:row>61</xdr:row>
      <xdr:rowOff>22860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308953"/>
          <a:ext cx="8382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169834</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2853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26307</xdr:rowOff>
    </xdr:from>
    <xdr:to>
      <xdr:col>23</xdr:col>
      <xdr:colOff>184150</xdr:colOff>
      <xdr:row>60</xdr:row>
      <xdr:rowOff>127907</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22860</xdr:rowOff>
    </xdr:from>
    <xdr:to>
      <xdr:col>19</xdr:col>
      <xdr:colOff>133350</xdr:colOff>
      <xdr:row>61</xdr:row>
      <xdr:rowOff>129722</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3225800" y="10481310"/>
          <a:ext cx="889000" cy="106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20320</xdr:rowOff>
    </xdr:from>
    <xdr:to>
      <xdr:col>19</xdr:col>
      <xdr:colOff>184150</xdr:colOff>
      <xdr:row>61</xdr:row>
      <xdr:rowOff>121920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106697</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565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50437</xdr:rowOff>
    </xdr:from>
    <xdr:to>
      <xdr:col>15</xdr:col>
      <xdr:colOff>82550</xdr:colOff>
      <xdr:row>61</xdr:row>
      <xdr:rowOff>129722</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508887"/>
          <a:ext cx="889000" cy="79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68580</xdr:rowOff>
    </xdr:from>
    <xdr:to>
      <xdr:col>15</xdr:col>
      <xdr:colOff>133350</xdr:colOff>
      <xdr:row>61</xdr:row>
      <xdr:rowOff>170180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8907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9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5624</xdr:rowOff>
    </xdr:from>
    <xdr:to>
      <xdr:col>11</xdr:col>
      <xdr:colOff>31750</xdr:colOff>
      <xdr:row>61</xdr:row>
      <xdr:rowOff>50437</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1447800" y="10464074"/>
          <a:ext cx="889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30662</xdr:rowOff>
    </xdr:from>
    <xdr:to>
      <xdr:col>11</xdr:col>
      <xdr:colOff>82550</xdr:colOff>
      <xdr:row>61</xdr:row>
      <xdr:rowOff>132262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489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117039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57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6531</xdr:rowOff>
    </xdr:from>
    <xdr:to>
      <xdr:col>7</xdr:col>
      <xdr:colOff>31750</xdr:colOff>
      <xdr:row>61</xdr:row>
      <xdr:rowOff>108131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64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92908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551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142603</xdr:rowOff>
    </xdr:from>
    <xdr:to>
      <xdr:col>23</xdr:col>
      <xdr:colOff>184150</xdr:colOff>
      <xdr:row>60</xdr:row>
      <xdr:rowOff>72753</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25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159130</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103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143510</xdr:rowOff>
    </xdr:from>
    <xdr:to>
      <xdr:col>19</xdr:col>
      <xdr:colOff>184150</xdr:colOff>
      <xdr:row>61</xdr:row>
      <xdr:rowOff>73660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83837</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199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78922</xdr:rowOff>
    </xdr:from>
    <xdr:to>
      <xdr:col>15</xdr:col>
      <xdr:colOff>133350</xdr:colOff>
      <xdr:row>62</xdr:row>
      <xdr:rowOff>9072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53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165299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62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171087</xdr:rowOff>
    </xdr:from>
    <xdr:to>
      <xdr:col>11</xdr:col>
      <xdr:colOff>82550</xdr:colOff>
      <xdr:row>61</xdr:row>
      <xdr:rowOff>101237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45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111414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226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126274</xdr:rowOff>
    </xdr:from>
    <xdr:to>
      <xdr:col>7</xdr:col>
      <xdr:colOff>31750</xdr:colOff>
      <xdr:row>61</xdr:row>
      <xdr:rowOff>56424</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41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66601</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182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[253,764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人件費、物件費等の合計額の人口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人当たりの金額が類似団体平均を</a:t>
          </a:r>
          <a:r>
            <a:rPr kumimoji="1" lang="en-US" altLang="ja-JP" sz="1300">
              <a:latin typeface="ＭＳ Ｐゴシック" panose="020B0600070205080204" pitchFamily="50" charset="-128"/>
              <a:ea typeface="ＭＳ Ｐゴシック" panose="020B0600070205080204" pitchFamily="50" charset="-128"/>
            </a:rPr>
            <a:t>23,335</a:t>
          </a:r>
          <a:r>
            <a:rPr kumimoji="1" lang="ja-JP" altLang="en-US" sz="1300">
              <a:latin typeface="ＭＳ Ｐゴシック" panose="020B0600070205080204" pitchFamily="50" charset="-128"/>
              <a:ea typeface="ＭＳ Ｐゴシック" panose="020B0600070205080204" pitchFamily="50" charset="-128"/>
            </a:rPr>
            <a:t>円下回っている要因として、新規職員の採用抑制等により、人件費を抑制していることなどが挙げられる。一方、物件費、維持補修費が増加傾向にある。特に物件費のうち委託料について、コロナ禍におけるリモート会議等に対応するための電算処理委託料や備品購入費、さらに常備消防事務及び廃棄物処理委託等の業務委託料の増加などが主な要因となっている。今後は維持経費等が発生する見込みであるため、引き続き経費節減に努めていく。</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28373</xdr:rowOff>
    </xdr:from>
    <xdr:to>
      <xdr:col>23</xdr:col>
      <xdr:colOff>133350</xdr:colOff>
      <xdr:row>88</xdr:row>
      <xdr:rowOff>163551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15823"/>
          <a:ext cx="0" cy="1335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135628</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23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163551</xdr:rowOff>
    </xdr:from>
    <xdr:to>
      <xdr:col>24</xdr:col>
      <xdr:colOff>12700</xdr:colOff>
      <xdr:row>88</xdr:row>
      <xdr:rowOff>163551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51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114750</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59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28373</xdr:rowOff>
    </xdr:from>
    <xdr:to>
      <xdr:col>24</xdr:col>
      <xdr:colOff>12700</xdr:colOff>
      <xdr:row>81</xdr:row>
      <xdr:rowOff>28373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15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143118</xdr:rowOff>
    </xdr:from>
    <xdr:to>
      <xdr:col>23</xdr:col>
      <xdr:colOff>133350</xdr:colOff>
      <xdr:row>81</xdr:row>
      <xdr:rowOff>147351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30568"/>
          <a:ext cx="838200" cy="4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132129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195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123365</xdr:rowOff>
    </xdr:from>
    <xdr:to>
      <xdr:col>23</xdr:col>
      <xdr:colOff>184150</xdr:colOff>
      <xdr:row>82</xdr:row>
      <xdr:rowOff>53515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1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105657</xdr:rowOff>
    </xdr:from>
    <xdr:to>
      <xdr:col>19</xdr:col>
      <xdr:colOff>133350</xdr:colOff>
      <xdr:row>81</xdr:row>
      <xdr:rowOff>143118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3993107"/>
          <a:ext cx="889000" cy="3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94515</xdr:rowOff>
    </xdr:from>
    <xdr:to>
      <xdr:col>19</xdr:col>
      <xdr:colOff>184150</xdr:colOff>
      <xdr:row>82</xdr:row>
      <xdr:rowOff>24665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398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9442</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683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93371</xdr:rowOff>
    </xdr:from>
    <xdr:to>
      <xdr:col>15</xdr:col>
      <xdr:colOff>82550</xdr:colOff>
      <xdr:row>81</xdr:row>
      <xdr:rowOff>105657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3980821"/>
          <a:ext cx="889000" cy="1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69980</xdr:rowOff>
    </xdr:from>
    <xdr:to>
      <xdr:col>15</xdr:col>
      <xdr:colOff>133350</xdr:colOff>
      <xdr:row>82</xdr:row>
      <xdr:rowOff>130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395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156357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91380</xdr:rowOff>
    </xdr:from>
    <xdr:to>
      <xdr:col>11</xdr:col>
      <xdr:colOff>31750</xdr:colOff>
      <xdr:row>81</xdr:row>
      <xdr:rowOff>93371</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978830"/>
          <a:ext cx="889000" cy="1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62551</xdr:rowOff>
    </xdr:from>
    <xdr:to>
      <xdr:col>11</xdr:col>
      <xdr:colOff>82550</xdr:colOff>
      <xdr:row>81</xdr:row>
      <xdr:rowOff>164151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395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148928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36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61168</xdr:rowOff>
    </xdr:from>
    <xdr:to>
      <xdr:col>7</xdr:col>
      <xdr:colOff>31750</xdr:colOff>
      <xdr:row>81</xdr:row>
      <xdr:rowOff>162768</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147545</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034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96551</xdr:rowOff>
    </xdr:from>
    <xdr:to>
      <xdr:col>23</xdr:col>
      <xdr:colOff>184150</xdr:colOff>
      <xdr:row>82</xdr:row>
      <xdr:rowOff>26701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398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17828</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05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92318</xdr:rowOff>
    </xdr:from>
    <xdr:to>
      <xdr:col>19</xdr:col>
      <xdr:colOff>184150</xdr:colOff>
      <xdr:row>82</xdr:row>
      <xdr:rowOff>22468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7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32645</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748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54857</xdr:rowOff>
    </xdr:from>
    <xdr:to>
      <xdr:col>15</xdr:col>
      <xdr:colOff>133350</xdr:colOff>
      <xdr:row>81</xdr:row>
      <xdr:rowOff>156457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94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166634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711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42571</xdr:rowOff>
    </xdr:from>
    <xdr:to>
      <xdr:col>11</xdr:col>
      <xdr:colOff>82550</xdr:colOff>
      <xdr:row>81</xdr:row>
      <xdr:rowOff>144171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3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154348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698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40580</xdr:rowOff>
    </xdr:from>
    <xdr:to>
      <xdr:col>7</xdr:col>
      <xdr:colOff>31750</xdr:colOff>
      <xdr:row>81</xdr:row>
      <xdr:rowOff>142180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2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152357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696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新規採用者数・退職者変動数の変動に加え、階層の変動等によって近年は減少傾向にある。昇格・昇任基準の見直しを図るとともに、定員適正化計画を進めつつ給与管理に努めていく。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85573</xdr:rowOff>
    </xdr:from>
    <xdr:to>
      <xdr:col>81</xdr:col>
      <xdr:colOff>44450</xdr:colOff>
      <xdr:row>89</xdr:row>
      <xdr:rowOff>92832</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973023"/>
          <a:ext cx="0" cy="13788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64909</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2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92832</xdr:rowOff>
    </xdr:from>
    <xdr:to>
      <xdr:col>81</xdr:col>
      <xdr:colOff>133350</xdr:colOff>
      <xdr:row>89</xdr:row>
      <xdr:rowOff>92832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5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500</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71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85573</xdr:rowOff>
    </xdr:from>
    <xdr:to>
      <xdr:col>81</xdr:col>
      <xdr:colOff>133350</xdr:colOff>
      <xdr:row>81</xdr:row>
      <xdr:rowOff>85573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97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86</xdr:row>
      <xdr:rowOff>101600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846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9875</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5831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164798</xdr:rowOff>
    </xdr:from>
    <xdr:to>
      <xdr:col>81</xdr:col>
      <xdr:colOff>95250</xdr:colOff>
      <xdr:row>86</xdr:row>
      <xdr:rowOff>94948</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73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86</xdr:row>
      <xdr:rowOff>147562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846300"/>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130327</xdr:rowOff>
    </xdr:from>
    <xdr:to>
      <xdr:col>77</xdr:col>
      <xdr:colOff>95250</xdr:colOff>
      <xdr:row>86</xdr:row>
      <xdr:rowOff>60477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70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70654</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472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147562</xdr:rowOff>
    </xdr:from>
    <xdr:to>
      <xdr:col>72</xdr:col>
      <xdr:colOff>203200</xdr:colOff>
      <xdr:row>87</xdr:row>
      <xdr:rowOff>56545</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489226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141816</xdr:rowOff>
    </xdr:from>
    <xdr:to>
      <xdr:col>73</xdr:col>
      <xdr:colOff>44450</xdr:colOff>
      <xdr:row>86</xdr:row>
      <xdr:rowOff>71966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82143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56545</xdr:rowOff>
    </xdr:from>
    <xdr:to>
      <xdr:col>68</xdr:col>
      <xdr:colOff>152400</xdr:colOff>
      <xdr:row>87</xdr:row>
      <xdr:rowOff>79527</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972695"/>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59163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4838</xdr:rowOff>
    </xdr:from>
    <xdr:to>
      <xdr:col>64</xdr:col>
      <xdr:colOff>152400</xdr:colOff>
      <xdr:row>86</xdr:row>
      <xdr:rowOff>106438</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116615</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22877</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7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96762</xdr:rowOff>
    </xdr:from>
    <xdr:to>
      <xdr:col>73</xdr:col>
      <xdr:colOff>44450</xdr:colOff>
      <xdr:row>87</xdr:row>
      <xdr:rowOff>26912</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84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11689</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927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5745</xdr:rowOff>
    </xdr:from>
    <xdr:to>
      <xdr:col>68</xdr:col>
      <xdr:colOff>203200</xdr:colOff>
      <xdr:row>87</xdr:row>
      <xdr:rowOff>107345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92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92122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5008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28727</xdr:rowOff>
    </xdr:from>
    <xdr:to>
      <xdr:col>64</xdr:col>
      <xdr:colOff>152400</xdr:colOff>
      <xdr:row>87</xdr:row>
      <xdr:rowOff>130327</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9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115104</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5031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令和３年度においては類似団体平均を</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人下回っている。</a:t>
          </a:r>
        </a:p>
        <a:p>
          <a:r>
            <a:rPr kumimoji="1" lang="ja-JP" altLang="en-US" sz="1300">
              <a:latin typeface="ＭＳ Ｐゴシック" panose="020B0600070205080204" pitchFamily="50" charset="-128"/>
              <a:ea typeface="ＭＳ Ｐゴシック" panose="020B0600070205080204" pitchFamily="50" charset="-128"/>
            </a:rPr>
            <a:t>平成２４年度以降、新規採用内定後の辞退者や早期退職者等が生じているため、減少傾向にある。定員適正化計画に基づき、計画的に組織機構や事務事業の見直しを図っていく。</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36213</xdr:rowOff>
    </xdr:from>
    <xdr:to>
      <xdr:col>81</xdr:col>
      <xdr:colOff>44450</xdr:colOff>
      <xdr:row>66</xdr:row>
      <xdr:rowOff>131500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51763"/>
          <a:ext cx="0" cy="12954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103577</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4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131500</xdr:rowOff>
    </xdr:from>
    <xdr:to>
      <xdr:col>81</xdr:col>
      <xdr:colOff>133350</xdr:colOff>
      <xdr:row>66</xdr:row>
      <xdr:rowOff>131500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44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122590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9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36213</xdr:rowOff>
    </xdr:from>
    <xdr:to>
      <xdr:col>81</xdr:col>
      <xdr:colOff>133350</xdr:colOff>
      <xdr:row>59</xdr:row>
      <xdr:rowOff>36213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5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95722</xdr:rowOff>
    </xdr:from>
    <xdr:to>
      <xdr:col>81</xdr:col>
      <xdr:colOff>44450</xdr:colOff>
      <xdr:row>60</xdr:row>
      <xdr:rowOff>103305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382722"/>
          <a:ext cx="838200" cy="7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151437</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438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7910</xdr:rowOff>
    </xdr:from>
    <xdr:to>
      <xdr:col>81</xdr:col>
      <xdr:colOff>95250</xdr:colOff>
      <xdr:row>61</xdr:row>
      <xdr:rowOff>109510</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6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95722</xdr:rowOff>
    </xdr:from>
    <xdr:to>
      <xdr:col>77</xdr:col>
      <xdr:colOff>44450</xdr:colOff>
      <xdr:row>60</xdr:row>
      <xdr:rowOff>101926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382722"/>
          <a:ext cx="8890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326</xdr:rowOff>
    </xdr:from>
    <xdr:to>
      <xdr:col>77</xdr:col>
      <xdr:colOff>95250</xdr:colOff>
      <xdr:row>61</xdr:row>
      <xdr:rowOff>101926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45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86703</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545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101926</xdr:rowOff>
    </xdr:from>
    <xdr:to>
      <xdr:col>72</xdr:col>
      <xdr:colOff>203200</xdr:colOff>
      <xdr:row>60</xdr:row>
      <xdr:rowOff>102616</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10388926"/>
          <a:ext cx="889000" cy="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162124</xdr:rowOff>
    </xdr:from>
    <xdr:to>
      <xdr:col>73</xdr:col>
      <xdr:colOff>44450</xdr:colOff>
      <xdr:row>61</xdr:row>
      <xdr:rowOff>92274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449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77051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535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76418</xdr:rowOff>
    </xdr:from>
    <xdr:to>
      <xdr:col>68</xdr:col>
      <xdr:colOff>152400</xdr:colOff>
      <xdr:row>60</xdr:row>
      <xdr:rowOff>102616</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363418"/>
          <a:ext cx="889000" cy="26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112485</xdr:rowOff>
    </xdr:from>
    <xdr:to>
      <xdr:col>68</xdr:col>
      <xdr:colOff>203200</xdr:colOff>
      <xdr:row>61</xdr:row>
      <xdr:rowOff>42635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27412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8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107660</xdr:rowOff>
    </xdr:from>
    <xdr:to>
      <xdr:col>64</xdr:col>
      <xdr:colOff>152400</xdr:colOff>
      <xdr:row>61</xdr:row>
      <xdr:rowOff>37810</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9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22587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8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52505</xdr:rowOff>
    </xdr:from>
    <xdr:to>
      <xdr:col>81</xdr:col>
      <xdr:colOff>95250</xdr:colOff>
      <xdr:row>60</xdr:row>
      <xdr:rowOff>154105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33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69032</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184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44922</xdr:rowOff>
    </xdr:from>
    <xdr:to>
      <xdr:col>77</xdr:col>
      <xdr:colOff>95250</xdr:colOff>
      <xdr:row>60</xdr:row>
      <xdr:rowOff>146522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33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156699</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100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51126</xdr:rowOff>
    </xdr:from>
    <xdr:to>
      <xdr:col>73</xdr:col>
      <xdr:colOff>44450</xdr:colOff>
      <xdr:row>60</xdr:row>
      <xdr:rowOff>152726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33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162903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107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51816</xdr:rowOff>
    </xdr:from>
    <xdr:to>
      <xdr:col>68</xdr:col>
      <xdr:colOff>203200</xdr:colOff>
      <xdr:row>60</xdr:row>
      <xdr:rowOff>153416</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33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163593</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25618</xdr:rowOff>
    </xdr:from>
    <xdr:to>
      <xdr:col>64</xdr:col>
      <xdr:colOff>152400</xdr:colOff>
      <xdr:row>60</xdr:row>
      <xdr:rowOff>127218</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31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137395</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081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実質公債費比率は、ほぼ横ばいの数値となっているものの、普通建設事業に係る起債の償還等により、類似団体平均を</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ポイント上回っている。低金利による借入の実施などにより元利償還金の増加が抑えられ減少傾向にあるが、今後とも新規地方債の発行抑制に努め、実質公債費比率の減少を図る。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52578</xdr:rowOff>
    </xdr:from>
    <xdr:to>
      <xdr:col>81</xdr:col>
      <xdr:colOff>44450</xdr:colOff>
      <xdr:row>43</xdr:row>
      <xdr:rowOff>46990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96228"/>
          <a:ext cx="0" cy="1023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19067</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39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46990</xdr:rowOff>
    </xdr:from>
    <xdr:to>
      <xdr:col>81</xdr:col>
      <xdr:colOff>133350</xdr:colOff>
      <xdr:row>43</xdr:row>
      <xdr:rowOff>46990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419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138955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13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52578</xdr:rowOff>
    </xdr:from>
    <xdr:to>
      <xdr:col>81</xdr:col>
      <xdr:colOff>133350</xdr:colOff>
      <xdr:row>37</xdr:row>
      <xdr:rowOff>52578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96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54356</xdr:rowOff>
    </xdr:from>
    <xdr:to>
      <xdr:col>81</xdr:col>
      <xdr:colOff>44450</xdr:colOff>
      <xdr:row>42</xdr:row>
      <xdr:rowOff>92964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255256"/>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92964</xdr:rowOff>
    </xdr:from>
    <xdr:to>
      <xdr:col>77</xdr:col>
      <xdr:colOff>44450</xdr:colOff>
      <xdr:row>42</xdr:row>
      <xdr:rowOff>121920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7293864"/>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97790</xdr:rowOff>
    </xdr:from>
    <xdr:to>
      <xdr:col>72</xdr:col>
      <xdr:colOff>203200</xdr:colOff>
      <xdr:row>42</xdr:row>
      <xdr:rowOff>121920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29869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35052</xdr:rowOff>
    </xdr:from>
    <xdr:to>
      <xdr:col>73</xdr:col>
      <xdr:colOff>44450</xdr:colOff>
      <xdr:row>41</xdr:row>
      <xdr:rowOff>136652</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146829</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88138</xdr:rowOff>
    </xdr:from>
    <xdr:to>
      <xdr:col>68</xdr:col>
      <xdr:colOff>152400</xdr:colOff>
      <xdr:row>42</xdr:row>
      <xdr:rowOff>97790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28903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10922</xdr:rowOff>
    </xdr:from>
    <xdr:to>
      <xdr:col>68</xdr:col>
      <xdr:colOff>203200</xdr:colOff>
      <xdr:row>41</xdr:row>
      <xdr:rowOff>112522</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122699</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3556</xdr:rowOff>
    </xdr:from>
    <xdr:to>
      <xdr:col>81</xdr:col>
      <xdr:colOff>95250</xdr:colOff>
      <xdr:row>42</xdr:row>
      <xdr:rowOff>105156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147083</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17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42164</xdr:rowOff>
    </xdr:from>
    <xdr:to>
      <xdr:col>77</xdr:col>
      <xdr:colOff>95250</xdr:colOff>
      <xdr:row>42</xdr:row>
      <xdr:rowOff>143764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128541</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329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71120</xdr:rowOff>
    </xdr:from>
    <xdr:to>
      <xdr:col>73</xdr:col>
      <xdr:colOff>44450</xdr:colOff>
      <xdr:row>43</xdr:row>
      <xdr:rowOff>1270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157497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46990</xdr:rowOff>
    </xdr:from>
    <xdr:to>
      <xdr:col>68</xdr:col>
      <xdr:colOff>203200</xdr:colOff>
      <xdr:row>42</xdr:row>
      <xdr:rowOff>148590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133367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37338</xdr:rowOff>
    </xdr:from>
    <xdr:to>
      <xdr:col>64</xdr:col>
      <xdr:colOff>152400</xdr:colOff>
      <xdr:row>42</xdr:row>
      <xdr:rowOff>138938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23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123715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324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隣市が行う一般廃棄物等処理施設整備事業の負担金に充てるため地方債を発行したことが影響し、過去５年間において最も上昇した令和２年度と比べ、令和３年度については新規地方債の起債抑制を行った結果、前年度より</a:t>
          </a:r>
          <a:r>
            <a:rPr kumimoji="1" lang="en-US" altLang="ja-JP" sz="1300">
              <a:latin typeface="ＭＳ Ｐゴシック" panose="020B0600070205080204" pitchFamily="50" charset="-128"/>
              <a:ea typeface="ＭＳ Ｐゴシック" panose="020B0600070205080204" pitchFamily="50" charset="-128"/>
            </a:rPr>
            <a:t>6.3</a:t>
          </a:r>
          <a:r>
            <a:rPr kumimoji="1" lang="ja-JP" altLang="en-US" sz="1300">
              <a:latin typeface="ＭＳ Ｐゴシック" panose="020B0600070205080204" pitchFamily="50" charset="-128"/>
              <a:ea typeface="ＭＳ Ｐゴシック" panose="020B0600070205080204" pitchFamily="50" charset="-128"/>
            </a:rPr>
            <a:t>ポイント減少した。引き続き地方債現在高の減少に努めていく必要がある。また、基金の積立てを計画的に行い、財政の安定化及び健全化を図る。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127965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4487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100042</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71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127965</xdr:rowOff>
    </xdr:from>
    <xdr:to>
      <xdr:col>81</xdr:col>
      <xdr:colOff>133350</xdr:colOff>
      <xdr:row>22</xdr:row>
      <xdr:rowOff>127965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99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98298</xdr:rowOff>
    </xdr:from>
    <xdr:to>
      <xdr:col>81</xdr:col>
      <xdr:colOff>44450</xdr:colOff>
      <xdr:row>20</xdr:row>
      <xdr:rowOff>159106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3527298"/>
          <a:ext cx="838200" cy="6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162611</xdr:rowOff>
    </xdr:from>
    <xdr:to>
      <xdr:col>77</xdr:col>
      <xdr:colOff>44450</xdr:colOff>
      <xdr:row>20</xdr:row>
      <xdr:rowOff>159106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90800" y="3420161"/>
          <a:ext cx="889000" cy="1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57404</xdr:rowOff>
    </xdr:from>
    <xdr:to>
      <xdr:col>72</xdr:col>
      <xdr:colOff>203200</xdr:colOff>
      <xdr:row>19</xdr:row>
      <xdr:rowOff>162611</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4401800" y="3314954"/>
          <a:ext cx="889000" cy="10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57404</xdr:rowOff>
    </xdr:from>
    <xdr:to>
      <xdr:col>68</xdr:col>
      <xdr:colOff>152400</xdr:colOff>
      <xdr:row>20</xdr:row>
      <xdr:rowOff>87681</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3314954"/>
          <a:ext cx="889000" cy="20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0</xdr:rowOff>
    </xdr:from>
    <xdr:to>
      <xdr:col>68</xdr:col>
      <xdr:colOff>203200</xdr:colOff>
      <xdr:row>14</xdr:row>
      <xdr:rowOff>101600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111777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0</xdr:rowOff>
    </xdr:from>
    <xdr:to>
      <xdr:col>64</xdr:col>
      <xdr:colOff>152400</xdr:colOff>
      <xdr:row>14</xdr:row>
      <xdr:rowOff>101600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111777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47498</xdr:rowOff>
    </xdr:from>
    <xdr:to>
      <xdr:col>81</xdr:col>
      <xdr:colOff>95250</xdr:colOff>
      <xdr:row>20</xdr:row>
      <xdr:rowOff>149098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347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19575</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3448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108306</xdr:rowOff>
    </xdr:from>
    <xdr:to>
      <xdr:col>77</xdr:col>
      <xdr:colOff>95250</xdr:colOff>
      <xdr:row>21</xdr:row>
      <xdr:rowOff>38456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353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23233</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3623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111811</xdr:rowOff>
    </xdr:from>
    <xdr:to>
      <xdr:col>73</xdr:col>
      <xdr:colOff>44450</xdr:colOff>
      <xdr:row>20</xdr:row>
      <xdr:rowOff>41961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3369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26738</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3455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6604</xdr:rowOff>
    </xdr:from>
    <xdr:to>
      <xdr:col>68</xdr:col>
      <xdr:colOff>203200</xdr:colOff>
      <xdr:row>19</xdr:row>
      <xdr:rowOff>108204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326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92981</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3350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36881</xdr:rowOff>
    </xdr:from>
    <xdr:to>
      <xdr:col>64</xdr:col>
      <xdr:colOff>152400</xdr:colOff>
      <xdr:row>20</xdr:row>
      <xdr:rowOff>138481</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46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123258</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552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134471</xdr:colOff>
      <xdr:row>26</xdr:row>
      <xdr:rowOff>67236</xdr:rowOff>
    </xdr:from>
    <xdr:ext cx="9099176" cy="430305"/>
    <xdr:sp macro="" textlink="">
      <xdr:nvSpPr>
        <xdr:cNvPr id="474" name="テキスト ボックス 473">
          <a:extLst>
            <a:ext uri="{FF2B5EF4-FFF2-40B4-BE49-F238E27FC236}">
              <a16:creationId xmlns:a16="http://schemas.microsoft.com/office/drawing/2014/main" id="{B7833EC5-7802-49C9-93AF-5F55205E114C}"/>
            </a:ext>
          </a:extLst>
        </xdr:cNvPr>
        <xdr:cNvSpPr txBox="1"/>
      </xdr:nvSpPr>
      <xdr:spPr>
        <a:xfrm>
          <a:off x="773206" y="4437530"/>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7,311
7,286
33.22
6,126,156
5,810,469
311,140
3,010,325
6,095,595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111.5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会計年度任用職員分の期末手当等の増があったものの、再任用職員数の半減により、人件費に係る経常収支比率が前年度より</a:t>
          </a:r>
          <a:r>
            <a:rPr kumimoji="1" lang="en-US" altLang="ja-JP" sz="1050">
              <a:latin typeface="ＭＳ Ｐゴシック" panose="020B0600070205080204" pitchFamily="50" charset="-128"/>
              <a:ea typeface="ＭＳ Ｐゴシック" panose="020B0600070205080204" pitchFamily="50" charset="-128"/>
            </a:rPr>
            <a:t>1.3</a:t>
          </a:r>
          <a:r>
            <a:rPr kumimoji="1" lang="ja-JP" altLang="en-US" sz="1050">
              <a:latin typeface="ＭＳ Ｐゴシック" panose="020B0600070205080204" pitchFamily="50" charset="-128"/>
              <a:ea typeface="ＭＳ Ｐゴシック" panose="020B0600070205080204" pitchFamily="50" charset="-128"/>
            </a:rPr>
            <a:t>ポイント微減した。新三川町行財政改革大綱を推進し、計画的な改善を図っているため概ね平均値水準にとなっていたが、類似団体平均より</a:t>
          </a:r>
          <a:r>
            <a:rPr kumimoji="1" lang="en-US" altLang="ja-JP" sz="1050">
              <a:latin typeface="ＭＳ Ｐゴシック" panose="020B0600070205080204" pitchFamily="50" charset="-128"/>
              <a:ea typeface="ＭＳ Ｐゴシック" panose="020B0600070205080204" pitchFamily="50" charset="-128"/>
            </a:rPr>
            <a:t>2.5</a:t>
          </a:r>
          <a:r>
            <a:rPr kumimoji="1" lang="ja-JP" altLang="en-US" sz="1050">
              <a:latin typeface="ＭＳ Ｐゴシック" panose="020B0600070205080204" pitchFamily="50" charset="-128"/>
              <a:ea typeface="ＭＳ Ｐゴシック" panose="020B0600070205080204" pitchFamily="50" charset="-128"/>
            </a:rPr>
            <a:t>ポイント上回る結果となった。今後も定員適正化計画に沿った行財政改革への取組を通じて、人件費の削減に努めている。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123190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0959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3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123190</xdr:rowOff>
    </xdr:from>
    <xdr:to>
      <xdr:col>24</xdr:col>
      <xdr:colOff>114300</xdr:colOff>
      <xdr:row>32</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09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100330</xdr:rowOff>
    </xdr:from>
    <xdr:to>
      <xdr:col>24</xdr:col>
      <xdr:colOff>25400</xdr:colOff>
      <xdr:row>36</xdr:row>
      <xdr:rowOff>149860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27253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142257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5971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125730</xdr:rowOff>
    </xdr:from>
    <xdr:to>
      <xdr:col>24</xdr:col>
      <xdr:colOff>76200</xdr:colOff>
      <xdr:row>36</xdr:row>
      <xdr:rowOff>55880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138430</xdr:rowOff>
    </xdr:from>
    <xdr:to>
      <xdr:col>19</xdr:col>
      <xdr:colOff>187325</xdr:colOff>
      <xdr:row>36</xdr:row>
      <xdr:rowOff>149860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3918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34290</xdr:rowOff>
    </xdr:from>
    <xdr:to>
      <xdr:col>20</xdr:col>
      <xdr:colOff>38100</xdr:colOff>
      <xdr:row>36</xdr:row>
      <xdr:rowOff>135890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146067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75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138430</xdr:rowOff>
    </xdr:from>
    <xdr:to>
      <xdr:col>15</xdr:col>
      <xdr:colOff>98425</xdr:colOff>
      <xdr:row>36</xdr:row>
      <xdr:rowOff>1270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391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xdr:rowOff>
    </xdr:from>
    <xdr:to>
      <xdr:col>11</xdr:col>
      <xdr:colOff>9525</xdr:colOff>
      <xdr:row>36</xdr:row>
      <xdr:rowOff>50800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734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125730</xdr:rowOff>
    </xdr:from>
    <xdr:to>
      <xdr:col>11</xdr:col>
      <xdr:colOff>60325</xdr:colOff>
      <xdr:row>36</xdr:row>
      <xdr:rowOff>55880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40657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125730</xdr:rowOff>
    </xdr:from>
    <xdr:to>
      <xdr:col>6</xdr:col>
      <xdr:colOff>171450</xdr:colOff>
      <xdr:row>36</xdr:row>
      <xdr:rowOff>55880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66057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49530</xdr:rowOff>
    </xdr:from>
    <xdr:to>
      <xdr:col>24</xdr:col>
      <xdr:colOff>76200</xdr:colOff>
      <xdr:row>36</xdr:row>
      <xdr:rowOff>151130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2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21607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99060</xdr:rowOff>
    </xdr:from>
    <xdr:to>
      <xdr:col>20</xdr:col>
      <xdr:colOff>38100</xdr:colOff>
      <xdr:row>37</xdr:row>
      <xdr:rowOff>29210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87630</xdr:rowOff>
    </xdr:from>
    <xdr:to>
      <xdr:col>15</xdr:col>
      <xdr:colOff>149225</xdr:colOff>
      <xdr:row>36</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27957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121920</xdr:rowOff>
    </xdr:from>
    <xdr:to>
      <xdr:col>11</xdr:col>
      <xdr:colOff>60325</xdr:colOff>
      <xdr:row>36</xdr:row>
      <xdr:rowOff>52070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62247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91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0</xdr:rowOff>
    </xdr:from>
    <xdr:to>
      <xdr:col>6</xdr:col>
      <xdr:colOff>171450</xdr:colOff>
      <xdr:row>36</xdr:row>
      <xdr:rowOff>101600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86377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物件費に係る経常収支比率が類似団体平均と比較して</a:t>
          </a:r>
          <a:r>
            <a:rPr kumimoji="1" lang="en-US" altLang="ja-JP" sz="1050">
              <a:latin typeface="ＭＳ Ｐゴシック" panose="020B0600070205080204" pitchFamily="50" charset="-128"/>
              <a:ea typeface="ＭＳ Ｐゴシック" panose="020B0600070205080204" pitchFamily="50" charset="-128"/>
            </a:rPr>
            <a:t>4.8</a:t>
          </a:r>
          <a:r>
            <a:rPr kumimoji="1" lang="ja-JP" altLang="en-US" sz="1050">
              <a:latin typeface="ＭＳ Ｐゴシック" panose="020B0600070205080204" pitchFamily="50" charset="-128"/>
              <a:ea typeface="ＭＳ Ｐゴシック" panose="020B0600070205080204" pitchFamily="50" charset="-128"/>
            </a:rPr>
            <a:t>ポイント高くなっているのは、各種業務委託料が増加しているためである。コロナ禍においてリモート会議等への対応するための電算処理委託料や備品購入費が増加した。また、近隣市へ委託している常備消防及び廃棄物処理業務委託料は、今後も増加する傾向にある。電算処理委託料については、業務内容や作業工程を見直し、より効率的かつコスト削減が図られるように努めていく必要が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168148</xdr:rowOff>
    </xdr:from>
    <xdr:to>
      <xdr:col>82</xdr:col>
      <xdr:colOff>107950</xdr:colOff>
      <xdr:row>20</xdr:row>
      <xdr:rowOff>122428</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6844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94505</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2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122428</xdr:rowOff>
    </xdr:from>
    <xdr:to>
      <xdr:col>82</xdr:col>
      <xdr:colOff>196850</xdr:colOff>
      <xdr:row>20</xdr:row>
      <xdr:rowOff>122428</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83075</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11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168148</xdr:rowOff>
    </xdr:from>
    <xdr:to>
      <xdr:col>82</xdr:col>
      <xdr:colOff>196850</xdr:colOff>
      <xdr:row>14</xdr:row>
      <xdr:rowOff>168148</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68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17272</xdr:rowOff>
    </xdr:from>
    <xdr:to>
      <xdr:col>82</xdr:col>
      <xdr:colOff>107950</xdr:colOff>
      <xdr:row>18</xdr:row>
      <xdr:rowOff>58420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310337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106443</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78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89916</xdr:rowOff>
    </xdr:from>
    <xdr:to>
      <xdr:col>82</xdr:col>
      <xdr:colOff>158750</xdr:colOff>
      <xdr:row>17</xdr:row>
      <xdr:rowOff>20066</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44704</xdr:rowOff>
    </xdr:from>
    <xdr:to>
      <xdr:col>78</xdr:col>
      <xdr:colOff>69850</xdr:colOff>
      <xdr:row>18</xdr:row>
      <xdr:rowOff>58420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1308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103632</xdr:rowOff>
    </xdr:from>
    <xdr:to>
      <xdr:col>78</xdr:col>
      <xdr:colOff>120650</xdr:colOff>
      <xdr:row>17</xdr:row>
      <xdr:rowOff>33782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43959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15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21844</xdr:rowOff>
    </xdr:from>
    <xdr:to>
      <xdr:col>73</xdr:col>
      <xdr:colOff>180975</xdr:colOff>
      <xdr:row>18</xdr:row>
      <xdr:rowOff>44704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10794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14478</xdr:rowOff>
    </xdr:from>
    <xdr:to>
      <xdr:col>74</xdr:col>
      <xdr:colOff>31750</xdr:colOff>
      <xdr:row>17</xdr:row>
      <xdr:rowOff>116078</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126255</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9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21844</xdr:rowOff>
    </xdr:from>
    <xdr:to>
      <xdr:col>69</xdr:col>
      <xdr:colOff>92075</xdr:colOff>
      <xdr:row>18</xdr:row>
      <xdr:rowOff>40132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310794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14478</xdr:rowOff>
    </xdr:from>
    <xdr:to>
      <xdr:col>69</xdr:col>
      <xdr:colOff>142875</xdr:colOff>
      <xdr:row>17</xdr:row>
      <xdr:rowOff>116078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126255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9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762</xdr:rowOff>
    </xdr:from>
    <xdr:to>
      <xdr:col>65</xdr:col>
      <xdr:colOff>53975</xdr:colOff>
      <xdr:row>17</xdr:row>
      <xdr:rowOff>102362</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112539</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84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137922</xdr:rowOff>
    </xdr:from>
    <xdr:to>
      <xdr:col>82</xdr:col>
      <xdr:colOff>158750</xdr:colOff>
      <xdr:row>18</xdr:row>
      <xdr:rowOff>68072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05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109999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7620</xdr:rowOff>
    </xdr:from>
    <xdr:to>
      <xdr:col>78</xdr:col>
      <xdr:colOff>120650</xdr:colOff>
      <xdr:row>18</xdr:row>
      <xdr:rowOff>109220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09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93997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18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165354</xdr:rowOff>
    </xdr:from>
    <xdr:to>
      <xdr:col>74</xdr:col>
      <xdr:colOff>31750</xdr:colOff>
      <xdr:row>18</xdr:row>
      <xdr:rowOff>95504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08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80281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166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142494</xdr:rowOff>
    </xdr:from>
    <xdr:to>
      <xdr:col>69</xdr:col>
      <xdr:colOff>142875</xdr:colOff>
      <xdr:row>18</xdr:row>
      <xdr:rowOff>72644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05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57421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143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160782</xdr:rowOff>
    </xdr:from>
    <xdr:to>
      <xdr:col>65</xdr:col>
      <xdr:colOff>53975</xdr:colOff>
      <xdr:row>18</xdr:row>
      <xdr:rowOff>90932</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07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75709</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16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扶助費に係る経常収支比率は、令和３年度において前年度よりも</a:t>
          </a:r>
          <a:r>
            <a:rPr kumimoji="1" lang="en-US" altLang="ja-JP" sz="1050">
              <a:latin typeface="ＭＳ Ｐゴシック" panose="020B0600070205080204" pitchFamily="50" charset="-128"/>
              <a:ea typeface="ＭＳ Ｐゴシック" panose="020B0600070205080204" pitchFamily="50" charset="-128"/>
            </a:rPr>
            <a:t>0.2</a:t>
          </a:r>
          <a:r>
            <a:rPr kumimoji="1" lang="ja-JP" altLang="en-US" sz="1050">
              <a:latin typeface="ＭＳ Ｐゴシック" panose="020B0600070205080204" pitchFamily="50" charset="-128"/>
              <a:ea typeface="ＭＳ Ｐゴシック" panose="020B0600070205080204" pitchFamily="50" charset="-128"/>
            </a:rPr>
            <a:t>ポイント上昇した。令和３年度から新たに１事業所の認定こども園が開所されたことも影響し、保育委託料をはじめとする児童福祉費の経費が上昇した。障害者に対する扶助費においても年々増加していることから、依然として類似団体平均を上回るよう推移している。経費の性格上、削減が難しい部分もあるものの、今後も類似団体平均値となるよう努力していく必要があ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107950</xdr:rowOff>
    </xdr:from>
    <xdr:to>
      <xdr:col>24</xdr:col>
      <xdr:colOff>25400</xdr:colOff>
      <xdr:row>59</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2335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138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59</xdr:row>
      <xdr:rowOff>50800</xdr:rowOff>
    </xdr:from>
    <xdr:to>
      <xdr:col>24</xdr:col>
      <xdr:colOff>114300</xdr:colOff>
      <xdr:row>59</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166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22877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6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107950</xdr:rowOff>
    </xdr:from>
    <xdr:to>
      <xdr:col>24</xdr:col>
      <xdr:colOff>114300</xdr:colOff>
      <xdr:row>52</xdr:row>
      <xdr:rowOff>107950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23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31750</xdr:rowOff>
    </xdr:from>
    <xdr:to>
      <xdr:col>24</xdr:col>
      <xdr:colOff>25400</xdr:colOff>
      <xdr:row>57</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804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130827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21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114300</xdr:rowOff>
    </xdr:from>
    <xdr:to>
      <xdr:col>24</xdr:col>
      <xdr:colOff>76200</xdr:colOff>
      <xdr:row>55</xdr:row>
      <xdr:rowOff>44450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31750</xdr:rowOff>
    </xdr:from>
    <xdr:to>
      <xdr:col>19</xdr:col>
      <xdr:colOff>187325</xdr:colOff>
      <xdr:row>60</xdr:row>
      <xdr:rowOff>50800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9804400"/>
          <a:ext cx="889000" cy="53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127000</xdr:rowOff>
    </xdr:from>
    <xdr:to>
      <xdr:col>15</xdr:col>
      <xdr:colOff>98425</xdr:colOff>
      <xdr:row>60</xdr:row>
      <xdr:rowOff>50800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728200"/>
          <a:ext cx="889000" cy="60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95250</xdr:rowOff>
    </xdr:from>
    <xdr:to>
      <xdr:col>15</xdr:col>
      <xdr:colOff>149225</xdr:colOff>
      <xdr:row>56</xdr:row>
      <xdr:rowOff>25400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35577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127000</xdr:rowOff>
    </xdr:from>
    <xdr:to>
      <xdr:col>11</xdr:col>
      <xdr:colOff>9525</xdr:colOff>
      <xdr:row>57</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7282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95250</xdr:rowOff>
    </xdr:from>
    <xdr:to>
      <xdr:col>11</xdr:col>
      <xdr:colOff>60325</xdr:colOff>
      <xdr:row>56</xdr:row>
      <xdr:rowOff>25400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35577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76200</xdr:rowOff>
    </xdr:from>
    <xdr:to>
      <xdr:col>6</xdr:col>
      <xdr:colOff>171450</xdr:colOff>
      <xdr:row>56</xdr:row>
      <xdr:rowOff>6350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16527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152400</xdr:rowOff>
    </xdr:from>
    <xdr:to>
      <xdr:col>20</xdr:col>
      <xdr:colOff>38100</xdr:colOff>
      <xdr:row>57</xdr:row>
      <xdr:rowOff>82550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0</xdr:rowOff>
    </xdr:from>
    <xdr:to>
      <xdr:col>15</xdr:col>
      <xdr:colOff>149225</xdr:colOff>
      <xdr:row>60</xdr:row>
      <xdr:rowOff>101600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86377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133350</xdr:rowOff>
    </xdr:from>
    <xdr:to>
      <xdr:col>6</xdr:col>
      <xdr:colOff>171450</xdr:colOff>
      <xdr:row>57</xdr:row>
      <xdr:rowOff>63500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48277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その他に対する経常収支比率は、繰出金の減少等に伴い前年度より</a:t>
          </a:r>
          <a:r>
            <a:rPr kumimoji="1" lang="en-US" altLang="ja-JP" sz="1050">
              <a:latin typeface="ＭＳ Ｐゴシック" panose="020B0600070205080204" pitchFamily="50" charset="-128"/>
              <a:ea typeface="ＭＳ Ｐゴシック" panose="020B0600070205080204" pitchFamily="50" charset="-128"/>
            </a:rPr>
            <a:t>1.3</a:t>
          </a:r>
          <a:r>
            <a:rPr kumimoji="1" lang="ja-JP" altLang="en-US" sz="1050">
              <a:latin typeface="ＭＳ Ｐゴシック" panose="020B0600070205080204" pitchFamily="50" charset="-128"/>
              <a:ea typeface="ＭＳ Ｐゴシック" panose="020B0600070205080204" pitchFamily="50" charset="-128"/>
            </a:rPr>
            <a:t>ポイント減少したものの、類似団体平均を</a:t>
          </a:r>
          <a:r>
            <a:rPr kumimoji="1" lang="en-US" altLang="ja-JP" sz="1050">
              <a:latin typeface="ＭＳ Ｐゴシック" panose="020B0600070205080204" pitchFamily="50" charset="-128"/>
              <a:ea typeface="ＭＳ Ｐゴシック" panose="020B0600070205080204" pitchFamily="50" charset="-128"/>
            </a:rPr>
            <a:t>2.1</a:t>
          </a:r>
          <a:r>
            <a:rPr kumimoji="1" lang="ja-JP" altLang="en-US" sz="1050">
              <a:latin typeface="ＭＳ Ｐゴシック" panose="020B0600070205080204" pitchFamily="50" charset="-128"/>
              <a:ea typeface="ＭＳ Ｐゴシック" panose="020B0600070205080204" pitchFamily="50" charset="-128"/>
            </a:rPr>
            <a:t>ポイント上回っている。国民健康保険特別会計や介護保険特別会計の財政悪化に伴う繰出や、農業集落排水事業特別会計、下水道事業特別会計といった公営企業会計が起こした起債の償還に対する公債費関係の繰出が増加する見込みであり、普通会計の大きな負担となる。国民健康保険税、介護保険料の適正化や、経費節減を行い、普通会計の負担額を減らすよう努めていく。</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60</xdr:row>
      <xdr:rowOff>81280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1954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53357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34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81280</xdr:rowOff>
    </xdr:from>
    <xdr:to>
      <xdr:col>82</xdr:col>
      <xdr:colOff>196850</xdr:colOff>
      <xdr:row>60</xdr:row>
      <xdr:rowOff>81280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368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168910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84250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47007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476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30480</xdr:rowOff>
    </xdr:from>
    <xdr:to>
      <xdr:col>82</xdr:col>
      <xdr:colOff>158750</xdr:colOff>
      <xdr:row>56</xdr:row>
      <xdr:rowOff>132080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168910</xdr:rowOff>
    </xdr:from>
    <xdr:to>
      <xdr:col>78</xdr:col>
      <xdr:colOff>69850</xdr:colOff>
      <xdr:row>59</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94156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106680</xdr:rowOff>
    </xdr:from>
    <xdr:to>
      <xdr:col>78</xdr:col>
      <xdr:colOff>120650</xdr:colOff>
      <xdr:row>57</xdr:row>
      <xdr:rowOff>36830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47007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476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8890</xdr:rowOff>
    </xdr:from>
    <xdr:to>
      <xdr:col>73</xdr:col>
      <xdr:colOff>180975</xdr:colOff>
      <xdr:row>59</xdr:row>
      <xdr:rowOff>77470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101244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152400</xdr:rowOff>
    </xdr:from>
    <xdr:to>
      <xdr:col>74</xdr:col>
      <xdr:colOff>31750</xdr:colOff>
      <xdr:row>57</xdr:row>
      <xdr:rowOff>82550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92727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66040</xdr:rowOff>
    </xdr:from>
    <xdr:to>
      <xdr:col>69</xdr:col>
      <xdr:colOff>92075</xdr:colOff>
      <xdr:row>59</xdr:row>
      <xdr:rowOff>8890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004800" y="100101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160020</xdr:rowOff>
    </xdr:from>
    <xdr:to>
      <xdr:col>69</xdr:col>
      <xdr:colOff>142875</xdr:colOff>
      <xdr:row>57</xdr:row>
      <xdr:rowOff>90170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100347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11430</xdr:rowOff>
    </xdr:from>
    <xdr:to>
      <xdr:col>65</xdr:col>
      <xdr:colOff>53975</xdr:colOff>
      <xdr:row>57</xdr:row>
      <xdr:rowOff>113030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123207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118110</xdr:rowOff>
    </xdr:from>
    <xdr:to>
      <xdr:col>78</xdr:col>
      <xdr:colOff>120650</xdr:colOff>
      <xdr:row>58</xdr:row>
      <xdr:rowOff>48260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33037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977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26670</xdr:rowOff>
    </xdr:from>
    <xdr:to>
      <xdr:col>74</xdr:col>
      <xdr:colOff>31750</xdr:colOff>
      <xdr:row>59</xdr:row>
      <xdr:rowOff>128270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101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113047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22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129540</xdr:rowOff>
    </xdr:from>
    <xdr:to>
      <xdr:col>69</xdr:col>
      <xdr:colOff>142875</xdr:colOff>
      <xdr:row>59</xdr:row>
      <xdr:rowOff>59690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0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44467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16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9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補助費等に係る経常収支比率については、補助金を交付するのが適当かどうか明確な基準を設け、厳格に見極めることを徹底しているため、類似団体平均よりも</a:t>
          </a:r>
          <a:r>
            <a:rPr kumimoji="1" lang="en-US" altLang="ja-JP" sz="1050">
              <a:latin typeface="ＭＳ Ｐゴシック" panose="020B0600070205080204" pitchFamily="50" charset="-128"/>
              <a:ea typeface="ＭＳ Ｐゴシック" panose="020B0600070205080204" pitchFamily="50" charset="-128"/>
            </a:rPr>
            <a:t>11.7</a:t>
          </a:r>
          <a:r>
            <a:rPr kumimoji="1" lang="ja-JP" altLang="en-US" sz="1050">
              <a:latin typeface="ＭＳ Ｐゴシック" panose="020B0600070205080204" pitchFamily="50" charset="-128"/>
              <a:ea typeface="ＭＳ Ｐゴシック" panose="020B0600070205080204" pitchFamily="50" charset="-128"/>
            </a:rPr>
            <a:t>ポイント下回っている。今後もこの姿勢を堅持することにより、不適当な補助金等がないようにしていく方針である。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39</xdr:row>
      <xdr:rowOff>138430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3742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110507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679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138430</xdr:rowOff>
    </xdr:from>
    <xdr:to>
      <xdr:col>82</xdr:col>
      <xdr:colOff>196850</xdr:colOff>
      <xdr:row>39</xdr:row>
      <xdr:rowOff>138430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6824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8128</xdr:rowOff>
    </xdr:from>
    <xdr:to>
      <xdr:col>82</xdr:col>
      <xdr:colOff>107950</xdr:colOff>
      <xdr:row>34</xdr:row>
      <xdr:rowOff>17272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583742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121429</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149352</xdr:rowOff>
    </xdr:from>
    <xdr:to>
      <xdr:col>82</xdr:col>
      <xdr:colOff>158750</xdr:colOff>
      <xdr:row>37</xdr:row>
      <xdr:rowOff>79502</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12700</xdr:rowOff>
    </xdr:from>
    <xdr:to>
      <xdr:col>78</xdr:col>
      <xdr:colOff>69850</xdr:colOff>
      <xdr:row>34</xdr:row>
      <xdr:rowOff>17272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58420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158496</xdr:rowOff>
    </xdr:from>
    <xdr:to>
      <xdr:col>78</xdr:col>
      <xdr:colOff>120650</xdr:colOff>
      <xdr:row>37</xdr:row>
      <xdr:rowOff>88646</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73423</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8128</xdr:rowOff>
    </xdr:from>
    <xdr:to>
      <xdr:col>73</xdr:col>
      <xdr:colOff>180975</xdr:colOff>
      <xdr:row>34</xdr:row>
      <xdr:rowOff>12700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58374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8128</xdr:rowOff>
    </xdr:from>
    <xdr:to>
      <xdr:col>69</xdr:col>
      <xdr:colOff>92075</xdr:colOff>
      <xdr:row>34</xdr:row>
      <xdr:rowOff>8128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5837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59707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50563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128778</xdr:rowOff>
    </xdr:from>
    <xdr:to>
      <xdr:col>82</xdr:col>
      <xdr:colOff>158750</xdr:colOff>
      <xdr:row>34</xdr:row>
      <xdr:rowOff>58928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37355</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5695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137922</xdr:rowOff>
    </xdr:from>
    <xdr:to>
      <xdr:col>78</xdr:col>
      <xdr:colOff>120650</xdr:colOff>
      <xdr:row>34</xdr:row>
      <xdr:rowOff>68072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579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78249</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564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133350</xdr:rowOff>
    </xdr:from>
    <xdr:to>
      <xdr:col>74</xdr:col>
      <xdr:colOff>31750</xdr:colOff>
      <xdr:row>34</xdr:row>
      <xdr:rowOff>63500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73677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128778</xdr:rowOff>
    </xdr:from>
    <xdr:to>
      <xdr:col>69</xdr:col>
      <xdr:colOff>142875</xdr:colOff>
      <xdr:row>34</xdr:row>
      <xdr:rowOff>58928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69105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128778</xdr:rowOff>
    </xdr:from>
    <xdr:to>
      <xdr:col>65</xdr:col>
      <xdr:colOff>53975</xdr:colOff>
      <xdr:row>34</xdr:row>
      <xdr:rowOff>58928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69105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前年度比で</a:t>
          </a:r>
          <a:r>
            <a:rPr kumimoji="1" lang="en-US" altLang="ja-JP" sz="1050">
              <a:latin typeface="ＭＳ Ｐゴシック" panose="020B0600070205080204" pitchFamily="50" charset="-128"/>
              <a:ea typeface="ＭＳ Ｐゴシック" panose="020B0600070205080204" pitchFamily="50" charset="-128"/>
            </a:rPr>
            <a:t>1.5</a:t>
          </a:r>
          <a:r>
            <a:rPr kumimoji="1" lang="ja-JP" altLang="en-US" sz="1050">
              <a:latin typeface="ＭＳ Ｐゴシック" panose="020B0600070205080204" pitchFamily="50" charset="-128"/>
              <a:ea typeface="ＭＳ Ｐゴシック" panose="020B0600070205080204" pitchFamily="50" charset="-128"/>
            </a:rPr>
            <a:t>ポイント減少し、公債費に係る経常収支比率は類似団体平均を</a:t>
          </a:r>
          <a:r>
            <a:rPr kumimoji="1" lang="en-US" altLang="ja-JP" sz="1050">
              <a:latin typeface="ＭＳ Ｐゴシック" panose="020B0600070205080204" pitchFamily="50" charset="-128"/>
              <a:ea typeface="ＭＳ Ｐゴシック" panose="020B0600070205080204" pitchFamily="50" charset="-128"/>
            </a:rPr>
            <a:t>1.5</a:t>
          </a:r>
          <a:r>
            <a:rPr kumimoji="1" lang="ja-JP" altLang="en-US" sz="1050">
              <a:latin typeface="ＭＳ Ｐゴシック" panose="020B0600070205080204" pitchFamily="50" charset="-128"/>
              <a:ea typeface="ＭＳ Ｐゴシック" panose="020B0600070205080204" pitchFamily="50" charset="-128"/>
            </a:rPr>
            <a:t>ポイント下回る結果となった。しかしながら、今後大型事業に伴う起債償還を予定しているため増加が見込まれるが、その他の事業における地方債の新規発行の抑制や基金の活用等により、公債費の逓減を図ることとしてい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78994</xdr:rowOff>
    </xdr:from>
    <xdr:to>
      <xdr:col>24</xdr:col>
      <xdr:colOff>25400</xdr:colOff>
      <xdr:row>81</xdr:row>
      <xdr:rowOff>133858</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94844"/>
          <a:ext cx="0" cy="1426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105935</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99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133858</xdr:rowOff>
    </xdr:from>
    <xdr:to>
      <xdr:col>24</xdr:col>
      <xdr:colOff>114300</xdr:colOff>
      <xdr:row>81</xdr:row>
      <xdr:rowOff>133858</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402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165371</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33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78994</xdr:rowOff>
    </xdr:from>
    <xdr:to>
      <xdr:col>24</xdr:col>
      <xdr:colOff>114300</xdr:colOff>
      <xdr:row>73</xdr:row>
      <xdr:rowOff>78994</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9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5842</xdr:rowOff>
    </xdr:from>
    <xdr:to>
      <xdr:col>24</xdr:col>
      <xdr:colOff>25400</xdr:colOff>
      <xdr:row>77</xdr:row>
      <xdr:rowOff>74422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207492"/>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167149</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97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23622</xdr:rowOff>
    </xdr:from>
    <xdr:to>
      <xdr:col>24</xdr:col>
      <xdr:colOff>76200</xdr:colOff>
      <xdr:row>77</xdr:row>
      <xdr:rowOff>125222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74422</xdr:rowOff>
    </xdr:from>
    <xdr:to>
      <xdr:col>19</xdr:col>
      <xdr:colOff>187325</xdr:colOff>
      <xdr:row>78</xdr:row>
      <xdr:rowOff>3556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327607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69342</xdr:rowOff>
    </xdr:from>
    <xdr:to>
      <xdr:col>20</xdr:col>
      <xdr:colOff>38100</xdr:colOff>
      <xdr:row>77</xdr:row>
      <xdr:rowOff>170942</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155719</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3556</xdr:rowOff>
    </xdr:from>
    <xdr:to>
      <xdr:col>15</xdr:col>
      <xdr:colOff>98425</xdr:colOff>
      <xdr:row>78</xdr:row>
      <xdr:rowOff>72137</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2209800" y="13376656"/>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87630</xdr:rowOff>
    </xdr:from>
    <xdr:to>
      <xdr:col>15</xdr:col>
      <xdr:colOff>149225</xdr:colOff>
      <xdr:row>78</xdr:row>
      <xdr:rowOff>17780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27957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161289</xdr:rowOff>
    </xdr:from>
    <xdr:to>
      <xdr:col>11</xdr:col>
      <xdr:colOff>9525</xdr:colOff>
      <xdr:row>78</xdr:row>
      <xdr:rowOff>72137</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1320800" y="13362939"/>
          <a:ext cx="889000" cy="8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51054</xdr:rowOff>
    </xdr:from>
    <xdr:to>
      <xdr:col>11</xdr:col>
      <xdr:colOff>60325</xdr:colOff>
      <xdr:row>77</xdr:row>
      <xdr:rowOff>152654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162831</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02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126492</xdr:rowOff>
    </xdr:from>
    <xdr:to>
      <xdr:col>24</xdr:col>
      <xdr:colOff>76200</xdr:colOff>
      <xdr:row>77</xdr:row>
      <xdr:rowOff>56642</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143019</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00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23622</xdr:rowOff>
    </xdr:from>
    <xdr:to>
      <xdr:col>20</xdr:col>
      <xdr:colOff>38100</xdr:colOff>
      <xdr:row>77</xdr:row>
      <xdr:rowOff>125222</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135399</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994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124206</xdr:rowOff>
    </xdr:from>
    <xdr:to>
      <xdr:col>15</xdr:col>
      <xdr:colOff>149225</xdr:colOff>
      <xdr:row>78</xdr:row>
      <xdr:rowOff>54356</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39133</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21337</xdr:rowOff>
    </xdr:from>
    <xdr:to>
      <xdr:col>11</xdr:col>
      <xdr:colOff>60325</xdr:colOff>
      <xdr:row>78</xdr:row>
      <xdr:rowOff>122937</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107714</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110489</xdr:rowOff>
    </xdr:from>
    <xdr:to>
      <xdr:col>6</xdr:col>
      <xdr:colOff>171450</xdr:colOff>
      <xdr:row>78</xdr:row>
      <xdr:rowOff>40639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25416</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公債費以外に係る経常収支比率が類似団体平均を</a:t>
          </a:r>
          <a:r>
            <a:rPr kumimoji="1" lang="en-US" altLang="ja-JP" sz="1050">
              <a:latin typeface="ＭＳ Ｐゴシック" panose="020B0600070205080204" pitchFamily="50" charset="-128"/>
              <a:ea typeface="ＭＳ Ｐゴシック" panose="020B0600070205080204" pitchFamily="50" charset="-128"/>
            </a:rPr>
            <a:t>0.1</a:t>
          </a:r>
          <a:r>
            <a:rPr kumimoji="1" lang="ja-JP" altLang="en-US" sz="1050">
              <a:latin typeface="ＭＳ Ｐゴシック" panose="020B0600070205080204" pitchFamily="50" charset="-128"/>
              <a:ea typeface="ＭＳ Ｐゴシック" panose="020B0600070205080204" pitchFamily="50" charset="-128"/>
            </a:rPr>
            <a:t>ポイント下回っているのは、全ての事業についてゼロベース予算とし、歳出削減に努めているためである。省エネの取組や不断の見直しによりコスト削減を行い、行政の効率化に努めていく。</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33927</xdr:rowOff>
    </xdr:from>
    <xdr:to>
      <xdr:col>82</xdr:col>
      <xdr:colOff>107950</xdr:colOff>
      <xdr:row>82</xdr:row>
      <xdr:rowOff>29029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549777"/>
          <a:ext cx="0" cy="1538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1106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406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29029</xdr:rowOff>
    </xdr:from>
    <xdr:to>
      <xdr:col>82</xdr:col>
      <xdr:colOff>196850</xdr:colOff>
      <xdr:row>82</xdr:row>
      <xdr:rowOff>29029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408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120304</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293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33927</xdr:rowOff>
    </xdr:from>
    <xdr:to>
      <xdr:col>82</xdr:col>
      <xdr:colOff>196850</xdr:colOff>
      <xdr:row>73</xdr:row>
      <xdr:rowOff>33927</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549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161289</xdr:rowOff>
    </xdr:from>
    <xdr:to>
      <xdr:col>82</xdr:col>
      <xdr:colOff>107950</xdr:colOff>
      <xdr:row>76</xdr:row>
      <xdr:rowOff>104139</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5671800" y="13020039"/>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85833</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29445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113756</xdr:rowOff>
    </xdr:from>
    <xdr:to>
      <xdr:col>82</xdr:col>
      <xdr:colOff>158750</xdr:colOff>
      <xdr:row>76</xdr:row>
      <xdr:rowOff>43906</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297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104139</xdr:rowOff>
    </xdr:from>
    <xdr:to>
      <xdr:col>78</xdr:col>
      <xdr:colOff>69850</xdr:colOff>
      <xdr:row>76</xdr:row>
      <xdr:rowOff>133531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4782800" y="13134339"/>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66402</xdr:rowOff>
    </xdr:from>
    <xdr:to>
      <xdr:col>78</xdr:col>
      <xdr:colOff>120650</xdr:colOff>
      <xdr:row>76</xdr:row>
      <xdr:rowOff>168002</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096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152779</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1829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9434</xdr:rowOff>
    </xdr:from>
    <xdr:to>
      <xdr:col>73</xdr:col>
      <xdr:colOff>180975</xdr:colOff>
      <xdr:row>76</xdr:row>
      <xdr:rowOff>133531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039634"/>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99061</xdr:rowOff>
    </xdr:from>
    <xdr:to>
      <xdr:col>74</xdr:col>
      <xdr:colOff>31750</xdr:colOff>
      <xdr:row>77</xdr:row>
      <xdr:rowOff>29211</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13988</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9434</xdr:rowOff>
    </xdr:from>
    <xdr:to>
      <xdr:col>69</xdr:col>
      <xdr:colOff>92075</xdr:colOff>
      <xdr:row>76</xdr:row>
      <xdr:rowOff>25763</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03963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89263</xdr:rowOff>
    </xdr:from>
    <xdr:to>
      <xdr:col>69</xdr:col>
      <xdr:colOff>142875</xdr:colOff>
      <xdr:row>77</xdr:row>
      <xdr:rowOff>19413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311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4190</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205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79466</xdr:rowOff>
    </xdr:from>
    <xdr:to>
      <xdr:col>65</xdr:col>
      <xdr:colOff>53975</xdr:colOff>
      <xdr:row>77</xdr:row>
      <xdr:rowOff>9616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10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165843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196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110490</xdr:rowOff>
    </xdr:from>
    <xdr:to>
      <xdr:col>82</xdr:col>
      <xdr:colOff>158750</xdr:colOff>
      <xdr:row>76</xdr:row>
      <xdr:rowOff>40639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127017</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53339</xdr:rowOff>
    </xdr:from>
    <xdr:to>
      <xdr:col>78</xdr:col>
      <xdr:colOff>120650</xdr:colOff>
      <xdr:row>76</xdr:row>
      <xdr:rowOff>154939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165117</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85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82731</xdr:rowOff>
    </xdr:from>
    <xdr:to>
      <xdr:col>74</xdr:col>
      <xdr:colOff>31750</xdr:colOff>
      <xdr:row>77</xdr:row>
      <xdr:rowOff>12881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11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23058</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881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130084</xdr:rowOff>
    </xdr:from>
    <xdr:to>
      <xdr:col>69</xdr:col>
      <xdr:colOff>142875</xdr:colOff>
      <xdr:row>76</xdr:row>
      <xdr:rowOff>60235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9888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70411</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757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146413</xdr:rowOff>
    </xdr:from>
    <xdr:to>
      <xdr:col>65</xdr:col>
      <xdr:colOff>53975</xdr:colOff>
      <xdr:row>76</xdr:row>
      <xdr:rowOff>76563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00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86740</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774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135205</xdr:rowOff>
    </xdr:from>
    <xdr:to>
      <xdr:col>29</xdr:col>
      <xdr:colOff>127000</xdr:colOff>
      <xdr:row>19</xdr:row>
      <xdr:rowOff>168242</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68780"/>
          <a:ext cx="0" cy="14046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140319</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45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168242</xdr:rowOff>
    </xdr:from>
    <xdr:to>
      <xdr:col>30</xdr:col>
      <xdr:colOff>25400</xdr:colOff>
      <xdr:row>19</xdr:row>
      <xdr:rowOff>168242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734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50132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1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135205</xdr:rowOff>
    </xdr:from>
    <xdr:to>
      <xdr:col>30</xdr:col>
      <xdr:colOff>25400</xdr:colOff>
      <xdr:row>11</xdr:row>
      <xdr:rowOff>135205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687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113525</xdr:rowOff>
    </xdr:from>
    <xdr:to>
      <xdr:col>29</xdr:col>
      <xdr:colOff>127000</xdr:colOff>
      <xdr:row>18</xdr:row>
      <xdr:rowOff>128128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247250"/>
          <a:ext cx="647700" cy="146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28530</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193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12003</xdr:rowOff>
    </xdr:from>
    <xdr:to>
      <xdr:col>29</xdr:col>
      <xdr:colOff>177800</xdr:colOff>
      <xdr:row>17</xdr:row>
      <xdr:rowOff>113603</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742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128128</xdr:rowOff>
    </xdr:from>
    <xdr:to>
      <xdr:col>26</xdr:col>
      <xdr:colOff>50800</xdr:colOff>
      <xdr:row>19</xdr:row>
      <xdr:rowOff>63397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261853"/>
          <a:ext cx="698500" cy="1067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49621</xdr:rowOff>
    </xdr:from>
    <xdr:to>
      <xdr:col>26</xdr:col>
      <xdr:colOff>101600</xdr:colOff>
      <xdr:row>17</xdr:row>
      <xdr:rowOff>151221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161398</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80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63397</xdr:rowOff>
    </xdr:from>
    <xdr:to>
      <xdr:col>22</xdr:col>
      <xdr:colOff>114300</xdr:colOff>
      <xdr:row>19</xdr:row>
      <xdr:rowOff>70932</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368572"/>
          <a:ext cx="698500" cy="75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82576</xdr:rowOff>
    </xdr:from>
    <xdr:to>
      <xdr:col>22</xdr:col>
      <xdr:colOff>165100</xdr:colOff>
      <xdr:row>18</xdr:row>
      <xdr:rowOff>12726</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22903</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813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70932</xdr:rowOff>
    </xdr:from>
    <xdr:to>
      <xdr:col>18</xdr:col>
      <xdr:colOff>177800</xdr:colOff>
      <xdr:row>19</xdr:row>
      <xdr:rowOff>84172</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376107"/>
          <a:ext cx="698500" cy="132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150251</xdr:rowOff>
    </xdr:from>
    <xdr:to>
      <xdr:col>19</xdr:col>
      <xdr:colOff>38100</xdr:colOff>
      <xdr:row>18</xdr:row>
      <xdr:rowOff>80401</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90578</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88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162413</xdr:rowOff>
    </xdr:from>
    <xdr:to>
      <xdr:col>15</xdr:col>
      <xdr:colOff>101600</xdr:colOff>
      <xdr:row>18</xdr:row>
      <xdr:rowOff>92563</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102740</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62725</xdr:rowOff>
    </xdr:from>
    <xdr:to>
      <xdr:col>29</xdr:col>
      <xdr:colOff>177800</xdr:colOff>
      <xdr:row>18</xdr:row>
      <xdr:rowOff>164325</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1964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34802</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1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77328</xdr:rowOff>
    </xdr:from>
    <xdr:to>
      <xdr:col>26</xdr:col>
      <xdr:colOff>101600</xdr:colOff>
      <xdr:row>19</xdr:row>
      <xdr:rowOff>7478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2110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163705</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2974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12597</xdr:rowOff>
    </xdr:from>
    <xdr:to>
      <xdr:col>22</xdr:col>
      <xdr:colOff>165100</xdr:colOff>
      <xdr:row>19</xdr:row>
      <xdr:rowOff>114197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3177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98974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40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20132</xdr:rowOff>
    </xdr:from>
    <xdr:to>
      <xdr:col>19</xdr:col>
      <xdr:colOff>38100</xdr:colOff>
      <xdr:row>19</xdr:row>
      <xdr:rowOff>121732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325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106509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411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33372</xdr:rowOff>
    </xdr:from>
    <xdr:to>
      <xdr:col>15</xdr:col>
      <xdr:colOff>101600</xdr:colOff>
      <xdr:row>19</xdr:row>
      <xdr:rowOff>134972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3385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119749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42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67034</xdr:rowOff>
    </xdr:from>
    <xdr:to>
      <xdr:col>29</xdr:col>
      <xdr:colOff>127000</xdr:colOff>
      <xdr:row>37</xdr:row>
      <xdr:rowOff>241565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5991584"/>
          <a:ext cx="0" cy="13746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213642</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338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241565</xdr:rowOff>
    </xdr:from>
    <xdr:to>
      <xdr:col>30</xdr:col>
      <xdr:colOff>25400</xdr:colOff>
      <xdr:row>37</xdr:row>
      <xdr:rowOff>241565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3662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324861</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5735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67034</xdr:rowOff>
    </xdr:from>
    <xdr:to>
      <xdr:col>30</xdr:col>
      <xdr:colOff>25400</xdr:colOff>
      <xdr:row>33</xdr:row>
      <xdr:rowOff>67034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59915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100674</xdr:rowOff>
    </xdr:from>
    <xdr:to>
      <xdr:col>29</xdr:col>
      <xdr:colOff>127000</xdr:colOff>
      <xdr:row>35</xdr:row>
      <xdr:rowOff>114409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6711024"/>
          <a:ext cx="647700" cy="137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85451</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66958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60792</xdr:rowOff>
    </xdr:from>
    <xdr:to>
      <xdr:col>29</xdr:col>
      <xdr:colOff>177800</xdr:colOff>
      <xdr:row>35</xdr:row>
      <xdr:rowOff>162392</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66711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57981</xdr:rowOff>
    </xdr:from>
    <xdr:to>
      <xdr:col>26</xdr:col>
      <xdr:colOff>50800</xdr:colOff>
      <xdr:row>35</xdr:row>
      <xdr:rowOff>114409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4305300" y="6668331"/>
          <a:ext cx="698500" cy="564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83515</xdr:rowOff>
    </xdr:from>
    <xdr:to>
      <xdr:col>26</xdr:col>
      <xdr:colOff>101600</xdr:colOff>
      <xdr:row>35</xdr:row>
      <xdr:rowOff>185115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66938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169892</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6780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57981</xdr:rowOff>
    </xdr:from>
    <xdr:to>
      <xdr:col>22</xdr:col>
      <xdr:colOff>114300</xdr:colOff>
      <xdr:row>35</xdr:row>
      <xdr:rowOff>80311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6668331"/>
          <a:ext cx="698500" cy="223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103605</xdr:rowOff>
    </xdr:from>
    <xdr:to>
      <xdr:col>22</xdr:col>
      <xdr:colOff>165100</xdr:colOff>
      <xdr:row>35</xdr:row>
      <xdr:rowOff>205205</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6713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189982</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680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80311</xdr:rowOff>
    </xdr:from>
    <xdr:to>
      <xdr:col>18</xdr:col>
      <xdr:colOff>177800</xdr:colOff>
      <xdr:row>35</xdr:row>
      <xdr:rowOff>98406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6690661"/>
          <a:ext cx="698500" cy="180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134502</xdr:rowOff>
    </xdr:from>
    <xdr:to>
      <xdr:col>19</xdr:col>
      <xdr:colOff>38100</xdr:colOff>
      <xdr:row>35</xdr:row>
      <xdr:rowOff>236102</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67448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220879</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683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132033</xdr:rowOff>
    </xdr:from>
    <xdr:to>
      <xdr:col>15</xdr:col>
      <xdr:colOff>101600</xdr:colOff>
      <xdr:row>35</xdr:row>
      <xdr:rowOff>233633</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67423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218410</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828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49874</xdr:rowOff>
    </xdr:from>
    <xdr:to>
      <xdr:col>29</xdr:col>
      <xdr:colOff>177800</xdr:colOff>
      <xdr:row>35</xdr:row>
      <xdr:rowOff>151474</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6602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237851</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505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63609</xdr:rowOff>
    </xdr:from>
    <xdr:to>
      <xdr:col>26</xdr:col>
      <xdr:colOff>101600</xdr:colOff>
      <xdr:row>35</xdr:row>
      <xdr:rowOff>165209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6739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175386</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442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7181</xdr:rowOff>
    </xdr:from>
    <xdr:to>
      <xdr:col>22</xdr:col>
      <xdr:colOff>165100</xdr:colOff>
      <xdr:row>35</xdr:row>
      <xdr:rowOff>108781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6175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118958</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386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29511</xdr:rowOff>
    </xdr:from>
    <xdr:to>
      <xdr:col>19</xdr:col>
      <xdr:colOff>38100</xdr:colOff>
      <xdr:row>35</xdr:row>
      <xdr:rowOff>131111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66398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141288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408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47606</xdr:rowOff>
    </xdr:from>
    <xdr:to>
      <xdr:col>15</xdr:col>
      <xdr:colOff>101600</xdr:colOff>
      <xdr:row>35</xdr:row>
      <xdr:rowOff>149206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66579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159384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426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7,311
7,286
33.22
6,126,156
5,810,469
311,140
3,010,325
6,095,595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111.5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45919</xdr:rowOff>
    </xdr:from>
    <xdr:to>
      <xdr:col>24</xdr:col>
      <xdr:colOff>62865</xdr:colOff>
      <xdr:row>39</xdr:row>
      <xdr:rowOff>74585</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360869"/>
          <a:ext cx="1270" cy="140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78412</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6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74585</xdr:rowOff>
    </xdr:from>
    <xdr:to>
      <xdr:col>24</xdr:col>
      <xdr:colOff>152400</xdr:colOff>
      <xdr:row>39</xdr:row>
      <xdr:rowOff>74585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61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164046</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136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45919</xdr:rowOff>
    </xdr:from>
    <xdr:to>
      <xdr:col>24</xdr:col>
      <xdr:colOff>152400</xdr:colOff>
      <xdr:row>31</xdr:row>
      <xdr:rowOff>45919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360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54908</xdr:rowOff>
    </xdr:from>
    <xdr:to>
      <xdr:col>24</xdr:col>
      <xdr:colOff>63500</xdr:colOff>
      <xdr:row>37</xdr:row>
      <xdr:rowOff>89481</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398558"/>
          <a:ext cx="838200" cy="3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128255</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290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105378</xdr:rowOff>
    </xdr:from>
    <xdr:to>
      <xdr:col>24</xdr:col>
      <xdr:colOff>114300</xdr:colOff>
      <xdr:row>37</xdr:row>
      <xdr:rowOff>35528</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89481</xdr:rowOff>
    </xdr:from>
    <xdr:to>
      <xdr:col>19</xdr:col>
      <xdr:colOff>177800</xdr:colOff>
      <xdr:row>39</xdr:row>
      <xdr:rowOff>21148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433131"/>
          <a:ext cx="889000" cy="274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143289</xdr:rowOff>
    </xdr:from>
    <xdr:to>
      <xdr:col>20</xdr:col>
      <xdr:colOff>38100</xdr:colOff>
      <xdr:row>37</xdr:row>
      <xdr:rowOff>73439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89966</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90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164361</xdr:rowOff>
    </xdr:from>
    <xdr:to>
      <xdr:col>15</xdr:col>
      <xdr:colOff>50800</xdr:colOff>
      <xdr:row>39</xdr:row>
      <xdr:rowOff>21148</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679461"/>
          <a:ext cx="889000" cy="2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124306</xdr:rowOff>
    </xdr:from>
    <xdr:to>
      <xdr:col>15</xdr:col>
      <xdr:colOff>101600</xdr:colOff>
      <xdr:row>38</xdr:row>
      <xdr:rowOff>54456</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70983</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243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130346</xdr:rowOff>
    </xdr:from>
    <xdr:to>
      <xdr:col>10</xdr:col>
      <xdr:colOff>114300</xdr:colOff>
      <xdr:row>38</xdr:row>
      <xdr:rowOff>164361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6645446"/>
          <a:ext cx="889000" cy="3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18647</xdr:rowOff>
    </xdr:from>
    <xdr:to>
      <xdr:col>10</xdr:col>
      <xdr:colOff>165100</xdr:colOff>
      <xdr:row>38</xdr:row>
      <xdr:rowOff>120247</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53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136774</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308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22058</xdr:rowOff>
    </xdr:from>
    <xdr:to>
      <xdr:col>6</xdr:col>
      <xdr:colOff>38100</xdr:colOff>
      <xdr:row>38</xdr:row>
      <xdr:rowOff>123658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537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140184</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312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4108</xdr:rowOff>
    </xdr:from>
    <xdr:to>
      <xdr:col>24</xdr:col>
      <xdr:colOff>114300</xdr:colOff>
      <xdr:row>37</xdr:row>
      <xdr:rowOff>105708</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34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153985</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326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38681</xdr:rowOff>
    </xdr:from>
    <xdr:to>
      <xdr:col>20</xdr:col>
      <xdr:colOff>38100</xdr:colOff>
      <xdr:row>37</xdr:row>
      <xdr:rowOff>140281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8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131408</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475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141798</xdr:rowOff>
    </xdr:from>
    <xdr:to>
      <xdr:col>15</xdr:col>
      <xdr:colOff>101600</xdr:colOff>
      <xdr:row>39</xdr:row>
      <xdr:rowOff>71948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65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63075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74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113561</xdr:rowOff>
    </xdr:from>
    <xdr:to>
      <xdr:col>10</xdr:col>
      <xdr:colOff>165100</xdr:colOff>
      <xdr:row>39</xdr:row>
      <xdr:rowOff>43711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62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34838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72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79546</xdr:rowOff>
    </xdr:from>
    <xdr:to>
      <xdr:col>6</xdr:col>
      <xdr:colOff>38100</xdr:colOff>
      <xdr:row>39</xdr:row>
      <xdr:rowOff>9696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59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39</xdr:row>
      <xdr:rowOff>823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68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2823</xdr:rowOff>
    </xdr:from>
    <xdr:to>
      <xdr:col>24</xdr:col>
      <xdr:colOff>62865</xdr:colOff>
      <xdr:row>58</xdr:row>
      <xdr:rowOff>159972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46773"/>
          <a:ext cx="1270" cy="1357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163799</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10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159972</xdr:rowOff>
    </xdr:from>
    <xdr:to>
      <xdr:col>24</xdr:col>
      <xdr:colOff>152400</xdr:colOff>
      <xdr:row>58</xdr:row>
      <xdr:rowOff>159972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10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120950</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220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1,112,777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2823</xdr:rowOff>
    </xdr:from>
    <xdr:to>
      <xdr:col>24</xdr:col>
      <xdr:colOff>152400</xdr:colOff>
      <xdr:row>51</xdr:row>
      <xdr:rowOff>2823</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46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68580</xdr:rowOff>
    </xdr:from>
    <xdr:to>
      <xdr:col>24</xdr:col>
      <xdr:colOff>63500</xdr:colOff>
      <xdr:row>58</xdr:row>
      <xdr:rowOff>71754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3797300" y="10012680"/>
          <a:ext cx="838200" cy="3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22479</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51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171052</xdr:rowOff>
    </xdr:from>
    <xdr:to>
      <xdr:col>24</xdr:col>
      <xdr:colOff>114300</xdr:colOff>
      <xdr:row>58</xdr:row>
      <xdr:rowOff>101202</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68580</xdr:rowOff>
    </xdr:from>
    <xdr:to>
      <xdr:col>19</xdr:col>
      <xdr:colOff>177800</xdr:colOff>
      <xdr:row>58</xdr:row>
      <xdr:rowOff>70562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12680"/>
          <a:ext cx="889000" cy="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21761</xdr:rowOff>
    </xdr:from>
    <xdr:to>
      <xdr:col>20</xdr:col>
      <xdr:colOff>38100</xdr:colOff>
      <xdr:row>58</xdr:row>
      <xdr:rowOff>123361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5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114488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1005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70562</xdr:rowOff>
    </xdr:from>
    <xdr:to>
      <xdr:col>15</xdr:col>
      <xdr:colOff>50800</xdr:colOff>
      <xdr:row>58</xdr:row>
      <xdr:rowOff>83349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14662"/>
          <a:ext cx="889000" cy="12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21472</xdr:rowOff>
    </xdr:from>
    <xdr:to>
      <xdr:col>15</xdr:col>
      <xdr:colOff>101600</xdr:colOff>
      <xdr:row>58</xdr:row>
      <xdr:rowOff>123072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114199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1005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83349</xdr:rowOff>
    </xdr:from>
    <xdr:to>
      <xdr:col>10</xdr:col>
      <xdr:colOff>114300</xdr:colOff>
      <xdr:row>58</xdr:row>
      <xdr:rowOff>91087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27449"/>
          <a:ext cx="889000" cy="7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21921</xdr:rowOff>
    </xdr:from>
    <xdr:to>
      <xdr:col>10</xdr:col>
      <xdr:colOff>165100</xdr:colOff>
      <xdr:row>58</xdr:row>
      <xdr:rowOff>123521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66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140048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1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23881</xdr:rowOff>
    </xdr:from>
    <xdr:to>
      <xdr:col>6</xdr:col>
      <xdr:colOff>38100</xdr:colOff>
      <xdr:row>58</xdr:row>
      <xdr:rowOff>125481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6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142008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3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20954</xdr:rowOff>
    </xdr:from>
    <xdr:to>
      <xdr:col>24</xdr:col>
      <xdr:colOff>114300</xdr:colOff>
      <xdr:row>58</xdr:row>
      <xdr:rowOff>122554</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6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149478</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2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17780</xdr:rowOff>
    </xdr:from>
    <xdr:to>
      <xdr:col>20</xdr:col>
      <xdr:colOff>38100</xdr:colOff>
      <xdr:row>58</xdr:row>
      <xdr:rowOff>119380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135907</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737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19762</xdr:rowOff>
    </xdr:from>
    <xdr:to>
      <xdr:col>15</xdr:col>
      <xdr:colOff>101600</xdr:colOff>
      <xdr:row>58</xdr:row>
      <xdr:rowOff>121362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6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137889</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9739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32549</xdr:rowOff>
    </xdr:from>
    <xdr:to>
      <xdr:col>10</xdr:col>
      <xdr:colOff>165100</xdr:colOff>
      <xdr:row>58</xdr:row>
      <xdr:rowOff>134149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7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125276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10069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40287</xdr:rowOff>
    </xdr:from>
    <xdr:to>
      <xdr:col>6</xdr:col>
      <xdr:colOff>38100</xdr:colOff>
      <xdr:row>58</xdr:row>
      <xdr:rowOff>141887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8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133014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10077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20168</xdr:rowOff>
    </xdr:from>
    <xdr:to>
      <xdr:col>24</xdr:col>
      <xdr:colOff>62865</xdr:colOff>
      <xdr:row>79</xdr:row>
      <xdr:rowOff>31586</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193118"/>
          <a:ext cx="1270" cy="1383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35413</xdr:rowOff>
    </xdr:from>
    <xdr:ext cx="469744"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7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31586</xdr:rowOff>
    </xdr:from>
    <xdr:to>
      <xdr:col>24</xdr:col>
      <xdr:colOff>152400</xdr:colOff>
      <xdr:row>79</xdr:row>
      <xdr:rowOff>31586</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138295</xdr:rowOff>
    </xdr:from>
    <xdr:ext cx="599010"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968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20168</xdr:rowOff>
    </xdr:from>
    <xdr:to>
      <xdr:col>24</xdr:col>
      <xdr:colOff>152400</xdr:colOff>
      <xdr:row>71</xdr:row>
      <xdr:rowOff>20168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193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154711</xdr:rowOff>
    </xdr:from>
    <xdr:to>
      <xdr:col>24</xdr:col>
      <xdr:colOff>63500</xdr:colOff>
      <xdr:row>78</xdr:row>
      <xdr:rowOff>43193</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356361"/>
          <a:ext cx="838200" cy="59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124604</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154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101727</xdr:rowOff>
    </xdr:from>
    <xdr:to>
      <xdr:col>24</xdr:col>
      <xdr:colOff>114300</xdr:colOff>
      <xdr:row>78</xdr:row>
      <xdr:rowOff>31877</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43193</xdr:rowOff>
    </xdr:from>
    <xdr:to>
      <xdr:col>19</xdr:col>
      <xdr:colOff>177800</xdr:colOff>
      <xdr:row>78</xdr:row>
      <xdr:rowOff>77381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416293"/>
          <a:ext cx="889000" cy="3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147993</xdr:rowOff>
    </xdr:from>
    <xdr:to>
      <xdr:col>20</xdr:col>
      <xdr:colOff>38100</xdr:colOff>
      <xdr:row>78</xdr:row>
      <xdr:rowOff>78143</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94670</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71210</xdr:rowOff>
    </xdr:from>
    <xdr:to>
      <xdr:col>15</xdr:col>
      <xdr:colOff>50800</xdr:colOff>
      <xdr:row>78</xdr:row>
      <xdr:rowOff>77381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444310"/>
          <a:ext cx="889000" cy="6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41008</xdr:rowOff>
    </xdr:from>
    <xdr:to>
      <xdr:col>15</xdr:col>
      <xdr:colOff>101600</xdr:colOff>
      <xdr:row>78</xdr:row>
      <xdr:rowOff>142608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4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133735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50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50558</xdr:rowOff>
    </xdr:from>
    <xdr:to>
      <xdr:col>10</xdr:col>
      <xdr:colOff>114300</xdr:colOff>
      <xdr:row>78</xdr:row>
      <xdr:rowOff>71210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423658"/>
          <a:ext cx="889000" cy="20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25781</xdr:rowOff>
    </xdr:from>
    <xdr:to>
      <xdr:col>10</xdr:col>
      <xdr:colOff>165100</xdr:colOff>
      <xdr:row>78</xdr:row>
      <xdr:rowOff>127381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9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118508</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49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12585</xdr:rowOff>
    </xdr:from>
    <xdr:to>
      <xdr:col>6</xdr:col>
      <xdr:colOff>38100</xdr:colOff>
      <xdr:row>78</xdr:row>
      <xdr:rowOff>114185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8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105312</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47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103911</xdr:rowOff>
    </xdr:from>
    <xdr:to>
      <xdr:col>24</xdr:col>
      <xdr:colOff>114300</xdr:colOff>
      <xdr:row>78</xdr:row>
      <xdr:rowOff>34061</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0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82338</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28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163843</xdr:rowOff>
    </xdr:from>
    <xdr:to>
      <xdr:col>20</xdr:col>
      <xdr:colOff>38100</xdr:colOff>
      <xdr:row>78</xdr:row>
      <xdr:rowOff>93993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6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85120</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345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26581</xdr:rowOff>
    </xdr:from>
    <xdr:to>
      <xdr:col>15</xdr:col>
      <xdr:colOff>101600</xdr:colOff>
      <xdr:row>78</xdr:row>
      <xdr:rowOff>128181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9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144708</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317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20410</xdr:rowOff>
    </xdr:from>
    <xdr:to>
      <xdr:col>10</xdr:col>
      <xdr:colOff>165100</xdr:colOff>
      <xdr:row>78</xdr:row>
      <xdr:rowOff>122010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138537</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316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171208</xdr:rowOff>
    </xdr:from>
    <xdr:to>
      <xdr:col>6</xdr:col>
      <xdr:colOff>38100</xdr:colOff>
      <xdr:row>78</xdr:row>
      <xdr:rowOff>101358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7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117885</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3148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80330</xdr:rowOff>
    </xdr:from>
    <xdr:to>
      <xdr:col>24</xdr:col>
      <xdr:colOff>62865</xdr:colOff>
      <xdr:row>98</xdr:row>
      <xdr:rowOff>63348</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510830"/>
          <a:ext cx="1270" cy="1354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67175</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86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63348</xdr:rowOff>
    </xdr:from>
    <xdr:to>
      <xdr:col>24</xdr:col>
      <xdr:colOff>152400</xdr:colOff>
      <xdr:row>98</xdr:row>
      <xdr:rowOff>63348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86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27007</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86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80330</xdr:rowOff>
    </xdr:from>
    <xdr:to>
      <xdr:col>24</xdr:col>
      <xdr:colOff>152400</xdr:colOff>
      <xdr:row>90</xdr:row>
      <xdr:rowOff>80330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510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47771</xdr:rowOff>
    </xdr:from>
    <xdr:to>
      <xdr:col>24</xdr:col>
      <xdr:colOff>63500</xdr:colOff>
      <xdr:row>96</xdr:row>
      <xdr:rowOff>168548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335521"/>
          <a:ext cx="838200" cy="29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140273</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4280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161846</xdr:rowOff>
    </xdr:from>
    <xdr:to>
      <xdr:col>24</xdr:col>
      <xdr:colOff>114300</xdr:colOff>
      <xdr:row>96</xdr:row>
      <xdr:rowOff>91996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147341</xdr:rowOff>
    </xdr:from>
    <xdr:to>
      <xdr:col>19</xdr:col>
      <xdr:colOff>177800</xdr:colOff>
      <xdr:row>96</xdr:row>
      <xdr:rowOff>168548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908300" y="16606541"/>
          <a:ext cx="889000" cy="2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42973</xdr:rowOff>
    </xdr:from>
    <xdr:to>
      <xdr:col>20</xdr:col>
      <xdr:colOff>38100</xdr:colOff>
      <xdr:row>97</xdr:row>
      <xdr:rowOff>144573</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135700</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147341</xdr:rowOff>
    </xdr:from>
    <xdr:to>
      <xdr:col>15</xdr:col>
      <xdr:colOff>50800</xdr:colOff>
      <xdr:row>97</xdr:row>
      <xdr:rowOff>22309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606541"/>
          <a:ext cx="889000" cy="46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69208</xdr:rowOff>
    </xdr:from>
    <xdr:to>
      <xdr:col>15</xdr:col>
      <xdr:colOff>101600</xdr:colOff>
      <xdr:row>97</xdr:row>
      <xdr:rowOff>170808</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699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161935</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79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22309</xdr:rowOff>
    </xdr:from>
    <xdr:to>
      <xdr:col>10</xdr:col>
      <xdr:colOff>114300</xdr:colOff>
      <xdr:row>97</xdr:row>
      <xdr:rowOff>50197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652959"/>
          <a:ext cx="889000" cy="27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77502</xdr:rowOff>
    </xdr:from>
    <xdr:to>
      <xdr:col>10</xdr:col>
      <xdr:colOff>165100</xdr:colOff>
      <xdr:row>98</xdr:row>
      <xdr:rowOff>7652</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7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170229</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80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72527</xdr:rowOff>
    </xdr:from>
    <xdr:to>
      <xdr:col>6</xdr:col>
      <xdr:colOff>38100</xdr:colOff>
      <xdr:row>98</xdr:row>
      <xdr:rowOff>2677</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70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165254</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79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168421</xdr:rowOff>
    </xdr:from>
    <xdr:to>
      <xdr:col>24</xdr:col>
      <xdr:colOff>114300</xdr:colOff>
      <xdr:row>95</xdr:row>
      <xdr:rowOff>98571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8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19848</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136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117748</xdr:rowOff>
    </xdr:from>
    <xdr:to>
      <xdr:col>20</xdr:col>
      <xdr:colOff>38100</xdr:colOff>
      <xdr:row>97</xdr:row>
      <xdr:rowOff>47898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7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64425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352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96541</xdr:rowOff>
    </xdr:from>
    <xdr:to>
      <xdr:col>15</xdr:col>
      <xdr:colOff>101600</xdr:colOff>
      <xdr:row>97</xdr:row>
      <xdr:rowOff>26691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5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43218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330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142959</xdr:rowOff>
    </xdr:from>
    <xdr:to>
      <xdr:col>10</xdr:col>
      <xdr:colOff>165100</xdr:colOff>
      <xdr:row>97</xdr:row>
      <xdr:rowOff>73109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602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89636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37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170847</xdr:rowOff>
    </xdr:from>
    <xdr:to>
      <xdr:col>6</xdr:col>
      <xdr:colOff>38100</xdr:colOff>
      <xdr:row>97</xdr:row>
      <xdr:rowOff>100997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30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117524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405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82969</xdr:rowOff>
    </xdr:from>
    <xdr:to>
      <xdr:col>54</xdr:col>
      <xdr:colOff>189865</xdr:colOff>
      <xdr:row>38</xdr:row>
      <xdr:rowOff>10804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226469"/>
          <a:ext cx="1270" cy="1299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14631</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2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10804</xdr:rowOff>
    </xdr:from>
    <xdr:to>
      <xdr:col>55</xdr:col>
      <xdr:colOff>88900</xdr:colOff>
      <xdr:row>38</xdr:row>
      <xdr:rowOff>10804</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25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29646</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001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82969</xdr:rowOff>
    </xdr:from>
    <xdr:to>
      <xdr:col>55</xdr:col>
      <xdr:colOff>88900</xdr:colOff>
      <xdr:row>30</xdr:row>
      <xdr:rowOff>82969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226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114592</xdr:rowOff>
    </xdr:from>
    <xdr:to>
      <xdr:col>55</xdr:col>
      <xdr:colOff>0</xdr:colOff>
      <xdr:row>37</xdr:row>
      <xdr:rowOff>60467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5943892"/>
          <a:ext cx="838200" cy="460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25187</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259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2310</xdr:rowOff>
    </xdr:from>
    <xdr:to>
      <xdr:col>55</xdr:col>
      <xdr:colOff>50800</xdr:colOff>
      <xdr:row>36</xdr:row>
      <xdr:rowOff>103910</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114592</xdr:rowOff>
    </xdr:from>
    <xdr:to>
      <xdr:col>50</xdr:col>
      <xdr:colOff>114300</xdr:colOff>
      <xdr:row>37</xdr:row>
      <xdr:rowOff>36118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5943892"/>
          <a:ext cx="889000" cy="435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33</xdr:row>
      <xdr:rowOff>122771</xdr:rowOff>
    </xdr:from>
    <xdr:to>
      <xdr:col>50</xdr:col>
      <xdr:colOff>165100</xdr:colOff>
      <xdr:row>34</xdr:row>
      <xdr:rowOff>52921</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69448</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36118</xdr:rowOff>
    </xdr:from>
    <xdr:to>
      <xdr:col>45</xdr:col>
      <xdr:colOff>177800</xdr:colOff>
      <xdr:row>37</xdr:row>
      <xdr:rowOff>91275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379768"/>
          <a:ext cx="889000" cy="5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125225</xdr:rowOff>
    </xdr:from>
    <xdr:to>
      <xdr:col>46</xdr:col>
      <xdr:colOff>38100</xdr:colOff>
      <xdr:row>37</xdr:row>
      <xdr:rowOff>55375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29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71902</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72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91275</xdr:rowOff>
    </xdr:from>
    <xdr:to>
      <xdr:col>41</xdr:col>
      <xdr:colOff>50800</xdr:colOff>
      <xdr:row>37</xdr:row>
      <xdr:rowOff>94955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6972300" y="6434925"/>
          <a:ext cx="889000" cy="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134750</xdr:rowOff>
    </xdr:from>
    <xdr:to>
      <xdr:col>41</xdr:col>
      <xdr:colOff>101600</xdr:colOff>
      <xdr:row>37</xdr:row>
      <xdr:rowOff>64900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81427</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08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115974</xdr:rowOff>
    </xdr:from>
    <xdr:to>
      <xdr:col>36</xdr:col>
      <xdr:colOff>165100</xdr:colOff>
      <xdr:row>37</xdr:row>
      <xdr:rowOff>46124</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28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62651</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063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9667</xdr:rowOff>
    </xdr:from>
    <xdr:to>
      <xdr:col>55</xdr:col>
      <xdr:colOff>50800</xdr:colOff>
      <xdr:row>37</xdr:row>
      <xdr:rowOff>111267</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5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96044</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26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63792</xdr:rowOff>
    </xdr:from>
    <xdr:to>
      <xdr:col>50</xdr:col>
      <xdr:colOff>165100</xdr:colOff>
      <xdr:row>34</xdr:row>
      <xdr:rowOff>165392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5893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156519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985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156768</xdr:rowOff>
    </xdr:from>
    <xdr:to>
      <xdr:col>46</xdr:col>
      <xdr:colOff>38100</xdr:colOff>
      <xdr:row>37</xdr:row>
      <xdr:rowOff>86918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2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78045</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421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40475</xdr:rowOff>
    </xdr:from>
    <xdr:to>
      <xdr:col>41</xdr:col>
      <xdr:colOff>101600</xdr:colOff>
      <xdr:row>37</xdr:row>
      <xdr:rowOff>142075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38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133202</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47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44155</xdr:rowOff>
    </xdr:from>
    <xdr:to>
      <xdr:col>36</xdr:col>
      <xdr:colOff>165100</xdr:colOff>
      <xdr:row>37</xdr:row>
      <xdr:rowOff>145755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38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136882</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705111" y="6480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31458</xdr:rowOff>
    </xdr:from>
    <xdr:to>
      <xdr:col>54</xdr:col>
      <xdr:colOff>189865</xdr:colOff>
      <xdr:row>58</xdr:row>
      <xdr:rowOff>170540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75408"/>
          <a:ext cx="1270" cy="133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2917</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1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170540</xdr:rowOff>
    </xdr:from>
    <xdr:to>
      <xdr:col>55</xdr:col>
      <xdr:colOff>88900</xdr:colOff>
      <xdr:row>58</xdr:row>
      <xdr:rowOff>170540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14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149585</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50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31458</xdr:rowOff>
    </xdr:from>
    <xdr:to>
      <xdr:col>55</xdr:col>
      <xdr:colOff>88900</xdr:colOff>
      <xdr:row>51</xdr:row>
      <xdr:rowOff>31458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75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16193</xdr:rowOff>
    </xdr:from>
    <xdr:to>
      <xdr:col>55</xdr:col>
      <xdr:colOff>0</xdr:colOff>
      <xdr:row>57</xdr:row>
      <xdr:rowOff>112964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617393"/>
          <a:ext cx="838200" cy="268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82464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551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104037</xdr:rowOff>
    </xdr:from>
    <xdr:to>
      <xdr:col>55</xdr:col>
      <xdr:colOff>50800</xdr:colOff>
      <xdr:row>58</xdr:row>
      <xdr:rowOff>34187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76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16193</xdr:rowOff>
    </xdr:from>
    <xdr:to>
      <xdr:col>50</xdr:col>
      <xdr:colOff>114300</xdr:colOff>
      <xdr:row>56</xdr:row>
      <xdr:rowOff>144230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617393"/>
          <a:ext cx="889000" cy="12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95520</xdr:rowOff>
    </xdr:from>
    <xdr:to>
      <xdr:col>50</xdr:col>
      <xdr:colOff>165100</xdr:colOff>
      <xdr:row>58</xdr:row>
      <xdr:rowOff>25670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6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16797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960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144230</xdr:rowOff>
    </xdr:from>
    <xdr:to>
      <xdr:col>45</xdr:col>
      <xdr:colOff>177800</xdr:colOff>
      <xdr:row>58</xdr:row>
      <xdr:rowOff>67102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745430"/>
          <a:ext cx="889000" cy="26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96021</xdr:rowOff>
    </xdr:from>
    <xdr:to>
      <xdr:col>46</xdr:col>
      <xdr:colOff>38100</xdr:colOff>
      <xdr:row>58</xdr:row>
      <xdr:rowOff>26171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6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17298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61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67102</xdr:rowOff>
    </xdr:from>
    <xdr:to>
      <xdr:col>41</xdr:col>
      <xdr:colOff>50800</xdr:colOff>
      <xdr:row>58</xdr:row>
      <xdr:rowOff>88467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011202"/>
          <a:ext cx="889000" cy="2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117875</xdr:rowOff>
    </xdr:from>
    <xdr:to>
      <xdr:col>41</xdr:col>
      <xdr:colOff>101600</xdr:colOff>
      <xdr:row>58</xdr:row>
      <xdr:rowOff>48025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64552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6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102460</xdr:rowOff>
    </xdr:from>
    <xdr:to>
      <xdr:col>36</xdr:col>
      <xdr:colOff>165100</xdr:colOff>
      <xdr:row>58</xdr:row>
      <xdr:rowOff>32610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49137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0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62164</xdr:rowOff>
    </xdr:from>
    <xdr:to>
      <xdr:col>55</xdr:col>
      <xdr:colOff>50800</xdr:colOff>
      <xdr:row>57</xdr:row>
      <xdr:rowOff>163764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3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85041</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86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136843</xdr:rowOff>
    </xdr:from>
    <xdr:to>
      <xdr:col>50</xdr:col>
      <xdr:colOff>165100</xdr:colOff>
      <xdr:row>56</xdr:row>
      <xdr:rowOff>66993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56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83520</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341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93430</xdr:rowOff>
    </xdr:from>
    <xdr:to>
      <xdr:col>46</xdr:col>
      <xdr:colOff>38100</xdr:colOff>
      <xdr:row>57</xdr:row>
      <xdr:rowOff>23580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9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40107</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469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16302</xdr:rowOff>
    </xdr:from>
    <xdr:to>
      <xdr:col>41</xdr:col>
      <xdr:colOff>101600</xdr:colOff>
      <xdr:row>58</xdr:row>
      <xdr:rowOff>117902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6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109029</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053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37667</xdr:rowOff>
    </xdr:from>
    <xdr:to>
      <xdr:col>36</xdr:col>
      <xdr:colOff>165100</xdr:colOff>
      <xdr:row>58</xdr:row>
      <xdr:rowOff>139267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8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130394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07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90151</xdr:rowOff>
    </xdr:from>
    <xdr:to>
      <xdr:col>54</xdr:col>
      <xdr:colOff>189865</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263101"/>
          <a:ext cx="1270" cy="124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36828</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2038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90151</xdr:rowOff>
    </xdr:from>
    <xdr:to>
      <xdr:col>55</xdr:col>
      <xdr:colOff>88900</xdr:colOff>
      <xdr:row>71</xdr:row>
      <xdr:rowOff>90151</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263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108293</xdr:rowOff>
    </xdr:from>
    <xdr:to>
      <xdr:col>55</xdr:col>
      <xdr:colOff>0</xdr:colOff>
      <xdr:row>78</xdr:row>
      <xdr:rowOff>118397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9639300" y="13481393"/>
          <a:ext cx="838200" cy="1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49079</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2507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26202</xdr:rowOff>
    </xdr:from>
    <xdr:to>
      <xdr:col>55</xdr:col>
      <xdr:colOff>50800</xdr:colOff>
      <xdr:row>78</xdr:row>
      <xdr:rowOff>127802</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125065</xdr:rowOff>
    </xdr:from>
    <xdr:to>
      <xdr:col>50</xdr:col>
      <xdr:colOff>114300</xdr:colOff>
      <xdr:row>78</xdr:row>
      <xdr:rowOff>108293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8750300" y="13155265"/>
          <a:ext cx="889000" cy="326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6922</xdr:rowOff>
    </xdr:from>
    <xdr:to>
      <xdr:col>50</xdr:col>
      <xdr:colOff>165100</xdr:colOff>
      <xdr:row>78</xdr:row>
      <xdr:rowOff>108522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125049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125065</xdr:rowOff>
    </xdr:from>
    <xdr:to>
      <xdr:col>45</xdr:col>
      <xdr:colOff>177800</xdr:colOff>
      <xdr:row>78</xdr:row>
      <xdr:rowOff>62613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7861300" y="13155265"/>
          <a:ext cx="889000" cy="280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167954</xdr:rowOff>
    </xdr:from>
    <xdr:to>
      <xdr:col>46</xdr:col>
      <xdr:colOff>38100</xdr:colOff>
      <xdr:row>78</xdr:row>
      <xdr:rowOff>98104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36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89231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46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62613</xdr:rowOff>
    </xdr:from>
    <xdr:to>
      <xdr:col>41</xdr:col>
      <xdr:colOff>50800</xdr:colOff>
      <xdr:row>78</xdr:row>
      <xdr:rowOff>87272</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6972300" y="13435713"/>
          <a:ext cx="889000" cy="24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8657</xdr:rowOff>
    </xdr:from>
    <xdr:to>
      <xdr:col>41</xdr:col>
      <xdr:colOff>101600</xdr:colOff>
      <xdr:row>78</xdr:row>
      <xdr:rowOff>110257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38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126784</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15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148560</xdr:rowOff>
    </xdr:from>
    <xdr:to>
      <xdr:col>36</xdr:col>
      <xdr:colOff>165100</xdr:colOff>
      <xdr:row>78</xdr:row>
      <xdr:rowOff>78710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35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95237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125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67597</xdr:rowOff>
    </xdr:from>
    <xdr:to>
      <xdr:col>55</xdr:col>
      <xdr:colOff>50800</xdr:colOff>
      <xdr:row>78</xdr:row>
      <xdr:rowOff>169197</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44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4629</xdr:rowOff>
    </xdr:from>
    <xdr:ext cx="469744"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37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57493</xdr:rowOff>
    </xdr:from>
    <xdr:to>
      <xdr:col>50</xdr:col>
      <xdr:colOff>165100</xdr:colOff>
      <xdr:row>78</xdr:row>
      <xdr:rowOff>159093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43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150220</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72111" y="13523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74265</xdr:rowOff>
    </xdr:from>
    <xdr:to>
      <xdr:col>46</xdr:col>
      <xdr:colOff>38100</xdr:colOff>
      <xdr:row>77</xdr:row>
      <xdr:rowOff>4415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10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20942</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50795" y="12879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11813</xdr:rowOff>
    </xdr:from>
    <xdr:to>
      <xdr:col>41</xdr:col>
      <xdr:colOff>101600</xdr:colOff>
      <xdr:row>78</xdr:row>
      <xdr:rowOff>113413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38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104540</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94111" y="13477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36472</xdr:rowOff>
    </xdr:from>
    <xdr:to>
      <xdr:col>36</xdr:col>
      <xdr:colOff>165100</xdr:colOff>
      <xdr:row>78</xdr:row>
      <xdr:rowOff>138072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40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129199</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350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31897</xdr:rowOff>
    </xdr:from>
    <xdr:to>
      <xdr:col>54</xdr:col>
      <xdr:colOff>189865</xdr:colOff>
      <xdr:row>98</xdr:row>
      <xdr:rowOff>73850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462397"/>
          <a:ext cx="1270" cy="1413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77677</xdr:rowOff>
    </xdr:from>
    <xdr:ext cx="534377"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7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73850</xdr:rowOff>
    </xdr:from>
    <xdr:to>
      <xdr:col>55</xdr:col>
      <xdr:colOff>88900</xdr:colOff>
      <xdr:row>98</xdr:row>
      <xdr:rowOff>73850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7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150024</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237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31897</xdr:rowOff>
    </xdr:from>
    <xdr:to>
      <xdr:col>55</xdr:col>
      <xdr:colOff>88900</xdr:colOff>
      <xdr:row>90</xdr:row>
      <xdr:rowOff>31897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462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11117</xdr:rowOff>
    </xdr:from>
    <xdr:to>
      <xdr:col>55</xdr:col>
      <xdr:colOff>0</xdr:colOff>
      <xdr:row>97</xdr:row>
      <xdr:rowOff>74622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639300" y="16470317"/>
          <a:ext cx="838200" cy="23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94994</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827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72117</xdr:rowOff>
    </xdr:from>
    <xdr:to>
      <xdr:col>55</xdr:col>
      <xdr:colOff>50800</xdr:colOff>
      <xdr:row>97</xdr:row>
      <xdr:rowOff>2267</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53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11117</xdr:rowOff>
    </xdr:from>
    <xdr:to>
      <xdr:col>50</xdr:col>
      <xdr:colOff>114300</xdr:colOff>
      <xdr:row>97</xdr:row>
      <xdr:rowOff>35683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470317"/>
          <a:ext cx="889000" cy="196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108564</xdr:rowOff>
    </xdr:from>
    <xdr:to>
      <xdr:col>50</xdr:col>
      <xdr:colOff>165100</xdr:colOff>
      <xdr:row>97</xdr:row>
      <xdr:rowOff>38714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6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29841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66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35683</xdr:rowOff>
    </xdr:from>
    <xdr:to>
      <xdr:col>45</xdr:col>
      <xdr:colOff>177800</xdr:colOff>
      <xdr:row>97</xdr:row>
      <xdr:rowOff>112126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666333"/>
          <a:ext cx="889000" cy="76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106305</xdr:rowOff>
    </xdr:from>
    <xdr:to>
      <xdr:col>46</xdr:col>
      <xdr:colOff>38100</xdr:colOff>
      <xdr:row>97</xdr:row>
      <xdr:rowOff>36455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6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52982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4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112126</xdr:rowOff>
    </xdr:from>
    <xdr:to>
      <xdr:col>41</xdr:col>
      <xdr:colOff>50800</xdr:colOff>
      <xdr:row>97</xdr:row>
      <xdr:rowOff>137263</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742776"/>
          <a:ext cx="889000" cy="25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139461</xdr:rowOff>
    </xdr:from>
    <xdr:to>
      <xdr:col>41</xdr:col>
      <xdr:colOff>101600</xdr:colOff>
      <xdr:row>97</xdr:row>
      <xdr:rowOff>69611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9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86138</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37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158313</xdr:rowOff>
    </xdr:from>
    <xdr:to>
      <xdr:col>36</xdr:col>
      <xdr:colOff>165100</xdr:colOff>
      <xdr:row>97</xdr:row>
      <xdr:rowOff>88463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6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104990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392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23822</xdr:rowOff>
    </xdr:from>
    <xdr:to>
      <xdr:col>55</xdr:col>
      <xdr:colOff>50800</xdr:colOff>
      <xdr:row>97</xdr:row>
      <xdr:rowOff>125422</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65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2249</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632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131767</xdr:rowOff>
    </xdr:from>
    <xdr:to>
      <xdr:col>50</xdr:col>
      <xdr:colOff>165100</xdr:colOff>
      <xdr:row>96</xdr:row>
      <xdr:rowOff>61917</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41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78444</xdr:rowOff>
    </xdr:from>
    <xdr:ext cx="59901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39795" y="16194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156333</xdr:rowOff>
    </xdr:from>
    <xdr:to>
      <xdr:col>46</xdr:col>
      <xdr:colOff>38100</xdr:colOff>
      <xdr:row>97</xdr:row>
      <xdr:rowOff>86483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615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77610</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708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61326</xdr:rowOff>
    </xdr:from>
    <xdr:to>
      <xdr:col>41</xdr:col>
      <xdr:colOff>101600</xdr:colOff>
      <xdr:row>97</xdr:row>
      <xdr:rowOff>162926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69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154053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78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86463</xdr:rowOff>
    </xdr:from>
    <xdr:to>
      <xdr:col>36</xdr:col>
      <xdr:colOff>165100</xdr:colOff>
      <xdr:row>98</xdr:row>
      <xdr:rowOff>16613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717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7740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80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87735</xdr:rowOff>
    </xdr:from>
    <xdr:to>
      <xdr:col>85</xdr:col>
      <xdr:colOff>126364</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402685"/>
          <a:ext cx="1269" cy="1252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144227</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65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34412</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7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87735</xdr:rowOff>
    </xdr:from>
    <xdr:to>
      <xdr:col>86</xdr:col>
      <xdr:colOff>25400</xdr:colOff>
      <xdr:row>31</xdr:row>
      <xdr:rowOff>87735</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40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61677</xdr:rowOff>
    </xdr:from>
    <xdr:ext cx="534377"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405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38800</xdr:rowOff>
    </xdr:from>
    <xdr:to>
      <xdr:col>85</xdr:col>
      <xdr:colOff>177800</xdr:colOff>
      <xdr:row>38</xdr:row>
      <xdr:rowOff>140400</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55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41612</xdr:rowOff>
    </xdr:from>
    <xdr:to>
      <xdr:col>81</xdr:col>
      <xdr:colOff>101600</xdr:colOff>
      <xdr:row>38</xdr:row>
      <xdr:rowOff>143212</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159739</xdr:rowOff>
    </xdr:from>
    <xdr:ext cx="534377"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14111" y="633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48845</xdr:rowOff>
    </xdr:from>
    <xdr:to>
      <xdr:col>76</xdr:col>
      <xdr:colOff>165100</xdr:colOff>
      <xdr:row>38</xdr:row>
      <xdr:rowOff>150445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166972</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339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44410</xdr:rowOff>
    </xdr:from>
    <xdr:to>
      <xdr:col>72</xdr:col>
      <xdr:colOff>38100</xdr:colOff>
      <xdr:row>38</xdr:row>
      <xdr:rowOff>146010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5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162537</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33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44383</xdr:rowOff>
    </xdr:from>
    <xdr:to>
      <xdr:col>67</xdr:col>
      <xdr:colOff>101600</xdr:colOff>
      <xdr:row>38</xdr:row>
      <xdr:rowOff>145983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559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162510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79428" y="633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17227</xdr:rowOff>
    </xdr:from>
    <xdr:ext cx="249299"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53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7" name="失業対策事業費最小値テキスト">
          <a:extLst>
            <a:ext uri="{FF2B5EF4-FFF2-40B4-BE49-F238E27FC236}">
              <a16:creationId xmlns:a16="http://schemas.microsoft.com/office/drawing/2014/main" id="{00000000-0008-0000-0600-00002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9" name="失業対策事業費最大値テキスト">
          <a:extLst>
            <a:ext uri="{FF2B5EF4-FFF2-40B4-BE49-F238E27FC236}">
              <a16:creationId xmlns:a16="http://schemas.microsoft.com/office/drawing/2014/main" id="{00000000-0008-0000-0600-00002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2" name="失業対策事業費平均値テキスト">
          <a:extLst>
            <a:ext uri="{FF2B5EF4-FFF2-40B4-BE49-F238E27FC236}">
              <a16:creationId xmlns:a16="http://schemas.microsoft.com/office/drawing/2014/main" id="{00000000-0008-0000-0600-00003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1" name="失業対策事業費該当値テキスト">
          <a:extLst>
            <a:ext uri="{FF2B5EF4-FFF2-40B4-BE49-F238E27FC236}">
              <a16:creationId xmlns:a16="http://schemas.microsoft.com/office/drawing/2014/main" id="{00000000-0008-0000-0600-00004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0" name="公債費グラフ枠">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160695</xdr:rowOff>
    </xdr:from>
    <xdr:to>
      <xdr:col>85</xdr:col>
      <xdr:colOff>126364</xdr:colOff>
      <xdr:row>78</xdr:row>
      <xdr:rowOff>135654</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flipV="1">
          <a:off x="16317595" y="12162195"/>
          <a:ext cx="1269" cy="1346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139481</xdr:rowOff>
    </xdr:from>
    <xdr:ext cx="378565" cy="259045"/>
    <xdr:sp macro="" textlink="">
      <xdr:nvSpPr>
        <xdr:cNvPr id="612" name="公債費最小値テキスト">
          <a:extLst>
            <a:ext uri="{FF2B5EF4-FFF2-40B4-BE49-F238E27FC236}">
              <a16:creationId xmlns:a16="http://schemas.microsoft.com/office/drawing/2014/main" id="{00000000-0008-0000-0600-000064020000}"/>
            </a:ext>
          </a:extLst>
        </xdr:cNvPr>
        <xdr:cNvSpPr txBox="1"/>
      </xdr:nvSpPr>
      <xdr:spPr>
        <a:xfrm>
          <a:off x="16370300" y="13512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135654</xdr:rowOff>
    </xdr:from>
    <xdr:to>
      <xdr:col>86</xdr:col>
      <xdr:colOff>25400</xdr:colOff>
      <xdr:row>78</xdr:row>
      <xdr:rowOff>135654</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6230600" y="13508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107372</xdr:rowOff>
    </xdr:from>
    <xdr:ext cx="599010" cy="259045"/>
    <xdr:sp macro="" textlink="">
      <xdr:nvSpPr>
        <xdr:cNvPr id="614" name="公債費最大値テキスト">
          <a:extLst>
            <a:ext uri="{FF2B5EF4-FFF2-40B4-BE49-F238E27FC236}">
              <a16:creationId xmlns:a16="http://schemas.microsoft.com/office/drawing/2014/main" id="{00000000-0008-0000-0600-000066020000}"/>
            </a:ext>
          </a:extLst>
        </xdr:cNvPr>
        <xdr:cNvSpPr txBox="1"/>
      </xdr:nvSpPr>
      <xdr:spPr>
        <a:xfrm>
          <a:off x="16370300" y="1193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160695</xdr:rowOff>
    </xdr:from>
    <xdr:to>
      <xdr:col>86</xdr:col>
      <xdr:colOff>25400</xdr:colOff>
      <xdr:row>70</xdr:row>
      <xdr:rowOff>160695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2162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38512</xdr:rowOff>
    </xdr:from>
    <xdr:to>
      <xdr:col>85</xdr:col>
      <xdr:colOff>127000</xdr:colOff>
      <xdr:row>77</xdr:row>
      <xdr:rowOff>41196</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5481300" y="13240162"/>
          <a:ext cx="838200" cy="2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80596</xdr:rowOff>
    </xdr:from>
    <xdr:ext cx="534377" cy="259045"/>
    <xdr:sp macro="" textlink="">
      <xdr:nvSpPr>
        <xdr:cNvPr id="617" name="公債費平均値テキスト">
          <a:extLst>
            <a:ext uri="{FF2B5EF4-FFF2-40B4-BE49-F238E27FC236}">
              <a16:creationId xmlns:a16="http://schemas.microsoft.com/office/drawing/2014/main" id="{00000000-0008-0000-0600-000069020000}"/>
            </a:ext>
          </a:extLst>
        </xdr:cNvPr>
        <xdr:cNvSpPr txBox="1"/>
      </xdr:nvSpPr>
      <xdr:spPr>
        <a:xfrm>
          <a:off x="16370300" y="12939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57719</xdr:rowOff>
    </xdr:from>
    <xdr:to>
      <xdr:col>85</xdr:col>
      <xdr:colOff>177800</xdr:colOff>
      <xdr:row>76</xdr:row>
      <xdr:rowOff>159319</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62687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15973</xdr:rowOff>
    </xdr:from>
    <xdr:to>
      <xdr:col>81</xdr:col>
      <xdr:colOff>50800</xdr:colOff>
      <xdr:row>77</xdr:row>
      <xdr:rowOff>38512</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4592300" y="13217623"/>
          <a:ext cx="889000" cy="2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79587</xdr:rowOff>
    </xdr:from>
    <xdr:to>
      <xdr:col>81</xdr:col>
      <xdr:colOff>101600</xdr:colOff>
      <xdr:row>77</xdr:row>
      <xdr:rowOff>9737</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5430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26264</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5214111" y="1288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162866</xdr:rowOff>
    </xdr:from>
    <xdr:to>
      <xdr:col>76</xdr:col>
      <xdr:colOff>114300</xdr:colOff>
      <xdr:row>77</xdr:row>
      <xdr:rowOff>15973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3703300" y="13193066"/>
          <a:ext cx="889000" cy="24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88506</xdr:rowOff>
    </xdr:from>
    <xdr:to>
      <xdr:col>76</xdr:col>
      <xdr:colOff>165100</xdr:colOff>
      <xdr:row>77</xdr:row>
      <xdr:rowOff>18656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4541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35184</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4325111" y="1289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162866</xdr:rowOff>
    </xdr:from>
    <xdr:to>
      <xdr:col>71</xdr:col>
      <xdr:colOff>177800</xdr:colOff>
      <xdr:row>77</xdr:row>
      <xdr:rowOff>24380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2814300" y="13193066"/>
          <a:ext cx="889000" cy="3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116816</xdr:rowOff>
    </xdr:from>
    <xdr:to>
      <xdr:col>72</xdr:col>
      <xdr:colOff>38100</xdr:colOff>
      <xdr:row>77</xdr:row>
      <xdr:rowOff>46966</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3652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38093</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3436111" y="132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111517</xdr:rowOff>
    </xdr:from>
    <xdr:to>
      <xdr:col>67</xdr:col>
      <xdr:colOff>101600</xdr:colOff>
      <xdr:row>77</xdr:row>
      <xdr:rowOff>41667</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2763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58195</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2547111" y="1291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161846</xdr:rowOff>
    </xdr:from>
    <xdr:to>
      <xdr:col>85</xdr:col>
      <xdr:colOff>177800</xdr:colOff>
      <xdr:row>77</xdr:row>
      <xdr:rowOff>91996</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6268700" y="1319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140273</xdr:rowOff>
    </xdr:from>
    <xdr:ext cx="534377" cy="259045"/>
    <xdr:sp macro="" textlink="">
      <xdr:nvSpPr>
        <xdr:cNvPr id="636" name="公債費該当値テキスト">
          <a:extLst>
            <a:ext uri="{FF2B5EF4-FFF2-40B4-BE49-F238E27FC236}">
              <a16:creationId xmlns:a16="http://schemas.microsoft.com/office/drawing/2014/main" id="{00000000-0008-0000-0600-00007C020000}"/>
            </a:ext>
          </a:extLst>
        </xdr:cNvPr>
        <xdr:cNvSpPr txBox="1"/>
      </xdr:nvSpPr>
      <xdr:spPr>
        <a:xfrm>
          <a:off x="16370300" y="13170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159162</xdr:rowOff>
    </xdr:from>
    <xdr:to>
      <xdr:col>81</xdr:col>
      <xdr:colOff>101600</xdr:colOff>
      <xdr:row>77</xdr:row>
      <xdr:rowOff>89312</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5430500" y="1318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80439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3282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136623</xdr:rowOff>
    </xdr:from>
    <xdr:to>
      <xdr:col>76</xdr:col>
      <xdr:colOff>165100</xdr:colOff>
      <xdr:row>77</xdr:row>
      <xdr:rowOff>66773</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4541500" y="13166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57900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259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112066</xdr:rowOff>
    </xdr:from>
    <xdr:to>
      <xdr:col>72</xdr:col>
      <xdr:colOff>38100</xdr:colOff>
      <xdr:row>77</xdr:row>
      <xdr:rowOff>42216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3652500" y="1314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58743</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36111" y="1291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145030</xdr:rowOff>
    </xdr:from>
    <xdr:to>
      <xdr:col>67</xdr:col>
      <xdr:colOff>101600</xdr:colOff>
      <xdr:row>77</xdr:row>
      <xdr:rowOff>75180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2763500" y="1317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66307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47111" y="1326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積立金グラフ枠">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22572</xdr:rowOff>
    </xdr:from>
    <xdr:to>
      <xdr:col>85</xdr:col>
      <xdr:colOff>126364</xdr:colOff>
      <xdr:row>99</xdr:row>
      <xdr:rowOff>37198</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flipV="1">
          <a:off x="16317595" y="15453072"/>
          <a:ext cx="1269" cy="1557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41025</xdr:rowOff>
    </xdr:from>
    <xdr:ext cx="469744" cy="259045"/>
    <xdr:sp macro="" textlink="">
      <xdr:nvSpPr>
        <xdr:cNvPr id="669" name="積立金最小値テキスト">
          <a:extLst>
            <a:ext uri="{FF2B5EF4-FFF2-40B4-BE49-F238E27FC236}">
              <a16:creationId xmlns:a16="http://schemas.microsoft.com/office/drawing/2014/main" id="{00000000-0008-0000-0600-00009D020000}"/>
            </a:ext>
          </a:extLst>
        </xdr:cNvPr>
        <xdr:cNvSpPr txBox="1"/>
      </xdr:nvSpPr>
      <xdr:spPr>
        <a:xfrm>
          <a:off x="16370300" y="17014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37198</xdr:rowOff>
    </xdr:from>
    <xdr:to>
      <xdr:col>86</xdr:col>
      <xdr:colOff>25400</xdr:colOff>
      <xdr:row>99</xdr:row>
      <xdr:rowOff>37198</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7010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140699</xdr:rowOff>
    </xdr:from>
    <xdr:ext cx="599010" cy="259045"/>
    <xdr:sp macro="" textlink="">
      <xdr:nvSpPr>
        <xdr:cNvPr id="671" name="積立金最大値テキスト">
          <a:extLst>
            <a:ext uri="{FF2B5EF4-FFF2-40B4-BE49-F238E27FC236}">
              <a16:creationId xmlns:a16="http://schemas.microsoft.com/office/drawing/2014/main" id="{00000000-0008-0000-0600-00009F020000}"/>
            </a:ext>
          </a:extLst>
        </xdr:cNvPr>
        <xdr:cNvSpPr txBox="1"/>
      </xdr:nvSpPr>
      <xdr:spPr>
        <a:xfrm>
          <a:off x="16370300" y="1522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22572</xdr:rowOff>
    </xdr:from>
    <xdr:to>
      <xdr:col>86</xdr:col>
      <xdr:colOff>25400</xdr:colOff>
      <xdr:row>90</xdr:row>
      <xdr:rowOff>22572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54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73721</xdr:rowOff>
    </xdr:from>
    <xdr:to>
      <xdr:col>85</xdr:col>
      <xdr:colOff>127000</xdr:colOff>
      <xdr:row>98</xdr:row>
      <xdr:rowOff>89488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5481300" y="16875821"/>
          <a:ext cx="838200" cy="15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1826</xdr:rowOff>
    </xdr:from>
    <xdr:ext cx="534377" cy="259045"/>
    <xdr:sp macro="" textlink="">
      <xdr:nvSpPr>
        <xdr:cNvPr id="674" name="積立金平均値テキスト">
          <a:extLst>
            <a:ext uri="{FF2B5EF4-FFF2-40B4-BE49-F238E27FC236}">
              <a16:creationId xmlns:a16="http://schemas.microsoft.com/office/drawing/2014/main" id="{00000000-0008-0000-0600-0000A2020000}"/>
            </a:ext>
          </a:extLst>
        </xdr:cNvPr>
        <xdr:cNvSpPr txBox="1"/>
      </xdr:nvSpPr>
      <xdr:spPr>
        <a:xfrm>
          <a:off x="16370300" y="16803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23399</xdr:rowOff>
    </xdr:from>
    <xdr:to>
      <xdr:col>85</xdr:col>
      <xdr:colOff>177800</xdr:colOff>
      <xdr:row>98</xdr:row>
      <xdr:rowOff>124999</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6268700" y="16825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89488</xdr:rowOff>
    </xdr:from>
    <xdr:to>
      <xdr:col>81</xdr:col>
      <xdr:colOff>50800</xdr:colOff>
      <xdr:row>98</xdr:row>
      <xdr:rowOff>90112</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4592300" y="16891588"/>
          <a:ext cx="889000" cy="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77594</xdr:rowOff>
    </xdr:from>
    <xdr:to>
      <xdr:col>81</xdr:col>
      <xdr:colOff>101600</xdr:colOff>
      <xdr:row>99</xdr:row>
      <xdr:rowOff>7744</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5430500" y="1687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170321</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5214111" y="1697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90112</xdr:rowOff>
    </xdr:from>
    <xdr:to>
      <xdr:col>76</xdr:col>
      <xdr:colOff>114300</xdr:colOff>
      <xdr:row>98</xdr:row>
      <xdr:rowOff>144563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3703300" y="16892212"/>
          <a:ext cx="889000" cy="54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106687</xdr:rowOff>
    </xdr:from>
    <xdr:to>
      <xdr:col>76</xdr:col>
      <xdr:colOff>165100</xdr:colOff>
      <xdr:row>99</xdr:row>
      <xdr:rowOff>36837</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4541500" y="1690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27964</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4325111" y="1700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144563</xdr:rowOff>
    </xdr:from>
    <xdr:to>
      <xdr:col>71</xdr:col>
      <xdr:colOff>177800</xdr:colOff>
      <xdr:row>98</xdr:row>
      <xdr:rowOff>151381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2814300" y="16946663"/>
          <a:ext cx="889000" cy="6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104005</xdr:rowOff>
    </xdr:from>
    <xdr:to>
      <xdr:col>72</xdr:col>
      <xdr:colOff>38100</xdr:colOff>
      <xdr:row>99</xdr:row>
      <xdr:rowOff>34155</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3652500" y="1690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25282</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436111" y="1699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105753</xdr:rowOff>
    </xdr:from>
    <xdr:to>
      <xdr:col>67</xdr:col>
      <xdr:colOff>101600</xdr:colOff>
      <xdr:row>99</xdr:row>
      <xdr:rowOff>35903</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2763500" y="169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27030</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547111" y="1700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22921</xdr:rowOff>
    </xdr:from>
    <xdr:to>
      <xdr:col>85</xdr:col>
      <xdr:colOff>177800</xdr:colOff>
      <xdr:row>98</xdr:row>
      <xdr:rowOff>124521</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6268700" y="1682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45798</xdr:rowOff>
    </xdr:from>
    <xdr:ext cx="534377" cy="259045"/>
    <xdr:sp macro="" textlink="">
      <xdr:nvSpPr>
        <xdr:cNvPr id="693" name="積立金該当値テキスト">
          <a:extLst>
            <a:ext uri="{FF2B5EF4-FFF2-40B4-BE49-F238E27FC236}">
              <a16:creationId xmlns:a16="http://schemas.microsoft.com/office/drawing/2014/main" id="{00000000-0008-0000-0600-0000B5020000}"/>
            </a:ext>
          </a:extLst>
        </xdr:cNvPr>
        <xdr:cNvSpPr txBox="1"/>
      </xdr:nvSpPr>
      <xdr:spPr>
        <a:xfrm>
          <a:off x="16370300" y="16676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38688</xdr:rowOff>
    </xdr:from>
    <xdr:to>
      <xdr:col>81</xdr:col>
      <xdr:colOff>101600</xdr:colOff>
      <xdr:row>98</xdr:row>
      <xdr:rowOff>140288</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5430500" y="1684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156815</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61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39312</xdr:rowOff>
    </xdr:from>
    <xdr:to>
      <xdr:col>76</xdr:col>
      <xdr:colOff>165100</xdr:colOff>
      <xdr:row>98</xdr:row>
      <xdr:rowOff>140912</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4541500" y="1684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157439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61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93763</xdr:rowOff>
    </xdr:from>
    <xdr:to>
      <xdr:col>72</xdr:col>
      <xdr:colOff>38100</xdr:colOff>
      <xdr:row>99</xdr:row>
      <xdr:rowOff>23913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3652500" y="1689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40440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671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100581</xdr:rowOff>
    </xdr:from>
    <xdr:to>
      <xdr:col>67</xdr:col>
      <xdr:colOff>101600</xdr:colOff>
      <xdr:row>99</xdr:row>
      <xdr:rowOff>30731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2763500" y="1690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47258</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67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1397</xdr:rowOff>
    </xdr:from>
    <xdr:to>
      <xdr:col>116</xdr:col>
      <xdr:colOff>62864</xdr:colOff>
      <xdr:row>38</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flipV="1">
          <a:off x="22159595" y="5487797"/>
          <a:ext cx="1269" cy="116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4" name="投資及び出資金最小値テキスト">
          <a:extLst>
            <a:ext uri="{FF2B5EF4-FFF2-40B4-BE49-F238E27FC236}">
              <a16:creationId xmlns:a16="http://schemas.microsoft.com/office/drawing/2014/main" id="{00000000-0008-0000-0600-0000D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119524</xdr:rowOff>
    </xdr:from>
    <xdr:ext cx="534377" cy="259045"/>
    <xdr:sp macro="" textlink="">
      <xdr:nvSpPr>
        <xdr:cNvPr id="726" name="投資及び出資金最大値テキスト">
          <a:extLst>
            <a:ext uri="{FF2B5EF4-FFF2-40B4-BE49-F238E27FC236}">
              <a16:creationId xmlns:a16="http://schemas.microsoft.com/office/drawing/2014/main" id="{00000000-0008-0000-0600-0000D6020000}"/>
            </a:ext>
          </a:extLst>
        </xdr:cNvPr>
        <xdr:cNvSpPr txBox="1"/>
      </xdr:nvSpPr>
      <xdr:spPr>
        <a:xfrm>
          <a:off x="22212300" y="52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1397</xdr:rowOff>
    </xdr:from>
    <xdr:to>
      <xdr:col>116</xdr:col>
      <xdr:colOff>152400</xdr:colOff>
      <xdr:row>32</xdr:row>
      <xdr:rowOff>1397</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5487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22692</xdr:rowOff>
    </xdr:from>
    <xdr:ext cx="469744" cy="259045"/>
    <xdr:sp macro="" textlink="">
      <xdr:nvSpPr>
        <xdr:cNvPr id="729" name="投資及び出資金平均値テキスト">
          <a:extLst>
            <a:ext uri="{FF2B5EF4-FFF2-40B4-BE49-F238E27FC236}">
              <a16:creationId xmlns:a16="http://schemas.microsoft.com/office/drawing/2014/main" id="{00000000-0008-0000-0600-0000D9020000}"/>
            </a:ext>
          </a:extLst>
        </xdr:cNvPr>
        <xdr:cNvSpPr txBox="1"/>
      </xdr:nvSpPr>
      <xdr:spPr>
        <a:xfrm>
          <a:off x="22212300" y="6366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171265</xdr:rowOff>
    </xdr:from>
    <xdr:to>
      <xdr:col>116</xdr:col>
      <xdr:colOff>114300</xdr:colOff>
      <xdr:row>38</xdr:row>
      <xdr:rowOff>101415</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2110700" y="651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24709</xdr:rowOff>
    </xdr:from>
    <xdr:to>
      <xdr:col>112</xdr:col>
      <xdr:colOff>38100</xdr:colOff>
      <xdr:row>38</xdr:row>
      <xdr:rowOff>126309</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1272500" y="653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142836</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1088428" y="6315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36757</xdr:rowOff>
    </xdr:from>
    <xdr:to>
      <xdr:col>107</xdr:col>
      <xdr:colOff>101600</xdr:colOff>
      <xdr:row>38</xdr:row>
      <xdr:rowOff>138357</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0383500" y="655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154883</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0199428" y="632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38197</xdr:rowOff>
    </xdr:from>
    <xdr:to>
      <xdr:col>102</xdr:col>
      <xdr:colOff>165100</xdr:colOff>
      <xdr:row>38</xdr:row>
      <xdr:rowOff>139797</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9494500" y="6553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156324</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9310428" y="6328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35659</xdr:rowOff>
    </xdr:from>
    <xdr:to>
      <xdr:col>98</xdr:col>
      <xdr:colOff>38100</xdr:colOff>
      <xdr:row>38</xdr:row>
      <xdr:rowOff>137259</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8605500" y="655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153786</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8421428" y="6325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8" name="投資及び出資金該当値テキスト">
          <a:extLst>
            <a:ext uri="{FF2B5EF4-FFF2-40B4-BE49-F238E27FC236}">
              <a16:creationId xmlns:a16="http://schemas.microsoft.com/office/drawing/2014/main" id="{00000000-0008-0000-0600-0000EC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貸付金グラフ枠">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42145</xdr:rowOff>
    </xdr:from>
    <xdr:to>
      <xdr:col>116</xdr:col>
      <xdr:colOff>62864</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flipV="1">
          <a:off x="22159595" y="8614645"/>
          <a:ext cx="1269" cy="1545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1" name="貸付金最小値テキスト">
          <a:extLst>
            <a:ext uri="{FF2B5EF4-FFF2-40B4-BE49-F238E27FC236}">
              <a16:creationId xmlns:a16="http://schemas.microsoft.com/office/drawing/2014/main" id="{00000000-0008-0000-0600-00000D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160272</xdr:rowOff>
    </xdr:from>
    <xdr:ext cx="534377" cy="259045"/>
    <xdr:sp macro="" textlink="">
      <xdr:nvSpPr>
        <xdr:cNvPr id="783" name="貸付金最大値テキスト">
          <a:extLst>
            <a:ext uri="{FF2B5EF4-FFF2-40B4-BE49-F238E27FC236}">
              <a16:creationId xmlns:a16="http://schemas.microsoft.com/office/drawing/2014/main" id="{00000000-0008-0000-0600-00000F030000}"/>
            </a:ext>
          </a:extLst>
        </xdr:cNvPr>
        <xdr:cNvSpPr txBox="1"/>
      </xdr:nvSpPr>
      <xdr:spPr>
        <a:xfrm>
          <a:off x="22212300" y="838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42145</xdr:rowOff>
    </xdr:from>
    <xdr:to>
      <xdr:col>116</xdr:col>
      <xdr:colOff>152400</xdr:colOff>
      <xdr:row>50</xdr:row>
      <xdr:rowOff>42145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861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120803</xdr:rowOff>
    </xdr:from>
    <xdr:to>
      <xdr:col>116</xdr:col>
      <xdr:colOff>63500</xdr:colOff>
      <xdr:row>58</xdr:row>
      <xdr:rowOff>121641</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1323300" y="10064903"/>
          <a:ext cx="8382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87177</xdr:rowOff>
    </xdr:from>
    <xdr:ext cx="469744" cy="259045"/>
    <xdr:sp macro="" textlink="">
      <xdr:nvSpPr>
        <xdr:cNvPr id="786" name="貸付金平均値テキスト">
          <a:extLst>
            <a:ext uri="{FF2B5EF4-FFF2-40B4-BE49-F238E27FC236}">
              <a16:creationId xmlns:a16="http://schemas.microsoft.com/office/drawing/2014/main" id="{00000000-0008-0000-0600-000012030000}"/>
            </a:ext>
          </a:extLst>
        </xdr:cNvPr>
        <xdr:cNvSpPr txBox="1"/>
      </xdr:nvSpPr>
      <xdr:spPr>
        <a:xfrm>
          <a:off x="22212300" y="10031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108750</xdr:rowOff>
    </xdr:from>
    <xdr:to>
      <xdr:col>116</xdr:col>
      <xdr:colOff>114300</xdr:colOff>
      <xdr:row>59</xdr:row>
      <xdr:rowOff>38900</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21107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121641</xdr:rowOff>
    </xdr:from>
    <xdr:to>
      <xdr:col>111</xdr:col>
      <xdr:colOff>177800</xdr:colOff>
      <xdr:row>59</xdr:row>
      <xdr:rowOff>34163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0434300" y="10065741"/>
          <a:ext cx="889000" cy="8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103816</xdr:rowOff>
    </xdr:from>
    <xdr:to>
      <xdr:col>112</xdr:col>
      <xdr:colOff>38100</xdr:colOff>
      <xdr:row>59</xdr:row>
      <xdr:rowOff>33966</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1272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25093</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1088428" y="10140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34144</xdr:rowOff>
    </xdr:from>
    <xdr:to>
      <xdr:col>107</xdr:col>
      <xdr:colOff>50800</xdr:colOff>
      <xdr:row>59</xdr:row>
      <xdr:rowOff>34163</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9545300" y="10149694"/>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113608</xdr:rowOff>
    </xdr:from>
    <xdr:to>
      <xdr:col>107</xdr:col>
      <xdr:colOff>101600</xdr:colOff>
      <xdr:row>59</xdr:row>
      <xdr:rowOff>43758</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0383500" y="1005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60285</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0199428" y="983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31706</xdr:rowOff>
    </xdr:from>
    <xdr:to>
      <xdr:col>102</xdr:col>
      <xdr:colOff>114300</xdr:colOff>
      <xdr:row>59</xdr:row>
      <xdr:rowOff>34144</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656300" y="10147256"/>
          <a:ext cx="8890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113341</xdr:rowOff>
    </xdr:from>
    <xdr:to>
      <xdr:col>102</xdr:col>
      <xdr:colOff>165100</xdr:colOff>
      <xdr:row>59</xdr:row>
      <xdr:rowOff>43491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9494500" y="10057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60018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9310428" y="9832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101435</xdr:rowOff>
    </xdr:from>
    <xdr:to>
      <xdr:col>98</xdr:col>
      <xdr:colOff>38100</xdr:colOff>
      <xdr:row>59</xdr:row>
      <xdr:rowOff>31585</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8605500" y="1004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48112</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8421428" y="9820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70003</xdr:rowOff>
    </xdr:from>
    <xdr:to>
      <xdr:col>116</xdr:col>
      <xdr:colOff>114300</xdr:colOff>
      <xdr:row>59</xdr:row>
      <xdr:rowOff>153</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2110700" y="1001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29380</xdr:rowOff>
    </xdr:from>
    <xdr:ext cx="469744" cy="259045"/>
    <xdr:sp macro="" textlink="">
      <xdr:nvSpPr>
        <xdr:cNvPr id="805" name="貸付金該当値テキスト">
          <a:extLst>
            <a:ext uri="{FF2B5EF4-FFF2-40B4-BE49-F238E27FC236}">
              <a16:creationId xmlns:a16="http://schemas.microsoft.com/office/drawing/2014/main" id="{00000000-0008-0000-0600-000025030000}"/>
            </a:ext>
          </a:extLst>
        </xdr:cNvPr>
        <xdr:cNvSpPr txBox="1"/>
      </xdr:nvSpPr>
      <xdr:spPr>
        <a:xfrm>
          <a:off x="22212300" y="9802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70841</xdr:rowOff>
    </xdr:from>
    <xdr:to>
      <xdr:col>112</xdr:col>
      <xdr:colOff>38100</xdr:colOff>
      <xdr:row>59</xdr:row>
      <xdr:rowOff>991</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1272500" y="1001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17518</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9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154813</xdr:rowOff>
    </xdr:from>
    <xdr:to>
      <xdr:col>107</xdr:col>
      <xdr:colOff>101600</xdr:colOff>
      <xdr:row>59</xdr:row>
      <xdr:rowOff>84963</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0383500" y="1009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76090</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245017" y="1019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154794</xdr:rowOff>
    </xdr:from>
    <xdr:to>
      <xdr:col>102</xdr:col>
      <xdr:colOff>165100</xdr:colOff>
      <xdr:row>59</xdr:row>
      <xdr:rowOff>84944</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9494500" y="1009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76071</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56017" y="10191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152356</xdr:rowOff>
    </xdr:from>
    <xdr:to>
      <xdr:col>98</xdr:col>
      <xdr:colOff>38100</xdr:colOff>
      <xdr:row>59</xdr:row>
      <xdr:rowOff>82506</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8605500" y="1009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73633</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7017" y="101891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146914</xdr:rowOff>
    </xdr:from>
    <xdr:to>
      <xdr:col>116</xdr:col>
      <xdr:colOff>62864</xdr:colOff>
      <xdr:row>79</xdr:row>
      <xdr:rowOff>100788</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1976964"/>
          <a:ext cx="1269" cy="1668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104615</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6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100788</xdr:rowOff>
    </xdr:from>
    <xdr:to>
      <xdr:col>116</xdr:col>
      <xdr:colOff>152400</xdr:colOff>
      <xdr:row>79</xdr:row>
      <xdr:rowOff>100788</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64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93591</xdr:rowOff>
    </xdr:from>
    <xdr:ext cx="599010"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752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146914</xdr:rowOff>
    </xdr:from>
    <xdr:to>
      <xdr:col>116</xdr:col>
      <xdr:colOff>152400</xdr:colOff>
      <xdr:row>69</xdr:row>
      <xdr:rowOff>146914</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1976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47994</xdr:rowOff>
    </xdr:from>
    <xdr:to>
      <xdr:col>116</xdr:col>
      <xdr:colOff>63500</xdr:colOff>
      <xdr:row>76</xdr:row>
      <xdr:rowOff>67108</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3078194"/>
          <a:ext cx="838200" cy="19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23880</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882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1003</xdr:rowOff>
    </xdr:from>
    <xdr:to>
      <xdr:col>116</xdr:col>
      <xdr:colOff>114300</xdr:colOff>
      <xdr:row>76</xdr:row>
      <xdr:rowOff>102603</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303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29781</xdr:rowOff>
    </xdr:from>
    <xdr:to>
      <xdr:col>111</xdr:col>
      <xdr:colOff>177800</xdr:colOff>
      <xdr:row>76</xdr:row>
      <xdr:rowOff>47994</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0434300" y="13059981"/>
          <a:ext cx="889000" cy="18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165367</xdr:rowOff>
    </xdr:from>
    <xdr:to>
      <xdr:col>112</xdr:col>
      <xdr:colOff>38100</xdr:colOff>
      <xdr:row>76</xdr:row>
      <xdr:rowOff>95517</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3024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112044</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79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1867</xdr:rowOff>
    </xdr:from>
    <xdr:to>
      <xdr:col>107</xdr:col>
      <xdr:colOff>50800</xdr:colOff>
      <xdr:row>76</xdr:row>
      <xdr:rowOff>29781</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9545300" y="13032067"/>
          <a:ext cx="889000" cy="27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128105</xdr:rowOff>
    </xdr:from>
    <xdr:to>
      <xdr:col>107</xdr:col>
      <xdr:colOff>101600</xdr:colOff>
      <xdr:row>76</xdr:row>
      <xdr:rowOff>58254</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98685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74782</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762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1867</xdr:rowOff>
    </xdr:from>
    <xdr:to>
      <xdr:col>102</xdr:col>
      <xdr:colOff>114300</xdr:colOff>
      <xdr:row>76</xdr:row>
      <xdr:rowOff>58547</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3032067"/>
          <a:ext cx="889000" cy="5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141351</xdr:rowOff>
    </xdr:from>
    <xdr:to>
      <xdr:col>102</xdr:col>
      <xdr:colOff>165100</xdr:colOff>
      <xdr:row>76</xdr:row>
      <xdr:rowOff>71501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62628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309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133934</xdr:rowOff>
    </xdr:from>
    <xdr:to>
      <xdr:col>98</xdr:col>
      <xdr:colOff>38100</xdr:colOff>
      <xdr:row>76</xdr:row>
      <xdr:rowOff>64084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80611</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767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16308</xdr:rowOff>
    </xdr:from>
    <xdr:to>
      <xdr:col>116</xdr:col>
      <xdr:colOff>114300</xdr:colOff>
      <xdr:row>76</xdr:row>
      <xdr:rowOff>117908</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304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166185</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302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168644</xdr:rowOff>
    </xdr:from>
    <xdr:to>
      <xdr:col>112</xdr:col>
      <xdr:colOff>38100</xdr:colOff>
      <xdr:row>76</xdr:row>
      <xdr:rowOff>98794</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302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89921</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3120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150431</xdr:rowOff>
    </xdr:from>
    <xdr:to>
      <xdr:col>107</xdr:col>
      <xdr:colOff>101600</xdr:colOff>
      <xdr:row>76</xdr:row>
      <xdr:rowOff>80581</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3009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71708</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101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122517</xdr:rowOff>
    </xdr:from>
    <xdr:to>
      <xdr:col>102</xdr:col>
      <xdr:colOff>165100</xdr:colOff>
      <xdr:row>76</xdr:row>
      <xdr:rowOff>52667</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981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69194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756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7747</xdr:rowOff>
    </xdr:from>
    <xdr:to>
      <xdr:col>98</xdr:col>
      <xdr:colOff>38100</xdr:colOff>
      <xdr:row>76</xdr:row>
      <xdr:rowOff>109347</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303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100474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130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人件費は、住民一人当たり１２８，０２３円となっており、会計年度任用職員の人件費の増があったものの、再任用職員数の減により前年度に比べ３，７８１円（３．０４ポイント）の微増となった。類似団体平均と比べても若干低い水準にあるものの、定員適正化計画に基づき全体の職員数の抑制を今後も図る必要がある。</a:t>
          </a:r>
        </a:p>
        <a:p>
          <a:r>
            <a:rPr kumimoji="1" lang="ja-JP" altLang="en-US" sz="1050">
              <a:latin typeface="ＭＳ Ｐゴシック" panose="020B0600070205080204" pitchFamily="50" charset="-128"/>
              <a:ea typeface="ＭＳ Ｐゴシック" panose="020B0600070205080204" pitchFamily="50" charset="-128"/>
            </a:rPr>
            <a:t>扶助費は児童手当や保育委託料、障害者自立支援事業扶助費などの増により前年度より２６，８４５円増となった。特に児童福祉費や障害者自立支援事業等に係る扶助費は年々増加傾向にあり、子育て支援及び障害者自立支援の充実・推進を背景に今後も増加傾向にある。</a:t>
          </a:r>
        </a:p>
        <a:p>
          <a:r>
            <a:rPr kumimoji="1" lang="ja-JP" altLang="en-US" sz="1050">
              <a:latin typeface="ＭＳ Ｐゴシック" panose="020B0600070205080204" pitchFamily="50" charset="-128"/>
              <a:ea typeface="ＭＳ Ｐゴシック" panose="020B0600070205080204" pitchFamily="50" charset="-128"/>
            </a:rPr>
            <a:t>補助費等については、令和２年度に実施した新型コロナウイルス感染症拡大による特別定額給付金や中小企業に対する補助金等の皆減または大幅な減が影響し、前年度より１２０，７９４円（５８．４ポイント）減少し、特殊事情があった令和２年度を除き例年並みとなった。</a:t>
          </a:r>
        </a:p>
        <a:p>
          <a:r>
            <a:rPr kumimoji="1" lang="ja-JP" altLang="en-US" sz="1050">
              <a:latin typeface="ＭＳ Ｐゴシック" panose="020B0600070205080204" pitchFamily="50" charset="-128"/>
              <a:ea typeface="ＭＳ Ｐゴシック" panose="020B0600070205080204" pitchFamily="50" charset="-128"/>
            </a:rPr>
            <a:t>普通建設事業費（うち更新整備分）は、前年度に新型コロナウイルス感染症対策として小中学校及び体育施設に対し行った自動水栓化工事等の完了に伴い５１，３９０円（４９．８ポイント）減少している。減少傾向にある公債費については、令和２年度までに借入した大型事業に伴う起債償還が控えているため上昇する見込みである。</a:t>
          </a:r>
        </a:p>
        <a:p>
          <a:r>
            <a:rPr kumimoji="1" lang="ja-JP" altLang="en-US" sz="1050">
              <a:latin typeface="ＭＳ Ｐゴシック" panose="020B0600070205080204" pitchFamily="50" charset="-128"/>
              <a:ea typeface="ＭＳ Ｐゴシック" panose="020B0600070205080204" pitchFamily="50" charset="-128"/>
            </a:rPr>
            <a:t>繰出金は、国民健康保険特別会計や後期高齢者医療特別会計、介護保険特別会計において増加傾向にあり、類似団体内平均とほぼ同程度である。</a:t>
          </a:r>
        </a:p>
        <a:p>
          <a:r>
            <a:rPr kumimoji="1" lang="ja-JP" altLang="en-US" sz="1050">
              <a:latin typeface="ＭＳ Ｐゴシック" panose="020B0600070205080204" pitchFamily="50" charset="-128"/>
              <a:ea typeface="ＭＳ Ｐゴシック" panose="020B0600070205080204" pitchFamily="50" charset="-128"/>
            </a:rPr>
            <a:t>積立金は、ふるさと基金への積立てを主な要因として、２７年度以降において増加傾向にある。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7,311
7,286
33.22
6,126,156
5,810,469
311,140
3,010,325
6,095,595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111.5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55575</xdr:rowOff>
    </xdr:from>
    <xdr:to>
      <xdr:col>24</xdr:col>
      <xdr:colOff>62865</xdr:colOff>
      <xdr:row>39</xdr:row>
      <xdr:rowOff>80873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99075"/>
          <a:ext cx="1270" cy="1568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84700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7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80873</xdr:rowOff>
    </xdr:from>
    <xdr:to>
      <xdr:col>24</xdr:col>
      <xdr:colOff>152400</xdr:colOff>
      <xdr:row>39</xdr:row>
      <xdr:rowOff>80873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67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2252</xdr:rowOff>
    </xdr:from>
    <xdr:ext cx="534377"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7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15,552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55575</xdr:rowOff>
    </xdr:from>
    <xdr:to>
      <xdr:col>24</xdr:col>
      <xdr:colOff>152400</xdr:colOff>
      <xdr:row>30</xdr:row>
      <xdr:rowOff>55575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99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46126</xdr:rowOff>
    </xdr:from>
    <xdr:to>
      <xdr:col>24</xdr:col>
      <xdr:colOff>63500</xdr:colOff>
      <xdr:row>36</xdr:row>
      <xdr:rowOff>71272</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218326"/>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96537</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258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73660</xdr:rowOff>
    </xdr:from>
    <xdr:to>
      <xdr:col>24</xdr:col>
      <xdr:colOff>114300</xdr:colOff>
      <xdr:row>36</xdr:row>
      <xdr:rowOff>3810</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07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16256</xdr:rowOff>
    </xdr:from>
    <xdr:to>
      <xdr:col>19</xdr:col>
      <xdr:colOff>177800</xdr:colOff>
      <xdr:row>36</xdr:row>
      <xdr:rowOff>46126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188456"/>
          <a:ext cx="889000" cy="2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100025</xdr:rowOff>
    </xdr:from>
    <xdr:to>
      <xdr:col>20</xdr:col>
      <xdr:colOff>38100</xdr:colOff>
      <xdr:row>36</xdr:row>
      <xdr:rowOff>30175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1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46702</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76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6807</xdr:rowOff>
    </xdr:from>
    <xdr:to>
      <xdr:col>15</xdr:col>
      <xdr:colOff>50800</xdr:colOff>
      <xdr:row>36</xdr:row>
      <xdr:rowOff>16256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179007"/>
          <a:ext cx="889000" cy="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55677</xdr:rowOff>
    </xdr:from>
    <xdr:to>
      <xdr:col>15</xdr:col>
      <xdr:colOff>101600</xdr:colOff>
      <xdr:row>35</xdr:row>
      <xdr:rowOff>157277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6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2354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1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6807</xdr:rowOff>
    </xdr:from>
    <xdr:to>
      <xdr:col>10</xdr:col>
      <xdr:colOff>114300</xdr:colOff>
      <xdr:row>36</xdr:row>
      <xdr:rowOff>24790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179007"/>
          <a:ext cx="889000" cy="1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102159</xdr:rowOff>
    </xdr:from>
    <xdr:to>
      <xdr:col>10</xdr:col>
      <xdr:colOff>165100</xdr:colOff>
      <xdr:row>36</xdr:row>
      <xdr:rowOff>32309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102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48836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78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107950</xdr:rowOff>
    </xdr:from>
    <xdr:to>
      <xdr:col>6</xdr:col>
      <xdr:colOff>38100</xdr:colOff>
      <xdr:row>36</xdr:row>
      <xdr:rowOff>38100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10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54627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8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20472</xdr:rowOff>
    </xdr:from>
    <xdr:to>
      <xdr:col>24</xdr:col>
      <xdr:colOff>114300</xdr:colOff>
      <xdr:row>36</xdr:row>
      <xdr:rowOff>122072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9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170349</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171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166776</xdr:rowOff>
    </xdr:from>
    <xdr:to>
      <xdr:col>20</xdr:col>
      <xdr:colOff>38100</xdr:colOff>
      <xdr:row>36</xdr:row>
      <xdr:rowOff>96926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6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88053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6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136906</xdr:rowOff>
    </xdr:from>
    <xdr:to>
      <xdr:col>15</xdr:col>
      <xdr:colOff>101600</xdr:colOff>
      <xdr:row>36</xdr:row>
      <xdr:rowOff>67056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37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58183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30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127457</xdr:rowOff>
    </xdr:from>
    <xdr:to>
      <xdr:col>10</xdr:col>
      <xdr:colOff>165100</xdr:colOff>
      <xdr:row>36</xdr:row>
      <xdr:rowOff>57607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28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48734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20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145440</xdr:rowOff>
    </xdr:from>
    <xdr:to>
      <xdr:col>6</xdr:col>
      <xdr:colOff>38100</xdr:colOff>
      <xdr:row>36</xdr:row>
      <xdr:rowOff>75590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66717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23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131006</xdr:rowOff>
    </xdr:from>
    <xdr:to>
      <xdr:col>24</xdr:col>
      <xdr:colOff>62865</xdr:colOff>
      <xdr:row>58</xdr:row>
      <xdr:rowOff>153502</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03506"/>
          <a:ext cx="1270" cy="1394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157329</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10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153502</xdr:rowOff>
    </xdr:from>
    <xdr:to>
      <xdr:col>24</xdr:col>
      <xdr:colOff>152400</xdr:colOff>
      <xdr:row>58</xdr:row>
      <xdr:rowOff>153502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97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77683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787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1,911,410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131006</xdr:rowOff>
    </xdr:from>
    <xdr:to>
      <xdr:col>24</xdr:col>
      <xdr:colOff>152400</xdr:colOff>
      <xdr:row>50</xdr:row>
      <xdr:rowOff>131006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03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37581</xdr:rowOff>
    </xdr:from>
    <xdr:to>
      <xdr:col>24</xdr:col>
      <xdr:colOff>63500</xdr:colOff>
      <xdr:row>58</xdr:row>
      <xdr:rowOff>131063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981681"/>
          <a:ext cx="838200" cy="93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36499</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8091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13622</xdr:rowOff>
    </xdr:from>
    <xdr:to>
      <xdr:col>24</xdr:col>
      <xdr:colOff>114300</xdr:colOff>
      <xdr:row>58</xdr:row>
      <xdr:rowOff>115222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57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37581</xdr:rowOff>
    </xdr:from>
    <xdr:to>
      <xdr:col>19</xdr:col>
      <xdr:colOff>177800</xdr:colOff>
      <xdr:row>58</xdr:row>
      <xdr:rowOff>118287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81681"/>
          <a:ext cx="889000" cy="8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136568</xdr:rowOff>
    </xdr:from>
    <xdr:to>
      <xdr:col>20</xdr:col>
      <xdr:colOff>38100</xdr:colOff>
      <xdr:row>58</xdr:row>
      <xdr:rowOff>66718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09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83245</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684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118287</xdr:rowOff>
    </xdr:from>
    <xdr:to>
      <xdr:col>15</xdr:col>
      <xdr:colOff>50800</xdr:colOff>
      <xdr:row>58</xdr:row>
      <xdr:rowOff>138688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10062387"/>
          <a:ext cx="889000" cy="2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67227</xdr:rowOff>
    </xdr:from>
    <xdr:to>
      <xdr:col>15</xdr:col>
      <xdr:colOff>101600</xdr:colOff>
      <xdr:row>58</xdr:row>
      <xdr:rowOff>168827</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13904</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8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138688</xdr:rowOff>
    </xdr:from>
    <xdr:to>
      <xdr:col>10</xdr:col>
      <xdr:colOff>114300</xdr:colOff>
      <xdr:row>58</xdr:row>
      <xdr:rowOff>146217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10082788"/>
          <a:ext cx="889000" cy="7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67227</xdr:rowOff>
    </xdr:from>
    <xdr:to>
      <xdr:col>10</xdr:col>
      <xdr:colOff>165100</xdr:colOff>
      <xdr:row>58</xdr:row>
      <xdr:rowOff>168827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13904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8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63319</xdr:rowOff>
    </xdr:from>
    <xdr:to>
      <xdr:col>6</xdr:col>
      <xdr:colOff>38100</xdr:colOff>
      <xdr:row>58</xdr:row>
      <xdr:rowOff>164919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10007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9996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782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80263</xdr:rowOff>
    </xdr:from>
    <xdr:to>
      <xdr:col>24</xdr:col>
      <xdr:colOff>114300</xdr:colOff>
      <xdr:row>59</xdr:row>
      <xdr:rowOff>10413</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1002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166640</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3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158231</xdr:rowOff>
    </xdr:from>
    <xdr:to>
      <xdr:col>20</xdr:col>
      <xdr:colOff>38100</xdr:colOff>
      <xdr:row>58</xdr:row>
      <xdr:rowOff>88381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3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79508</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23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67487</xdr:rowOff>
    </xdr:from>
    <xdr:to>
      <xdr:col>15</xdr:col>
      <xdr:colOff>101600</xdr:colOff>
      <xdr:row>58</xdr:row>
      <xdr:rowOff>169087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1001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160214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104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87888</xdr:rowOff>
    </xdr:from>
    <xdr:to>
      <xdr:col>10</xdr:col>
      <xdr:colOff>165100</xdr:colOff>
      <xdr:row>59</xdr:row>
      <xdr:rowOff>18038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1003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9165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124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95417</xdr:rowOff>
    </xdr:from>
    <xdr:to>
      <xdr:col>6</xdr:col>
      <xdr:colOff>38100</xdr:colOff>
      <xdr:row>59</xdr:row>
      <xdr:rowOff>25567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1003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16694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3111" y="1013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22070</xdr:rowOff>
    </xdr:from>
    <xdr:to>
      <xdr:col>24</xdr:col>
      <xdr:colOff>62865</xdr:colOff>
      <xdr:row>78</xdr:row>
      <xdr:rowOff>38498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023570"/>
          <a:ext cx="1270" cy="1388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42325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15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38498</xdr:rowOff>
    </xdr:from>
    <xdr:to>
      <xdr:col>24</xdr:col>
      <xdr:colOff>152400</xdr:colOff>
      <xdr:row>78</xdr:row>
      <xdr:rowOff>38498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11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140197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79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305,437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22070</xdr:rowOff>
    </xdr:from>
    <xdr:to>
      <xdr:col>24</xdr:col>
      <xdr:colOff>152400</xdr:colOff>
      <xdr:row>70</xdr:row>
      <xdr:rowOff>22070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023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59454</xdr:rowOff>
    </xdr:from>
    <xdr:to>
      <xdr:col>24</xdr:col>
      <xdr:colOff>63500</xdr:colOff>
      <xdr:row>75</xdr:row>
      <xdr:rowOff>96724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18204"/>
          <a:ext cx="838200" cy="37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159681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469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9804</xdr:rowOff>
    </xdr:from>
    <xdr:to>
      <xdr:col>24</xdr:col>
      <xdr:colOff>114300</xdr:colOff>
      <xdr:row>75</xdr:row>
      <xdr:rowOff>111404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86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70</xdr:row>
      <xdr:rowOff>95428</xdr:rowOff>
    </xdr:from>
    <xdr:to>
      <xdr:col>19</xdr:col>
      <xdr:colOff>177800</xdr:colOff>
      <xdr:row>75</xdr:row>
      <xdr:rowOff>96724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2096928"/>
          <a:ext cx="889000" cy="858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163850</xdr:rowOff>
    </xdr:from>
    <xdr:to>
      <xdr:col>20</xdr:col>
      <xdr:colOff>38100</xdr:colOff>
      <xdr:row>76</xdr:row>
      <xdr:rowOff>94000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2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85127</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15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70</xdr:row>
      <xdr:rowOff>95428</xdr:rowOff>
    </xdr:from>
    <xdr:to>
      <xdr:col>15</xdr:col>
      <xdr:colOff>50800</xdr:colOff>
      <xdr:row>77</xdr:row>
      <xdr:rowOff>12895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2096928"/>
          <a:ext cx="889000" cy="1117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26020</xdr:rowOff>
    </xdr:from>
    <xdr:to>
      <xdr:col>15</xdr:col>
      <xdr:colOff>101600</xdr:colOff>
      <xdr:row>76</xdr:row>
      <xdr:rowOff>127620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5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118747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148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12895</xdr:rowOff>
    </xdr:from>
    <xdr:to>
      <xdr:col>10</xdr:col>
      <xdr:colOff>114300</xdr:colOff>
      <xdr:row>77</xdr:row>
      <xdr:rowOff>65618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14545"/>
          <a:ext cx="889000" cy="52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88351</xdr:rowOff>
    </xdr:from>
    <xdr:to>
      <xdr:col>10</xdr:col>
      <xdr:colOff>165100</xdr:colOff>
      <xdr:row>77</xdr:row>
      <xdr:rowOff>18501</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35028</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3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77470</xdr:rowOff>
    </xdr:from>
    <xdr:to>
      <xdr:col>6</xdr:col>
      <xdr:colOff>38100</xdr:colOff>
      <xdr:row>77</xdr:row>
      <xdr:rowOff>7620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24147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882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8654</xdr:rowOff>
    </xdr:from>
    <xdr:to>
      <xdr:col>24</xdr:col>
      <xdr:colOff>114300</xdr:colOff>
      <xdr:row>75</xdr:row>
      <xdr:rowOff>110254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86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31531</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18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45924</xdr:rowOff>
    </xdr:from>
    <xdr:to>
      <xdr:col>20</xdr:col>
      <xdr:colOff>38100</xdr:colOff>
      <xdr:row>75</xdr:row>
      <xdr:rowOff>147523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90467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164051</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679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70</xdr:row>
      <xdr:rowOff>44628</xdr:rowOff>
    </xdr:from>
    <xdr:to>
      <xdr:col>15</xdr:col>
      <xdr:colOff>101600</xdr:colOff>
      <xdr:row>70</xdr:row>
      <xdr:rowOff>146228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0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68</xdr:row>
      <xdr:rowOff>162755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1821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133545</xdr:rowOff>
    </xdr:from>
    <xdr:to>
      <xdr:col>10</xdr:col>
      <xdr:colOff>165100</xdr:colOff>
      <xdr:row>77</xdr:row>
      <xdr:rowOff>63695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6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54822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56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14818</xdr:rowOff>
    </xdr:from>
    <xdr:to>
      <xdr:col>6</xdr:col>
      <xdr:colOff>38100</xdr:colOff>
      <xdr:row>77</xdr:row>
      <xdr:rowOff>116418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1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107545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309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79654</xdr:rowOff>
    </xdr:from>
    <xdr:to>
      <xdr:col>24</xdr:col>
      <xdr:colOff>62865</xdr:colOff>
      <xdr:row>98</xdr:row>
      <xdr:rowOff>12880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10154"/>
          <a:ext cx="1270" cy="1304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16707</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1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12880</xdr:rowOff>
    </xdr:from>
    <xdr:to>
      <xdr:col>24</xdr:col>
      <xdr:colOff>152400</xdr:colOff>
      <xdr:row>98</xdr:row>
      <xdr:rowOff>12880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4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26331</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285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197,880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79654</xdr:rowOff>
    </xdr:from>
    <xdr:to>
      <xdr:col>24</xdr:col>
      <xdr:colOff>152400</xdr:colOff>
      <xdr:row>90</xdr:row>
      <xdr:rowOff>79654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10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125368</xdr:rowOff>
    </xdr:from>
    <xdr:to>
      <xdr:col>24</xdr:col>
      <xdr:colOff>63500</xdr:colOff>
      <xdr:row>94</xdr:row>
      <xdr:rowOff>75121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5727318"/>
          <a:ext cx="838200" cy="464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88411</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3761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109984</xdr:rowOff>
    </xdr:from>
    <xdr:to>
      <xdr:col>24</xdr:col>
      <xdr:colOff>114300</xdr:colOff>
      <xdr:row>96</xdr:row>
      <xdr:rowOff>40134</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125368</xdr:rowOff>
    </xdr:from>
    <xdr:to>
      <xdr:col>19</xdr:col>
      <xdr:colOff>177800</xdr:colOff>
      <xdr:row>98</xdr:row>
      <xdr:rowOff>59919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5727318"/>
          <a:ext cx="889000" cy="1134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154752</xdr:rowOff>
    </xdr:from>
    <xdr:to>
      <xdr:col>20</xdr:col>
      <xdr:colOff>38100</xdr:colOff>
      <xdr:row>96</xdr:row>
      <xdr:rowOff>84902</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76029</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3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59919</xdr:rowOff>
    </xdr:from>
    <xdr:to>
      <xdr:col>15</xdr:col>
      <xdr:colOff>50800</xdr:colOff>
      <xdr:row>98</xdr:row>
      <xdr:rowOff>69123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62019"/>
          <a:ext cx="889000" cy="9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16464</xdr:rowOff>
    </xdr:from>
    <xdr:to>
      <xdr:col>15</xdr:col>
      <xdr:colOff>101600</xdr:colOff>
      <xdr:row>96</xdr:row>
      <xdr:rowOff>118064</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134591</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25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66159</xdr:rowOff>
    </xdr:from>
    <xdr:to>
      <xdr:col>10</xdr:col>
      <xdr:colOff>114300</xdr:colOff>
      <xdr:row>98</xdr:row>
      <xdr:rowOff>69123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1130300" y="16868259"/>
          <a:ext cx="889000" cy="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57345</xdr:rowOff>
    </xdr:from>
    <xdr:to>
      <xdr:col>10</xdr:col>
      <xdr:colOff>165100</xdr:colOff>
      <xdr:row>96</xdr:row>
      <xdr:rowOff>158945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1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4022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29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40010</xdr:rowOff>
    </xdr:from>
    <xdr:to>
      <xdr:col>6</xdr:col>
      <xdr:colOff>38100</xdr:colOff>
      <xdr:row>96</xdr:row>
      <xdr:rowOff>141610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49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158137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27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24321</xdr:rowOff>
    </xdr:from>
    <xdr:to>
      <xdr:col>24</xdr:col>
      <xdr:colOff>114300</xdr:colOff>
      <xdr:row>94</xdr:row>
      <xdr:rowOff>125921</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14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47198</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5992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74568</xdr:rowOff>
    </xdr:from>
    <xdr:to>
      <xdr:col>20</xdr:col>
      <xdr:colOff>38100</xdr:colOff>
      <xdr:row>92</xdr:row>
      <xdr:rowOff>4718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567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21245</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5451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9119</xdr:rowOff>
    </xdr:from>
    <xdr:to>
      <xdr:col>15</xdr:col>
      <xdr:colOff>101600</xdr:colOff>
      <xdr:row>98</xdr:row>
      <xdr:rowOff>110719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101846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0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18323</xdr:rowOff>
    </xdr:from>
    <xdr:to>
      <xdr:col>10</xdr:col>
      <xdr:colOff>165100</xdr:colOff>
      <xdr:row>98</xdr:row>
      <xdr:rowOff>119923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2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111050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13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15359</xdr:rowOff>
    </xdr:from>
    <xdr:to>
      <xdr:col>6</xdr:col>
      <xdr:colOff>38100</xdr:colOff>
      <xdr:row>98</xdr:row>
      <xdr:rowOff>116959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1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108086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10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151587</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295087"/>
          <a:ext cx="1270" cy="1359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98264</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07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151587</xdr:rowOff>
    </xdr:from>
    <xdr:to>
      <xdr:col>55</xdr:col>
      <xdr:colOff>88900</xdr:colOff>
      <xdr:row>30</xdr:row>
      <xdr:rowOff>151587</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295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27229</xdr:rowOff>
    </xdr:from>
    <xdr:to>
      <xdr:col>55</xdr:col>
      <xdr:colOff>0</xdr:colOff>
      <xdr:row>37</xdr:row>
      <xdr:rowOff>47346</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370879"/>
          <a:ext cx="8382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49039</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92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27229</xdr:rowOff>
    </xdr:from>
    <xdr:to>
      <xdr:col>50</xdr:col>
      <xdr:colOff>114300</xdr:colOff>
      <xdr:row>37</xdr:row>
      <xdr:rowOff>52832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370879"/>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68326</xdr:rowOff>
    </xdr:from>
    <xdr:to>
      <xdr:col>50</xdr:col>
      <xdr:colOff>165100</xdr:colOff>
      <xdr:row>37</xdr:row>
      <xdr:rowOff>169926</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161053</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51918</xdr:rowOff>
    </xdr:from>
    <xdr:to>
      <xdr:col>45</xdr:col>
      <xdr:colOff>177800</xdr:colOff>
      <xdr:row>37</xdr:row>
      <xdr:rowOff>52832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395568"/>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84328</xdr:rowOff>
    </xdr:from>
    <xdr:to>
      <xdr:col>46</xdr:col>
      <xdr:colOff>38100</xdr:colOff>
      <xdr:row>38</xdr:row>
      <xdr:rowOff>14478</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5605</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164389</xdr:rowOff>
    </xdr:from>
    <xdr:to>
      <xdr:col>41</xdr:col>
      <xdr:colOff>50800</xdr:colOff>
      <xdr:row>37</xdr:row>
      <xdr:rowOff>51918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336589"/>
          <a:ext cx="889000" cy="5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78384</xdr:rowOff>
    </xdr:from>
    <xdr:to>
      <xdr:col>41</xdr:col>
      <xdr:colOff>101600</xdr:colOff>
      <xdr:row>38</xdr:row>
      <xdr:rowOff>8534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171111</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46381</xdr:rowOff>
    </xdr:from>
    <xdr:to>
      <xdr:col>36</xdr:col>
      <xdr:colOff>165100</xdr:colOff>
      <xdr:row>37</xdr:row>
      <xdr:rowOff>147981</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39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139107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482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167996</xdr:rowOff>
    </xdr:from>
    <xdr:to>
      <xdr:col>55</xdr:col>
      <xdr:colOff>50800</xdr:colOff>
      <xdr:row>37</xdr:row>
      <xdr:rowOff>98146</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34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19423</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1916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147879</xdr:rowOff>
    </xdr:from>
    <xdr:to>
      <xdr:col>50</xdr:col>
      <xdr:colOff>165100</xdr:colOff>
      <xdr:row>37</xdr:row>
      <xdr:rowOff>78029</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320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94556</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095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2032</xdr:rowOff>
    </xdr:from>
    <xdr:to>
      <xdr:col>46</xdr:col>
      <xdr:colOff>38100</xdr:colOff>
      <xdr:row>37</xdr:row>
      <xdr:rowOff>103632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34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120159</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120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1118</xdr:rowOff>
    </xdr:from>
    <xdr:to>
      <xdr:col>41</xdr:col>
      <xdr:colOff>101600</xdr:colOff>
      <xdr:row>37</xdr:row>
      <xdr:rowOff>102718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34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119245</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119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113589</xdr:rowOff>
    </xdr:from>
    <xdr:to>
      <xdr:col>36</xdr:col>
      <xdr:colOff>165100</xdr:colOff>
      <xdr:row>37</xdr:row>
      <xdr:rowOff>43739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28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60266</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061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80931</xdr:rowOff>
    </xdr:from>
    <xdr:to>
      <xdr:col>54</xdr:col>
      <xdr:colOff>189865</xdr:colOff>
      <xdr:row>58</xdr:row>
      <xdr:rowOff>103220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10475595" y="8996331"/>
          <a:ext cx="1270" cy="1050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107047</xdr:rowOff>
    </xdr:from>
    <xdr:ext cx="469744" cy="259045"/>
    <xdr:sp macro="" textlink="">
      <xdr:nvSpPr>
        <xdr:cNvPr id="337" name="農林水産業費最小値テキスト">
          <a:extLst>
            <a:ext uri="{FF2B5EF4-FFF2-40B4-BE49-F238E27FC236}">
              <a16:creationId xmlns:a16="http://schemas.microsoft.com/office/drawing/2014/main" id="{00000000-0008-0000-0700-000051010000}"/>
            </a:ext>
          </a:extLst>
        </xdr:cNvPr>
        <xdr:cNvSpPr txBox="1"/>
      </xdr:nvSpPr>
      <xdr:spPr>
        <a:xfrm>
          <a:off x="10528300" y="1005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103220</xdr:rowOff>
    </xdr:from>
    <xdr:to>
      <xdr:col>55</xdr:col>
      <xdr:colOff>88900</xdr:colOff>
      <xdr:row>58</xdr:row>
      <xdr:rowOff>103220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10047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27608</xdr:rowOff>
    </xdr:from>
    <xdr:ext cx="599010" cy="259045"/>
    <xdr:sp macro="" textlink="">
      <xdr:nvSpPr>
        <xdr:cNvPr id="339" name="農林水産業費最大値テキスト">
          <a:extLst>
            <a:ext uri="{FF2B5EF4-FFF2-40B4-BE49-F238E27FC236}">
              <a16:creationId xmlns:a16="http://schemas.microsoft.com/office/drawing/2014/main" id="{00000000-0008-0000-0700-000053010000}"/>
            </a:ext>
          </a:extLst>
        </xdr:cNvPr>
        <xdr:cNvSpPr txBox="1"/>
      </xdr:nvSpPr>
      <xdr:spPr>
        <a:xfrm>
          <a:off x="10528300" y="8771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237,854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80931</xdr:rowOff>
    </xdr:from>
    <xdr:to>
      <xdr:col>55</xdr:col>
      <xdr:colOff>88900</xdr:colOff>
      <xdr:row>52</xdr:row>
      <xdr:rowOff>80931</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8996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54734</xdr:rowOff>
    </xdr:from>
    <xdr:to>
      <xdr:col>55</xdr:col>
      <xdr:colOff>0</xdr:colOff>
      <xdr:row>57</xdr:row>
      <xdr:rowOff>87753</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9639300" y="9827384"/>
          <a:ext cx="838200" cy="3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18576</xdr:rowOff>
    </xdr:from>
    <xdr:ext cx="534377" cy="259045"/>
    <xdr:sp macro="" textlink="">
      <xdr:nvSpPr>
        <xdr:cNvPr id="342" name="農林水産業費平均値テキスト">
          <a:extLst>
            <a:ext uri="{FF2B5EF4-FFF2-40B4-BE49-F238E27FC236}">
              <a16:creationId xmlns:a16="http://schemas.microsoft.com/office/drawing/2014/main" id="{00000000-0008-0000-0700-000056010000}"/>
            </a:ext>
          </a:extLst>
        </xdr:cNvPr>
        <xdr:cNvSpPr txBox="1"/>
      </xdr:nvSpPr>
      <xdr:spPr>
        <a:xfrm>
          <a:off x="10528300" y="96197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167149</xdr:rowOff>
    </xdr:from>
    <xdr:to>
      <xdr:col>55</xdr:col>
      <xdr:colOff>50800</xdr:colOff>
      <xdr:row>57</xdr:row>
      <xdr:rowOff>97299</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10426700" y="976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87753</xdr:rowOff>
    </xdr:from>
    <xdr:to>
      <xdr:col>50</xdr:col>
      <xdr:colOff>114300</xdr:colOff>
      <xdr:row>57</xdr:row>
      <xdr:rowOff>95667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8750300" y="9860403"/>
          <a:ext cx="889000" cy="7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13009</xdr:rowOff>
    </xdr:from>
    <xdr:to>
      <xdr:col>50</xdr:col>
      <xdr:colOff>165100</xdr:colOff>
      <xdr:row>57</xdr:row>
      <xdr:rowOff>114609</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588500" y="978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131136</xdr:rowOff>
    </xdr:from>
    <xdr:ext cx="534377"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9372111" y="9560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81032</xdr:rowOff>
    </xdr:from>
    <xdr:to>
      <xdr:col>45</xdr:col>
      <xdr:colOff>177800</xdr:colOff>
      <xdr:row>57</xdr:row>
      <xdr:rowOff>95667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7861300" y="9853682"/>
          <a:ext cx="889000" cy="14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23804</xdr:rowOff>
    </xdr:from>
    <xdr:to>
      <xdr:col>46</xdr:col>
      <xdr:colOff>38100</xdr:colOff>
      <xdr:row>57</xdr:row>
      <xdr:rowOff>125404</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699500" y="979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141931</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483111" y="957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81032</xdr:rowOff>
    </xdr:from>
    <xdr:to>
      <xdr:col>41</xdr:col>
      <xdr:colOff>50800</xdr:colOff>
      <xdr:row>57</xdr:row>
      <xdr:rowOff>89157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6972300" y="9853682"/>
          <a:ext cx="889000" cy="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46591</xdr:rowOff>
    </xdr:from>
    <xdr:to>
      <xdr:col>41</xdr:col>
      <xdr:colOff>101600</xdr:colOff>
      <xdr:row>57</xdr:row>
      <xdr:rowOff>148191</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810500" y="9819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139318</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594111" y="991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165019</xdr:rowOff>
    </xdr:from>
    <xdr:to>
      <xdr:col>36</xdr:col>
      <xdr:colOff>165100</xdr:colOff>
      <xdr:row>57</xdr:row>
      <xdr:rowOff>95169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921500" y="976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111696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705111" y="954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3934</xdr:rowOff>
    </xdr:from>
    <xdr:to>
      <xdr:col>55</xdr:col>
      <xdr:colOff>50800</xdr:colOff>
      <xdr:row>57</xdr:row>
      <xdr:rowOff>105534</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10426700" y="977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153811</xdr:rowOff>
    </xdr:from>
    <xdr:ext cx="534377" cy="259045"/>
    <xdr:sp macro="" textlink="">
      <xdr:nvSpPr>
        <xdr:cNvPr id="361" name="農林水産業費該当値テキスト">
          <a:extLst>
            <a:ext uri="{FF2B5EF4-FFF2-40B4-BE49-F238E27FC236}">
              <a16:creationId xmlns:a16="http://schemas.microsoft.com/office/drawing/2014/main" id="{00000000-0008-0000-0700-000069010000}"/>
            </a:ext>
          </a:extLst>
        </xdr:cNvPr>
        <xdr:cNvSpPr txBox="1"/>
      </xdr:nvSpPr>
      <xdr:spPr>
        <a:xfrm>
          <a:off x="10528300" y="975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36953</xdr:rowOff>
    </xdr:from>
    <xdr:to>
      <xdr:col>50</xdr:col>
      <xdr:colOff>165100</xdr:colOff>
      <xdr:row>57</xdr:row>
      <xdr:rowOff>138553</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9588500" y="9809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129680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372111" y="9902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44867</xdr:rowOff>
    </xdr:from>
    <xdr:to>
      <xdr:col>46</xdr:col>
      <xdr:colOff>38100</xdr:colOff>
      <xdr:row>57</xdr:row>
      <xdr:rowOff>146467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8699500" y="981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137594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483111" y="9910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30232</xdr:rowOff>
    </xdr:from>
    <xdr:to>
      <xdr:col>41</xdr:col>
      <xdr:colOff>101600</xdr:colOff>
      <xdr:row>57</xdr:row>
      <xdr:rowOff>131832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7810500" y="980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148359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594111" y="9578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38357</xdr:rowOff>
    </xdr:from>
    <xdr:to>
      <xdr:col>36</xdr:col>
      <xdr:colOff>165100</xdr:colOff>
      <xdr:row>57</xdr:row>
      <xdr:rowOff>139957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921500" y="981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131084</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05111" y="990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98300</xdr:rowOff>
    </xdr:from>
    <xdr:to>
      <xdr:col>54</xdr:col>
      <xdr:colOff>189865</xdr:colOff>
      <xdr:row>79</xdr:row>
      <xdr:rowOff>32646</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271250"/>
          <a:ext cx="1270" cy="1305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36473</xdr:rowOff>
    </xdr:from>
    <xdr:ext cx="469744" cy="259045"/>
    <xdr:sp macro=""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581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32646</xdr:rowOff>
    </xdr:from>
    <xdr:to>
      <xdr:col>55</xdr:col>
      <xdr:colOff>88900</xdr:colOff>
      <xdr:row>79</xdr:row>
      <xdr:rowOff>32646</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577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44977</xdr:rowOff>
    </xdr:from>
    <xdr:ext cx="599010" cy="259045"/>
    <xdr:sp macro=""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2046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172,933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98300</xdr:rowOff>
    </xdr:from>
    <xdr:to>
      <xdr:col>55</xdr:col>
      <xdr:colOff>88900</xdr:colOff>
      <xdr:row>71</xdr:row>
      <xdr:rowOff>98300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27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72484</xdr:rowOff>
    </xdr:from>
    <xdr:to>
      <xdr:col>55</xdr:col>
      <xdr:colOff>0</xdr:colOff>
      <xdr:row>76</xdr:row>
      <xdr:rowOff>124468</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9639300" y="12931234"/>
          <a:ext cx="838200" cy="22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67160</xdr:rowOff>
    </xdr:from>
    <xdr:ext cx="534377" cy="259045"/>
    <xdr:sp macro=""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32688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88733</xdr:rowOff>
    </xdr:from>
    <xdr:to>
      <xdr:col>55</xdr:col>
      <xdr:colOff>50800</xdr:colOff>
      <xdr:row>78</xdr:row>
      <xdr:rowOff>18883</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3290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72484</xdr:rowOff>
    </xdr:from>
    <xdr:to>
      <xdr:col>50</xdr:col>
      <xdr:colOff>114300</xdr:colOff>
      <xdr:row>76</xdr:row>
      <xdr:rowOff>36593</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8750300" y="12931234"/>
          <a:ext cx="889000" cy="13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96033</xdr:rowOff>
    </xdr:from>
    <xdr:to>
      <xdr:col>50</xdr:col>
      <xdr:colOff>165100</xdr:colOff>
      <xdr:row>78</xdr:row>
      <xdr:rowOff>26183</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329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17310</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72111" y="1339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36593</xdr:rowOff>
    </xdr:from>
    <xdr:to>
      <xdr:col>45</xdr:col>
      <xdr:colOff>177800</xdr:colOff>
      <xdr:row>76</xdr:row>
      <xdr:rowOff>158948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7861300" y="13066793"/>
          <a:ext cx="889000" cy="122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26355</xdr:rowOff>
    </xdr:from>
    <xdr:to>
      <xdr:col>46</xdr:col>
      <xdr:colOff>38100</xdr:colOff>
      <xdr:row>78</xdr:row>
      <xdr:rowOff>127955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339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119082</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349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150498</xdr:rowOff>
    </xdr:from>
    <xdr:to>
      <xdr:col>41</xdr:col>
      <xdr:colOff>50800</xdr:colOff>
      <xdr:row>76</xdr:row>
      <xdr:rowOff>158948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6972300" y="13180698"/>
          <a:ext cx="889000" cy="8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24245</xdr:rowOff>
    </xdr:from>
    <xdr:to>
      <xdr:col>41</xdr:col>
      <xdr:colOff>101600</xdr:colOff>
      <xdr:row>78</xdr:row>
      <xdr:rowOff>125845</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33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116972</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349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2794</xdr:rowOff>
    </xdr:from>
    <xdr:to>
      <xdr:col>36</xdr:col>
      <xdr:colOff>165100</xdr:colOff>
      <xdr:row>78</xdr:row>
      <xdr:rowOff>104394</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33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95521</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34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73668</xdr:rowOff>
    </xdr:from>
    <xdr:to>
      <xdr:col>55</xdr:col>
      <xdr:colOff>50800</xdr:colOff>
      <xdr:row>77</xdr:row>
      <xdr:rowOff>3818</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10426700" y="1310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96545</xdr:rowOff>
    </xdr:from>
    <xdr:ext cx="534377" cy="259045"/>
    <xdr:sp macro=""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2955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21684</xdr:rowOff>
    </xdr:from>
    <xdr:to>
      <xdr:col>50</xdr:col>
      <xdr:colOff>165100</xdr:colOff>
      <xdr:row>75</xdr:row>
      <xdr:rowOff>123284</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88500" y="12880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139811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372111" y="12655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157243</xdr:rowOff>
    </xdr:from>
    <xdr:to>
      <xdr:col>46</xdr:col>
      <xdr:colOff>38100</xdr:colOff>
      <xdr:row>76</xdr:row>
      <xdr:rowOff>87393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699500" y="1301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103921</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483111" y="12791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108148</xdr:rowOff>
    </xdr:from>
    <xdr:to>
      <xdr:col>41</xdr:col>
      <xdr:colOff>101600</xdr:colOff>
      <xdr:row>77</xdr:row>
      <xdr:rowOff>38298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810500" y="1313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54825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94111" y="1291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99698</xdr:rowOff>
    </xdr:from>
    <xdr:to>
      <xdr:col>36</xdr:col>
      <xdr:colOff>165100</xdr:colOff>
      <xdr:row>77</xdr:row>
      <xdr:rowOff>29848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921500" y="1312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46375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05111" y="12905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土木費グラフ枠">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67833</xdr:rowOff>
    </xdr:from>
    <xdr:to>
      <xdr:col>54</xdr:col>
      <xdr:colOff>189865</xdr:colOff>
      <xdr:row>98</xdr:row>
      <xdr:rowOff>66441</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flipV="1">
          <a:off x="10475595" y="15498333"/>
          <a:ext cx="1270" cy="1370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70268</xdr:rowOff>
    </xdr:from>
    <xdr:ext cx="534377" cy="259045"/>
    <xdr:sp macro="" textlink="">
      <xdr:nvSpPr>
        <xdr:cNvPr id="449" name="土木費最小値テキスト">
          <a:extLst>
            <a:ext uri="{FF2B5EF4-FFF2-40B4-BE49-F238E27FC236}">
              <a16:creationId xmlns:a16="http://schemas.microsoft.com/office/drawing/2014/main" id="{00000000-0008-0000-0700-0000C1010000}"/>
            </a:ext>
          </a:extLst>
        </xdr:cNvPr>
        <xdr:cNvSpPr txBox="1"/>
      </xdr:nvSpPr>
      <xdr:spPr>
        <a:xfrm>
          <a:off x="10528300" y="1687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66441</xdr:rowOff>
    </xdr:from>
    <xdr:to>
      <xdr:col>55</xdr:col>
      <xdr:colOff>88900</xdr:colOff>
      <xdr:row>98</xdr:row>
      <xdr:rowOff>66441</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6868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14510</xdr:rowOff>
    </xdr:from>
    <xdr:ext cx="599010" cy="259045"/>
    <xdr:sp macro="" textlink="">
      <xdr:nvSpPr>
        <xdr:cNvPr id="451" name="土木費最大値テキスト">
          <a:extLst>
            <a:ext uri="{FF2B5EF4-FFF2-40B4-BE49-F238E27FC236}">
              <a16:creationId xmlns:a16="http://schemas.microsoft.com/office/drawing/2014/main" id="{00000000-0008-0000-0700-0000C3010000}"/>
            </a:ext>
          </a:extLst>
        </xdr:cNvPr>
        <xdr:cNvSpPr txBox="1"/>
      </xdr:nvSpPr>
      <xdr:spPr>
        <a:xfrm>
          <a:off x="10528300" y="15273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631,438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67833</xdr:rowOff>
    </xdr:from>
    <xdr:to>
      <xdr:col>55</xdr:col>
      <xdr:colOff>88900</xdr:colOff>
      <xdr:row>90</xdr:row>
      <xdr:rowOff>67833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5498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112449</xdr:rowOff>
    </xdr:from>
    <xdr:to>
      <xdr:col>55</xdr:col>
      <xdr:colOff>0</xdr:colOff>
      <xdr:row>97</xdr:row>
      <xdr:rowOff>167681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9639300" y="16743099"/>
          <a:ext cx="838200" cy="55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67502</xdr:rowOff>
    </xdr:from>
    <xdr:ext cx="534377" cy="259045"/>
    <xdr:sp macro="" textlink="">
      <xdr:nvSpPr>
        <xdr:cNvPr id="454" name="土木費平均値テキスト">
          <a:extLst>
            <a:ext uri="{FF2B5EF4-FFF2-40B4-BE49-F238E27FC236}">
              <a16:creationId xmlns:a16="http://schemas.microsoft.com/office/drawing/2014/main" id="{00000000-0008-0000-0700-0000C6010000}"/>
            </a:ext>
          </a:extLst>
        </xdr:cNvPr>
        <xdr:cNvSpPr txBox="1"/>
      </xdr:nvSpPr>
      <xdr:spPr>
        <a:xfrm>
          <a:off x="10528300" y="165267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44625</xdr:rowOff>
    </xdr:from>
    <xdr:to>
      <xdr:col>55</xdr:col>
      <xdr:colOff>50800</xdr:colOff>
      <xdr:row>97</xdr:row>
      <xdr:rowOff>146225</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104267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112449</xdr:rowOff>
    </xdr:from>
    <xdr:to>
      <xdr:col>50</xdr:col>
      <xdr:colOff>114300</xdr:colOff>
      <xdr:row>97</xdr:row>
      <xdr:rowOff>163522</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8750300" y="16743099"/>
          <a:ext cx="889000" cy="51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51974</xdr:rowOff>
    </xdr:from>
    <xdr:to>
      <xdr:col>50</xdr:col>
      <xdr:colOff>165100</xdr:colOff>
      <xdr:row>97</xdr:row>
      <xdr:rowOff>153574</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9588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170101</xdr:rowOff>
    </xdr:from>
    <xdr:ext cx="534377"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9372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135875</xdr:rowOff>
    </xdr:from>
    <xdr:to>
      <xdr:col>45</xdr:col>
      <xdr:colOff>177800</xdr:colOff>
      <xdr:row>97</xdr:row>
      <xdr:rowOff>163522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7861300" y="16766525"/>
          <a:ext cx="889000" cy="27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59868</xdr:rowOff>
    </xdr:from>
    <xdr:to>
      <xdr:col>46</xdr:col>
      <xdr:colOff>38100</xdr:colOff>
      <xdr:row>97</xdr:row>
      <xdr:rowOff>161468</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8699500" y="166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6545</xdr:rowOff>
    </xdr:from>
    <xdr:ext cx="534377"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8483111" y="1646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135875</xdr:rowOff>
    </xdr:from>
    <xdr:to>
      <xdr:col>41</xdr:col>
      <xdr:colOff>50800</xdr:colOff>
      <xdr:row>98</xdr:row>
      <xdr:rowOff>7775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6972300" y="16766525"/>
          <a:ext cx="889000" cy="4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42410</xdr:rowOff>
    </xdr:from>
    <xdr:to>
      <xdr:col>41</xdr:col>
      <xdr:colOff>101600</xdr:colOff>
      <xdr:row>97</xdr:row>
      <xdr:rowOff>144010</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7810500" y="166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160537</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7594111" y="164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80879</xdr:rowOff>
    </xdr:from>
    <xdr:to>
      <xdr:col>36</xdr:col>
      <xdr:colOff>165100</xdr:colOff>
      <xdr:row>98</xdr:row>
      <xdr:rowOff>11029</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6921500" y="16711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27556</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6705111" y="16486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116881</xdr:rowOff>
    </xdr:from>
    <xdr:to>
      <xdr:col>55</xdr:col>
      <xdr:colOff>50800</xdr:colOff>
      <xdr:row>98</xdr:row>
      <xdr:rowOff>47031</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10426700" y="16747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31808</xdr:rowOff>
    </xdr:from>
    <xdr:ext cx="534377" cy="259045"/>
    <xdr:sp macro="" textlink="">
      <xdr:nvSpPr>
        <xdr:cNvPr id="473" name="土木費該当値テキスト">
          <a:extLst>
            <a:ext uri="{FF2B5EF4-FFF2-40B4-BE49-F238E27FC236}">
              <a16:creationId xmlns:a16="http://schemas.microsoft.com/office/drawing/2014/main" id="{00000000-0008-0000-0700-0000D9010000}"/>
            </a:ext>
          </a:extLst>
        </xdr:cNvPr>
        <xdr:cNvSpPr txBox="1"/>
      </xdr:nvSpPr>
      <xdr:spPr>
        <a:xfrm>
          <a:off x="10528300" y="16662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61649</xdr:rowOff>
    </xdr:from>
    <xdr:to>
      <xdr:col>50</xdr:col>
      <xdr:colOff>165100</xdr:colOff>
      <xdr:row>97</xdr:row>
      <xdr:rowOff>163249</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9588500" y="1669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154376</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372111" y="1678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112722</xdr:rowOff>
    </xdr:from>
    <xdr:to>
      <xdr:col>46</xdr:col>
      <xdr:colOff>38100</xdr:colOff>
      <xdr:row>98</xdr:row>
      <xdr:rowOff>42872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8699500" y="1674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33999</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836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85075</xdr:rowOff>
    </xdr:from>
    <xdr:to>
      <xdr:col>41</xdr:col>
      <xdr:colOff>101600</xdr:colOff>
      <xdr:row>98</xdr:row>
      <xdr:rowOff>15225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7810500" y="1671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6352</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808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128425</xdr:rowOff>
    </xdr:from>
    <xdr:to>
      <xdr:col>36</xdr:col>
      <xdr:colOff>165100</xdr:colOff>
      <xdr:row>98</xdr:row>
      <xdr:rowOff>58575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6921500" y="1675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49702</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851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104419</xdr:rowOff>
    </xdr:from>
    <xdr:to>
      <xdr:col>85</xdr:col>
      <xdr:colOff>126364</xdr:colOff>
      <xdr:row>39</xdr:row>
      <xdr:rowOff>116725</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flipV="1">
          <a:off x="16317595" y="5247919"/>
          <a:ext cx="1269" cy="1555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120552</xdr:rowOff>
    </xdr:from>
    <xdr:ext cx="534377" cy="259045"/>
    <xdr:sp macro="" textlink="">
      <xdr:nvSpPr>
        <xdr:cNvPr id="507" name="消防費最小値テキスト">
          <a:extLst>
            <a:ext uri="{FF2B5EF4-FFF2-40B4-BE49-F238E27FC236}">
              <a16:creationId xmlns:a16="http://schemas.microsoft.com/office/drawing/2014/main" id="{00000000-0008-0000-0700-0000FB010000}"/>
            </a:ext>
          </a:extLst>
        </xdr:cNvPr>
        <xdr:cNvSpPr txBox="1"/>
      </xdr:nvSpPr>
      <xdr:spPr>
        <a:xfrm>
          <a:off x="16370300" y="680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116725</xdr:rowOff>
    </xdr:from>
    <xdr:to>
      <xdr:col>86</xdr:col>
      <xdr:colOff>25400</xdr:colOff>
      <xdr:row>39</xdr:row>
      <xdr:rowOff>116725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6230600" y="680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51096</xdr:rowOff>
    </xdr:from>
    <xdr:ext cx="534377" cy="259045"/>
    <xdr:sp macro="" textlink="">
      <xdr:nvSpPr>
        <xdr:cNvPr id="509" name="消防費最大値テキスト">
          <a:extLst>
            <a:ext uri="{FF2B5EF4-FFF2-40B4-BE49-F238E27FC236}">
              <a16:creationId xmlns:a16="http://schemas.microsoft.com/office/drawing/2014/main" id="{00000000-0008-0000-0700-0000FD010000}"/>
            </a:ext>
          </a:extLst>
        </xdr:cNvPr>
        <xdr:cNvSpPr txBox="1"/>
      </xdr:nvSpPr>
      <xdr:spPr>
        <a:xfrm>
          <a:off x="16370300" y="502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97,852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104419</xdr:rowOff>
    </xdr:from>
    <xdr:to>
      <xdr:col>86</xdr:col>
      <xdr:colOff>25400</xdr:colOff>
      <xdr:row>30</xdr:row>
      <xdr:rowOff>104419</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5247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158140</xdr:rowOff>
    </xdr:from>
    <xdr:to>
      <xdr:col>85</xdr:col>
      <xdr:colOff>127000</xdr:colOff>
      <xdr:row>38</xdr:row>
      <xdr:rowOff>25457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5481300" y="6501790"/>
          <a:ext cx="838200" cy="3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114406</xdr:rowOff>
    </xdr:from>
    <xdr:ext cx="534377" cy="259045"/>
    <xdr:sp macro="" textlink="">
      <xdr:nvSpPr>
        <xdr:cNvPr id="512" name="消防費平均値テキスト">
          <a:extLst>
            <a:ext uri="{FF2B5EF4-FFF2-40B4-BE49-F238E27FC236}">
              <a16:creationId xmlns:a16="http://schemas.microsoft.com/office/drawing/2014/main" id="{00000000-0008-0000-0700-000000020000}"/>
            </a:ext>
          </a:extLst>
        </xdr:cNvPr>
        <xdr:cNvSpPr txBox="1"/>
      </xdr:nvSpPr>
      <xdr:spPr>
        <a:xfrm>
          <a:off x="16370300" y="62866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91529</xdr:rowOff>
    </xdr:from>
    <xdr:to>
      <xdr:col>85</xdr:col>
      <xdr:colOff>177800</xdr:colOff>
      <xdr:row>38</xdr:row>
      <xdr:rowOff>21679</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6268700" y="643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158140</xdr:rowOff>
    </xdr:from>
    <xdr:to>
      <xdr:col>81</xdr:col>
      <xdr:colOff>50800</xdr:colOff>
      <xdr:row>38</xdr:row>
      <xdr:rowOff>3816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4592300" y="6501790"/>
          <a:ext cx="889000" cy="17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111913</xdr:rowOff>
    </xdr:from>
    <xdr:to>
      <xdr:col>81</xdr:col>
      <xdr:colOff>101600</xdr:colOff>
      <xdr:row>37</xdr:row>
      <xdr:rowOff>42063</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5430500" y="628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58590</xdr:rowOff>
    </xdr:from>
    <xdr:ext cx="534377"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5214111" y="605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3816</xdr:rowOff>
    </xdr:from>
    <xdr:to>
      <xdr:col>76</xdr:col>
      <xdr:colOff>114300</xdr:colOff>
      <xdr:row>38</xdr:row>
      <xdr:rowOff>27381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3703300" y="6518916"/>
          <a:ext cx="889000" cy="2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39618</xdr:rowOff>
    </xdr:from>
    <xdr:to>
      <xdr:col>76</xdr:col>
      <xdr:colOff>165100</xdr:colOff>
      <xdr:row>37</xdr:row>
      <xdr:rowOff>141218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4541500" y="638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157745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4325111" y="615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25915</xdr:rowOff>
    </xdr:from>
    <xdr:to>
      <xdr:col>71</xdr:col>
      <xdr:colOff>177800</xdr:colOff>
      <xdr:row>38</xdr:row>
      <xdr:rowOff>27381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814300" y="6541015"/>
          <a:ext cx="889000" cy="1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103664</xdr:rowOff>
    </xdr:from>
    <xdr:to>
      <xdr:col>72</xdr:col>
      <xdr:colOff>38100</xdr:colOff>
      <xdr:row>38</xdr:row>
      <xdr:rowOff>33813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652500" y="64473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50341</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436111" y="622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84537</xdr:rowOff>
    </xdr:from>
    <xdr:to>
      <xdr:col>67</xdr:col>
      <xdr:colOff>101600</xdr:colOff>
      <xdr:row>38</xdr:row>
      <xdr:rowOff>14687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2763500" y="64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31214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547111" y="62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146107</xdr:rowOff>
    </xdr:from>
    <xdr:to>
      <xdr:col>85</xdr:col>
      <xdr:colOff>177800</xdr:colOff>
      <xdr:row>38</xdr:row>
      <xdr:rowOff>76257</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6268700" y="648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124534</xdr:rowOff>
    </xdr:from>
    <xdr:ext cx="534377" cy="259045"/>
    <xdr:sp macro="" textlink="">
      <xdr:nvSpPr>
        <xdr:cNvPr id="531" name="消防費該当値テキスト">
          <a:extLst>
            <a:ext uri="{FF2B5EF4-FFF2-40B4-BE49-F238E27FC236}">
              <a16:creationId xmlns:a16="http://schemas.microsoft.com/office/drawing/2014/main" id="{00000000-0008-0000-0700-000013020000}"/>
            </a:ext>
          </a:extLst>
        </xdr:cNvPr>
        <xdr:cNvSpPr txBox="1"/>
      </xdr:nvSpPr>
      <xdr:spPr>
        <a:xfrm>
          <a:off x="16370300" y="646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107340</xdr:rowOff>
    </xdr:from>
    <xdr:to>
      <xdr:col>81</xdr:col>
      <xdr:colOff>101600</xdr:colOff>
      <xdr:row>38</xdr:row>
      <xdr:rowOff>37491</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5430500" y="64509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28618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543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124466</xdr:rowOff>
    </xdr:from>
    <xdr:to>
      <xdr:col>76</xdr:col>
      <xdr:colOff>165100</xdr:colOff>
      <xdr:row>38</xdr:row>
      <xdr:rowOff>54617</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541500" y="64681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45743</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5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148031</xdr:rowOff>
    </xdr:from>
    <xdr:to>
      <xdr:col>72</xdr:col>
      <xdr:colOff>38100</xdr:colOff>
      <xdr:row>38</xdr:row>
      <xdr:rowOff>78181</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652500" y="649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69308</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584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146564</xdr:rowOff>
    </xdr:from>
    <xdr:to>
      <xdr:col>67</xdr:col>
      <xdr:colOff>101600</xdr:colOff>
      <xdr:row>38</xdr:row>
      <xdr:rowOff>76715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763500" y="64902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67842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58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教育費グラフ枠">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47496</xdr:rowOff>
    </xdr:from>
    <xdr:to>
      <xdr:col>85</xdr:col>
      <xdr:colOff>126364</xdr:colOff>
      <xdr:row>57</xdr:row>
      <xdr:rowOff>129564</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flipV="1">
          <a:off x="16317595" y="8791446"/>
          <a:ext cx="1269" cy="1110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133391</xdr:rowOff>
    </xdr:from>
    <xdr:ext cx="534377" cy="259045"/>
    <xdr:sp macro="" textlink="">
      <xdr:nvSpPr>
        <xdr:cNvPr id="562" name="教育費最小値テキスト">
          <a:extLst>
            <a:ext uri="{FF2B5EF4-FFF2-40B4-BE49-F238E27FC236}">
              <a16:creationId xmlns:a16="http://schemas.microsoft.com/office/drawing/2014/main" id="{00000000-0008-0000-0700-000032020000}"/>
            </a:ext>
          </a:extLst>
        </xdr:cNvPr>
        <xdr:cNvSpPr txBox="1"/>
      </xdr:nvSpPr>
      <xdr:spPr>
        <a:xfrm>
          <a:off x="16370300" y="990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129564</xdr:rowOff>
    </xdr:from>
    <xdr:to>
      <xdr:col>86</xdr:col>
      <xdr:colOff>25400</xdr:colOff>
      <xdr:row>57</xdr:row>
      <xdr:rowOff>129564</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6230600" y="990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165623</xdr:rowOff>
    </xdr:from>
    <xdr:ext cx="599010" cy="259045"/>
    <xdr:sp macro="" textlink="">
      <xdr:nvSpPr>
        <xdr:cNvPr id="564" name="教育費最大値テキスト">
          <a:extLst>
            <a:ext uri="{FF2B5EF4-FFF2-40B4-BE49-F238E27FC236}">
              <a16:creationId xmlns:a16="http://schemas.microsoft.com/office/drawing/2014/main" id="{00000000-0008-0000-0700-000034020000}"/>
            </a:ext>
          </a:extLst>
        </xdr:cNvPr>
        <xdr:cNvSpPr txBox="1"/>
      </xdr:nvSpPr>
      <xdr:spPr>
        <a:xfrm>
          <a:off x="16370300" y="85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282,667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47496</xdr:rowOff>
    </xdr:from>
    <xdr:to>
      <xdr:col>86</xdr:col>
      <xdr:colOff>25400</xdr:colOff>
      <xdr:row>51</xdr:row>
      <xdr:rowOff>47496</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6230600" y="8791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138530</xdr:rowOff>
    </xdr:from>
    <xdr:to>
      <xdr:col>85</xdr:col>
      <xdr:colOff>127000</xdr:colOff>
      <xdr:row>55</xdr:row>
      <xdr:rowOff>162629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5481300" y="9568280"/>
          <a:ext cx="838200" cy="24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28598</xdr:rowOff>
    </xdr:from>
    <xdr:ext cx="534377" cy="259045"/>
    <xdr:sp macro="" textlink="">
      <xdr:nvSpPr>
        <xdr:cNvPr id="567" name="教育費平均値テキスト">
          <a:extLst>
            <a:ext uri="{FF2B5EF4-FFF2-40B4-BE49-F238E27FC236}">
              <a16:creationId xmlns:a16="http://schemas.microsoft.com/office/drawing/2014/main" id="{00000000-0008-0000-0700-000037020000}"/>
            </a:ext>
          </a:extLst>
        </xdr:cNvPr>
        <xdr:cNvSpPr txBox="1"/>
      </xdr:nvSpPr>
      <xdr:spPr>
        <a:xfrm>
          <a:off x="16370300" y="96297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50171</xdr:rowOff>
    </xdr:from>
    <xdr:to>
      <xdr:col>85</xdr:col>
      <xdr:colOff>177800</xdr:colOff>
      <xdr:row>56</xdr:row>
      <xdr:rowOff>151771</xdr:rowOff>
    </xdr:to>
    <xdr:sp macro="" textlink="">
      <xdr:nvSpPr>
        <xdr:cNvPr id="568" name="フローチャート: 判断 567">
          <a:extLst>
            <a:ext uri="{FF2B5EF4-FFF2-40B4-BE49-F238E27FC236}">
              <a16:creationId xmlns:a16="http://schemas.microsoft.com/office/drawing/2014/main" id="{00000000-0008-0000-0700-000038020000}"/>
            </a:ext>
          </a:extLst>
        </xdr:cNvPr>
        <xdr:cNvSpPr/>
      </xdr:nvSpPr>
      <xdr:spPr>
        <a:xfrm>
          <a:off x="16268700" y="965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162629</xdr:rowOff>
    </xdr:from>
    <xdr:to>
      <xdr:col>81</xdr:col>
      <xdr:colOff>50800</xdr:colOff>
      <xdr:row>56</xdr:row>
      <xdr:rowOff>139645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4592300" y="9592379"/>
          <a:ext cx="889000" cy="148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67905</xdr:rowOff>
    </xdr:from>
    <xdr:to>
      <xdr:col>81</xdr:col>
      <xdr:colOff>101600</xdr:colOff>
      <xdr:row>56</xdr:row>
      <xdr:rowOff>169505</xdr:rowOff>
    </xdr:to>
    <xdr:sp macro="" textlink="">
      <xdr:nvSpPr>
        <xdr:cNvPr id="570" name="フローチャート: 判断 569">
          <a:extLst>
            <a:ext uri="{FF2B5EF4-FFF2-40B4-BE49-F238E27FC236}">
              <a16:creationId xmlns:a16="http://schemas.microsoft.com/office/drawing/2014/main" id="{00000000-0008-0000-0700-00003A020000}"/>
            </a:ext>
          </a:extLst>
        </xdr:cNvPr>
        <xdr:cNvSpPr/>
      </xdr:nvSpPr>
      <xdr:spPr>
        <a:xfrm>
          <a:off x="15430500" y="9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160632</xdr:rowOff>
    </xdr:from>
    <xdr:ext cx="534377"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5214111" y="9761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139645</xdr:rowOff>
    </xdr:from>
    <xdr:to>
      <xdr:col>76</xdr:col>
      <xdr:colOff>114300</xdr:colOff>
      <xdr:row>57</xdr:row>
      <xdr:rowOff>34704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3703300" y="9740845"/>
          <a:ext cx="889000" cy="6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95964</xdr:rowOff>
    </xdr:from>
    <xdr:to>
      <xdr:col>76</xdr:col>
      <xdr:colOff>165100</xdr:colOff>
      <xdr:row>57</xdr:row>
      <xdr:rowOff>26114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4541500" y="969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17241</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4325111" y="978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148775</xdr:rowOff>
    </xdr:from>
    <xdr:to>
      <xdr:col>71</xdr:col>
      <xdr:colOff>177800</xdr:colOff>
      <xdr:row>57</xdr:row>
      <xdr:rowOff>34704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814300" y="9749975"/>
          <a:ext cx="889000" cy="57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125764</xdr:rowOff>
    </xdr:from>
    <xdr:to>
      <xdr:col>72</xdr:col>
      <xdr:colOff>38100</xdr:colOff>
      <xdr:row>57</xdr:row>
      <xdr:rowOff>55914</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3652500" y="972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72441</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3436111" y="9502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100257</xdr:rowOff>
    </xdr:from>
    <xdr:to>
      <xdr:col>67</xdr:col>
      <xdr:colOff>101600</xdr:colOff>
      <xdr:row>57</xdr:row>
      <xdr:rowOff>30407</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27635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21534</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2547111" y="979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87730</xdr:rowOff>
    </xdr:from>
    <xdr:to>
      <xdr:col>85</xdr:col>
      <xdr:colOff>177800</xdr:colOff>
      <xdr:row>56</xdr:row>
      <xdr:rowOff>17880</xdr:rowOff>
    </xdr:to>
    <xdr:sp macro="" textlink="">
      <xdr:nvSpPr>
        <xdr:cNvPr id="585" name="楕円 584">
          <a:extLst>
            <a:ext uri="{FF2B5EF4-FFF2-40B4-BE49-F238E27FC236}">
              <a16:creationId xmlns:a16="http://schemas.microsoft.com/office/drawing/2014/main" id="{00000000-0008-0000-0700-000049020000}"/>
            </a:ext>
          </a:extLst>
        </xdr:cNvPr>
        <xdr:cNvSpPr/>
      </xdr:nvSpPr>
      <xdr:spPr>
        <a:xfrm>
          <a:off x="16268700" y="951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110607</xdr:rowOff>
    </xdr:from>
    <xdr:ext cx="599010" cy="259045"/>
    <xdr:sp macro="" textlink="">
      <xdr:nvSpPr>
        <xdr:cNvPr id="586" name="教育費該当値テキスト">
          <a:extLst>
            <a:ext uri="{FF2B5EF4-FFF2-40B4-BE49-F238E27FC236}">
              <a16:creationId xmlns:a16="http://schemas.microsoft.com/office/drawing/2014/main" id="{00000000-0008-0000-0700-00004A020000}"/>
            </a:ext>
          </a:extLst>
        </xdr:cNvPr>
        <xdr:cNvSpPr txBox="1"/>
      </xdr:nvSpPr>
      <xdr:spPr>
        <a:xfrm>
          <a:off x="16370300" y="936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111829</xdr:rowOff>
    </xdr:from>
    <xdr:to>
      <xdr:col>81</xdr:col>
      <xdr:colOff>101600</xdr:colOff>
      <xdr:row>56</xdr:row>
      <xdr:rowOff>41979</xdr:rowOff>
    </xdr:to>
    <xdr:sp macro="" textlink="">
      <xdr:nvSpPr>
        <xdr:cNvPr id="587" name="楕円 586">
          <a:extLst>
            <a:ext uri="{FF2B5EF4-FFF2-40B4-BE49-F238E27FC236}">
              <a16:creationId xmlns:a16="http://schemas.microsoft.com/office/drawing/2014/main" id="{00000000-0008-0000-0700-00004B020000}"/>
            </a:ext>
          </a:extLst>
        </xdr:cNvPr>
        <xdr:cNvSpPr/>
      </xdr:nvSpPr>
      <xdr:spPr>
        <a:xfrm>
          <a:off x="15430500" y="9541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58506</xdr:rowOff>
    </xdr:from>
    <xdr:ext cx="59901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181795" y="9316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88845</xdr:rowOff>
    </xdr:from>
    <xdr:to>
      <xdr:col>76</xdr:col>
      <xdr:colOff>165100</xdr:colOff>
      <xdr:row>57</xdr:row>
      <xdr:rowOff>18995</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4541500" y="969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35522</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46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155354</xdr:rowOff>
    </xdr:from>
    <xdr:to>
      <xdr:col>72</xdr:col>
      <xdr:colOff>38100</xdr:colOff>
      <xdr:row>57</xdr:row>
      <xdr:rowOff>85504</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3652500" y="975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76631</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849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97975</xdr:rowOff>
    </xdr:from>
    <xdr:to>
      <xdr:col>67</xdr:col>
      <xdr:colOff>101600</xdr:colOff>
      <xdr:row>57</xdr:row>
      <xdr:rowOff>28125</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2763500" y="969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44652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47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00000000-0008-0000-0700-00005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00000000-0008-0000-0700-00005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災害復旧費グラフ枠">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87735</xdr:rowOff>
    </xdr:from>
    <xdr:to>
      <xdr:col>85</xdr:col>
      <xdr:colOff>126364</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flipV="1">
          <a:off x="16317595" y="12260685"/>
          <a:ext cx="1269" cy="1252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144227</xdr:rowOff>
    </xdr:from>
    <xdr:ext cx="249299" cy="259045"/>
    <xdr:sp macro="" textlink="">
      <xdr:nvSpPr>
        <xdr:cNvPr id="617" name="災害復旧費最小値テキスト">
          <a:extLst>
            <a:ext uri="{FF2B5EF4-FFF2-40B4-BE49-F238E27FC236}">
              <a16:creationId xmlns:a16="http://schemas.microsoft.com/office/drawing/2014/main" id="{00000000-0008-0000-0700-000069020000}"/>
            </a:ext>
          </a:extLst>
        </xdr:cNvPr>
        <xdr:cNvSpPr txBox="1"/>
      </xdr:nvSpPr>
      <xdr:spPr>
        <a:xfrm>
          <a:off x="16370300" y="13517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34412</xdr:rowOff>
    </xdr:from>
    <xdr:ext cx="599010" cy="259045"/>
    <xdr:sp macro="" textlink="">
      <xdr:nvSpPr>
        <xdr:cNvPr id="619" name="災害復旧費最大値テキスト">
          <a:extLst>
            <a:ext uri="{FF2B5EF4-FFF2-40B4-BE49-F238E27FC236}">
              <a16:creationId xmlns:a16="http://schemas.microsoft.com/office/drawing/2014/main" id="{00000000-0008-0000-0700-00006B020000}"/>
            </a:ext>
          </a:extLst>
        </xdr:cNvPr>
        <xdr:cNvSpPr txBox="1"/>
      </xdr:nvSpPr>
      <xdr:spPr>
        <a:xfrm>
          <a:off x="16370300" y="12035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273,866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87735</xdr:rowOff>
    </xdr:from>
    <xdr:to>
      <xdr:col>86</xdr:col>
      <xdr:colOff>25400</xdr:colOff>
      <xdr:row>71</xdr:row>
      <xdr:rowOff>87735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6230600" y="12260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61678</xdr:rowOff>
    </xdr:from>
    <xdr:ext cx="534377" cy="259045"/>
    <xdr:sp macro="" textlink="">
      <xdr:nvSpPr>
        <xdr:cNvPr id="622" name="災害復旧費平均値テキスト">
          <a:extLst>
            <a:ext uri="{FF2B5EF4-FFF2-40B4-BE49-F238E27FC236}">
              <a16:creationId xmlns:a16="http://schemas.microsoft.com/office/drawing/2014/main" id="{00000000-0008-0000-0700-00006E020000}"/>
            </a:ext>
          </a:extLst>
        </xdr:cNvPr>
        <xdr:cNvSpPr txBox="1"/>
      </xdr:nvSpPr>
      <xdr:spPr>
        <a:xfrm>
          <a:off x="16370300" y="132633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38801</xdr:rowOff>
    </xdr:from>
    <xdr:to>
      <xdr:col>85</xdr:col>
      <xdr:colOff>177800</xdr:colOff>
      <xdr:row>78</xdr:row>
      <xdr:rowOff>140401</xdr:rowOff>
    </xdr:to>
    <xdr:sp macro="" textlink="">
      <xdr:nvSpPr>
        <xdr:cNvPr id="623" name="フローチャート: 判断 622">
          <a:extLst>
            <a:ext uri="{FF2B5EF4-FFF2-40B4-BE49-F238E27FC236}">
              <a16:creationId xmlns:a16="http://schemas.microsoft.com/office/drawing/2014/main" id="{00000000-0008-0000-0700-00006F020000}"/>
            </a:ext>
          </a:extLst>
        </xdr:cNvPr>
        <xdr:cNvSpPr/>
      </xdr:nvSpPr>
      <xdr:spPr>
        <a:xfrm>
          <a:off x="16268700" y="1341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41566</xdr:rowOff>
    </xdr:from>
    <xdr:to>
      <xdr:col>81</xdr:col>
      <xdr:colOff>101600</xdr:colOff>
      <xdr:row>78</xdr:row>
      <xdr:rowOff>143166</xdr:rowOff>
    </xdr:to>
    <xdr:sp macro="" textlink="">
      <xdr:nvSpPr>
        <xdr:cNvPr id="625" name="フローチャート: 判断 624">
          <a:extLst>
            <a:ext uri="{FF2B5EF4-FFF2-40B4-BE49-F238E27FC236}">
              <a16:creationId xmlns:a16="http://schemas.microsoft.com/office/drawing/2014/main" id="{00000000-0008-0000-0700-000071020000}"/>
            </a:ext>
          </a:extLst>
        </xdr:cNvPr>
        <xdr:cNvSpPr/>
      </xdr:nvSpPr>
      <xdr:spPr>
        <a:xfrm>
          <a:off x="15430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159693</xdr:rowOff>
    </xdr:from>
    <xdr:ext cx="534377"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5214111" y="1318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48845</xdr:rowOff>
    </xdr:from>
    <xdr:to>
      <xdr:col>76</xdr:col>
      <xdr:colOff>165100</xdr:colOff>
      <xdr:row>78</xdr:row>
      <xdr:rowOff>150445</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45415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166972</xdr:rowOff>
    </xdr:from>
    <xdr:ext cx="469744"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4357428" y="1319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44410</xdr:rowOff>
    </xdr:from>
    <xdr:to>
      <xdr:col>72</xdr:col>
      <xdr:colOff>38100</xdr:colOff>
      <xdr:row>78</xdr:row>
      <xdr:rowOff>146010</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3652500" y="1341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162537</xdr:rowOff>
    </xdr:from>
    <xdr:ext cx="469744"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3468428" y="1319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44382</xdr:rowOff>
    </xdr:from>
    <xdr:to>
      <xdr:col>67</xdr:col>
      <xdr:colOff>101600</xdr:colOff>
      <xdr:row>78</xdr:row>
      <xdr:rowOff>145982</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2763500" y="1341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162509</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2579428" y="1319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0" name="楕円 639">
          <a:extLst>
            <a:ext uri="{FF2B5EF4-FFF2-40B4-BE49-F238E27FC236}">
              <a16:creationId xmlns:a16="http://schemas.microsoft.com/office/drawing/2014/main" id="{00000000-0008-0000-0700-000080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17227</xdr:rowOff>
    </xdr:from>
    <xdr:ext cx="249299" cy="259045"/>
    <xdr:sp macro="" textlink="">
      <xdr:nvSpPr>
        <xdr:cNvPr id="641" name="災害復旧費該当値テキスト">
          <a:extLst>
            <a:ext uri="{FF2B5EF4-FFF2-40B4-BE49-F238E27FC236}">
              <a16:creationId xmlns:a16="http://schemas.microsoft.com/office/drawing/2014/main" id="{00000000-0008-0000-0700-000081020000}"/>
            </a:ext>
          </a:extLst>
        </xdr:cNvPr>
        <xdr:cNvSpPr txBox="1"/>
      </xdr:nvSpPr>
      <xdr:spPr>
        <a:xfrm>
          <a:off x="16370300" y="13390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2" name="楕円 641">
          <a:extLst>
            <a:ext uri="{FF2B5EF4-FFF2-40B4-BE49-F238E27FC236}">
              <a16:creationId xmlns:a16="http://schemas.microsoft.com/office/drawing/2014/main" id="{00000000-0008-0000-0700-000082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7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7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公債費グラフ枠">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160694</xdr:rowOff>
    </xdr:from>
    <xdr:to>
      <xdr:col>85</xdr:col>
      <xdr:colOff>126364</xdr:colOff>
      <xdr:row>98</xdr:row>
      <xdr:rowOff>135654</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flipV="1">
          <a:off x="16317595" y="15591194"/>
          <a:ext cx="1269" cy="1346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139481</xdr:rowOff>
    </xdr:from>
    <xdr:ext cx="378565" cy="259045"/>
    <xdr:sp macro="" textlink="">
      <xdr:nvSpPr>
        <xdr:cNvPr id="672" name="公債費最小値テキスト">
          <a:extLst>
            <a:ext uri="{FF2B5EF4-FFF2-40B4-BE49-F238E27FC236}">
              <a16:creationId xmlns:a16="http://schemas.microsoft.com/office/drawing/2014/main" id="{00000000-0008-0000-0700-0000A0020000}"/>
            </a:ext>
          </a:extLst>
        </xdr:cNvPr>
        <xdr:cNvSpPr txBox="1"/>
      </xdr:nvSpPr>
      <xdr:spPr>
        <a:xfrm>
          <a:off x="16370300" y="16941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135654</xdr:rowOff>
    </xdr:from>
    <xdr:to>
      <xdr:col>86</xdr:col>
      <xdr:colOff>25400</xdr:colOff>
      <xdr:row>98</xdr:row>
      <xdr:rowOff>135654</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6230600" y="16937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107371</xdr:rowOff>
    </xdr:from>
    <xdr:ext cx="599010" cy="259045"/>
    <xdr:sp macro="" textlink="">
      <xdr:nvSpPr>
        <xdr:cNvPr id="674" name="公債費最大値テキスト">
          <a:extLst>
            <a:ext uri="{FF2B5EF4-FFF2-40B4-BE49-F238E27FC236}">
              <a16:creationId xmlns:a16="http://schemas.microsoft.com/office/drawing/2014/main" id="{00000000-0008-0000-0700-0000A2020000}"/>
            </a:ext>
          </a:extLst>
        </xdr:cNvPr>
        <xdr:cNvSpPr txBox="1"/>
      </xdr:nvSpPr>
      <xdr:spPr>
        <a:xfrm>
          <a:off x="16370300" y="1536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295,408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160694</xdr:rowOff>
    </xdr:from>
    <xdr:to>
      <xdr:col>86</xdr:col>
      <xdr:colOff>25400</xdr:colOff>
      <xdr:row>90</xdr:row>
      <xdr:rowOff>160694</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6230600" y="15591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38512</xdr:rowOff>
    </xdr:from>
    <xdr:to>
      <xdr:col>85</xdr:col>
      <xdr:colOff>127000</xdr:colOff>
      <xdr:row>97</xdr:row>
      <xdr:rowOff>41196</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5481300" y="16669162"/>
          <a:ext cx="838200" cy="2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80596</xdr:rowOff>
    </xdr:from>
    <xdr:ext cx="534377" cy="259045"/>
    <xdr:sp macro="" textlink="">
      <xdr:nvSpPr>
        <xdr:cNvPr id="677" name="公債費平均値テキスト">
          <a:extLst>
            <a:ext uri="{FF2B5EF4-FFF2-40B4-BE49-F238E27FC236}">
              <a16:creationId xmlns:a16="http://schemas.microsoft.com/office/drawing/2014/main" id="{00000000-0008-0000-0700-0000A5020000}"/>
            </a:ext>
          </a:extLst>
        </xdr:cNvPr>
        <xdr:cNvSpPr txBox="1"/>
      </xdr:nvSpPr>
      <xdr:spPr>
        <a:xfrm>
          <a:off x="16370300" y="16368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57719</xdr:rowOff>
    </xdr:from>
    <xdr:to>
      <xdr:col>85</xdr:col>
      <xdr:colOff>177800</xdr:colOff>
      <xdr:row>96</xdr:row>
      <xdr:rowOff>159319</xdr:rowOff>
    </xdr:to>
    <xdr:sp macro="" textlink="">
      <xdr:nvSpPr>
        <xdr:cNvPr id="678" name="フローチャート: 判断 677">
          <a:extLst>
            <a:ext uri="{FF2B5EF4-FFF2-40B4-BE49-F238E27FC236}">
              <a16:creationId xmlns:a16="http://schemas.microsoft.com/office/drawing/2014/main" id="{00000000-0008-0000-0700-0000A6020000}"/>
            </a:ext>
          </a:extLst>
        </xdr:cNvPr>
        <xdr:cNvSpPr/>
      </xdr:nvSpPr>
      <xdr:spPr>
        <a:xfrm>
          <a:off x="162687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15973</xdr:rowOff>
    </xdr:from>
    <xdr:to>
      <xdr:col>81</xdr:col>
      <xdr:colOff>50800</xdr:colOff>
      <xdr:row>97</xdr:row>
      <xdr:rowOff>38512</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4592300" y="16646623"/>
          <a:ext cx="889000" cy="2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79391</xdr:rowOff>
    </xdr:from>
    <xdr:to>
      <xdr:col>81</xdr:col>
      <xdr:colOff>101600</xdr:colOff>
      <xdr:row>97</xdr:row>
      <xdr:rowOff>9541</xdr:rowOff>
    </xdr:to>
    <xdr:sp macro="" textlink="">
      <xdr:nvSpPr>
        <xdr:cNvPr id="680" name="フローチャート: 判断 679">
          <a:extLst>
            <a:ext uri="{FF2B5EF4-FFF2-40B4-BE49-F238E27FC236}">
              <a16:creationId xmlns:a16="http://schemas.microsoft.com/office/drawing/2014/main" id="{00000000-0008-0000-0700-0000A8020000}"/>
            </a:ext>
          </a:extLst>
        </xdr:cNvPr>
        <xdr:cNvSpPr/>
      </xdr:nvSpPr>
      <xdr:spPr>
        <a:xfrm>
          <a:off x="15430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26068</xdr:rowOff>
    </xdr:from>
    <xdr:ext cx="534377"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5214111" y="16313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162866</xdr:rowOff>
    </xdr:from>
    <xdr:to>
      <xdr:col>76</xdr:col>
      <xdr:colOff>114300</xdr:colOff>
      <xdr:row>97</xdr:row>
      <xdr:rowOff>15973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3703300" y="16622066"/>
          <a:ext cx="889000" cy="24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88489</xdr:rowOff>
    </xdr:from>
    <xdr:to>
      <xdr:col>76</xdr:col>
      <xdr:colOff>165100</xdr:colOff>
      <xdr:row>97</xdr:row>
      <xdr:rowOff>18639</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4541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35166</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4325111" y="1632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162866</xdr:rowOff>
    </xdr:from>
    <xdr:to>
      <xdr:col>71</xdr:col>
      <xdr:colOff>177800</xdr:colOff>
      <xdr:row>97</xdr:row>
      <xdr:rowOff>24380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2814300" y="16622066"/>
          <a:ext cx="889000" cy="3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116816</xdr:rowOff>
    </xdr:from>
    <xdr:to>
      <xdr:col>72</xdr:col>
      <xdr:colOff>38100</xdr:colOff>
      <xdr:row>97</xdr:row>
      <xdr:rowOff>46966</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3652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38093</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3436111" y="1666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111454</xdr:rowOff>
    </xdr:from>
    <xdr:to>
      <xdr:col>67</xdr:col>
      <xdr:colOff>101600</xdr:colOff>
      <xdr:row>97</xdr:row>
      <xdr:rowOff>41604</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2763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58131</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2547111" y="1634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161846</xdr:rowOff>
    </xdr:from>
    <xdr:to>
      <xdr:col>85</xdr:col>
      <xdr:colOff>177800</xdr:colOff>
      <xdr:row>97</xdr:row>
      <xdr:rowOff>91996</xdr:rowOff>
    </xdr:to>
    <xdr:sp macro="" textlink="">
      <xdr:nvSpPr>
        <xdr:cNvPr id="695" name="楕円 694">
          <a:extLst>
            <a:ext uri="{FF2B5EF4-FFF2-40B4-BE49-F238E27FC236}">
              <a16:creationId xmlns:a16="http://schemas.microsoft.com/office/drawing/2014/main" id="{00000000-0008-0000-0700-0000B7020000}"/>
            </a:ext>
          </a:extLst>
        </xdr:cNvPr>
        <xdr:cNvSpPr/>
      </xdr:nvSpPr>
      <xdr:spPr>
        <a:xfrm>
          <a:off x="16268700" y="1662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140273</xdr:rowOff>
    </xdr:from>
    <xdr:ext cx="534377" cy="259045"/>
    <xdr:sp macro="" textlink="">
      <xdr:nvSpPr>
        <xdr:cNvPr id="696" name="公債費該当値テキスト">
          <a:extLst>
            <a:ext uri="{FF2B5EF4-FFF2-40B4-BE49-F238E27FC236}">
              <a16:creationId xmlns:a16="http://schemas.microsoft.com/office/drawing/2014/main" id="{00000000-0008-0000-0700-0000B8020000}"/>
            </a:ext>
          </a:extLst>
        </xdr:cNvPr>
        <xdr:cNvSpPr txBox="1"/>
      </xdr:nvSpPr>
      <xdr:spPr>
        <a:xfrm>
          <a:off x="16370300" y="16599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159162</xdr:rowOff>
    </xdr:from>
    <xdr:to>
      <xdr:col>81</xdr:col>
      <xdr:colOff>101600</xdr:colOff>
      <xdr:row>97</xdr:row>
      <xdr:rowOff>89312</xdr:rowOff>
    </xdr:to>
    <xdr:sp macro="" textlink="">
      <xdr:nvSpPr>
        <xdr:cNvPr id="697" name="楕円 696">
          <a:extLst>
            <a:ext uri="{FF2B5EF4-FFF2-40B4-BE49-F238E27FC236}">
              <a16:creationId xmlns:a16="http://schemas.microsoft.com/office/drawing/2014/main" id="{00000000-0008-0000-0700-0000B9020000}"/>
            </a:ext>
          </a:extLst>
        </xdr:cNvPr>
        <xdr:cNvSpPr/>
      </xdr:nvSpPr>
      <xdr:spPr>
        <a:xfrm>
          <a:off x="15430500" y="1661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80439</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711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136623</xdr:rowOff>
    </xdr:from>
    <xdr:to>
      <xdr:col>76</xdr:col>
      <xdr:colOff>165100</xdr:colOff>
      <xdr:row>97</xdr:row>
      <xdr:rowOff>66773</xdr:rowOff>
    </xdr:to>
    <xdr:sp macro="" textlink="">
      <xdr:nvSpPr>
        <xdr:cNvPr id="699" name="楕円 698">
          <a:extLst>
            <a:ext uri="{FF2B5EF4-FFF2-40B4-BE49-F238E27FC236}">
              <a16:creationId xmlns:a16="http://schemas.microsoft.com/office/drawing/2014/main" id="{00000000-0008-0000-0700-0000BB020000}"/>
            </a:ext>
          </a:extLst>
        </xdr:cNvPr>
        <xdr:cNvSpPr/>
      </xdr:nvSpPr>
      <xdr:spPr>
        <a:xfrm>
          <a:off x="14541500" y="1659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57900</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325111" y="16688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112066</xdr:rowOff>
    </xdr:from>
    <xdr:to>
      <xdr:col>72</xdr:col>
      <xdr:colOff>38100</xdr:colOff>
      <xdr:row>97</xdr:row>
      <xdr:rowOff>42216</xdr:rowOff>
    </xdr:to>
    <xdr:sp macro="" textlink="">
      <xdr:nvSpPr>
        <xdr:cNvPr id="701" name="楕円 700">
          <a:extLst>
            <a:ext uri="{FF2B5EF4-FFF2-40B4-BE49-F238E27FC236}">
              <a16:creationId xmlns:a16="http://schemas.microsoft.com/office/drawing/2014/main" id="{00000000-0008-0000-0700-0000BD020000}"/>
            </a:ext>
          </a:extLst>
        </xdr:cNvPr>
        <xdr:cNvSpPr/>
      </xdr:nvSpPr>
      <xdr:spPr>
        <a:xfrm>
          <a:off x="13652500" y="16571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58743</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346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145030</xdr:rowOff>
    </xdr:from>
    <xdr:to>
      <xdr:col>67</xdr:col>
      <xdr:colOff>101600</xdr:colOff>
      <xdr:row>97</xdr:row>
      <xdr:rowOff>75180</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2763500" y="1660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66307</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69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a:extLst>
            <a:ext uri="{FF2B5EF4-FFF2-40B4-BE49-F238E27FC236}">
              <a16:creationId xmlns:a16="http://schemas.microsoft.com/office/drawing/2014/main" id="{00000000-0008-0000-0700-0000C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a:extLst>
            <a:ext uri="{FF2B5EF4-FFF2-40B4-BE49-F238E27FC236}">
              <a16:creationId xmlns:a16="http://schemas.microsoft.com/office/drawing/2014/main" id="{00000000-0008-0000-0700-0000C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a:extLst>
            <a:ext uri="{FF2B5EF4-FFF2-40B4-BE49-F238E27FC236}">
              <a16:creationId xmlns:a16="http://schemas.microsoft.com/office/drawing/2014/main" id="{00000000-0008-0000-0700-0000C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5" name="直線コネクタ 714">
          <a:extLst>
            <a:ext uri="{FF2B5EF4-FFF2-40B4-BE49-F238E27FC236}">
              <a16:creationId xmlns:a16="http://schemas.microsoft.com/office/drawing/2014/main" id="{00000000-0008-0000-0700-0000CB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諸支出金グラフ枠">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139986</xdr:rowOff>
    </xdr:from>
    <xdr:to>
      <xdr:col>116</xdr:col>
      <xdr:colOff>62864</xdr:colOff>
      <xdr:row>38</xdr:row>
      <xdr:rowOff>25400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flipV="1">
          <a:off x="22159595" y="5283486"/>
          <a:ext cx="1269" cy="1257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46194</xdr:rowOff>
    </xdr:from>
    <xdr:ext cx="249299" cy="259045"/>
    <xdr:sp macro="" textlink="">
      <xdr:nvSpPr>
        <xdr:cNvPr id="725" name="諸支出金最小値テキスト">
          <a:extLst>
            <a:ext uri="{FF2B5EF4-FFF2-40B4-BE49-F238E27FC236}">
              <a16:creationId xmlns:a16="http://schemas.microsoft.com/office/drawing/2014/main" id="{00000000-0008-0000-0700-0000D5020000}"/>
            </a:ext>
          </a:extLst>
        </xdr:cNvPr>
        <xdr:cNvSpPr txBox="1"/>
      </xdr:nvSpPr>
      <xdr:spPr>
        <a:xfrm>
          <a:off x="22212300" y="65612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86663</xdr:rowOff>
    </xdr:from>
    <xdr:ext cx="534377" cy="259045"/>
    <xdr:sp macro="" textlink="">
      <xdr:nvSpPr>
        <xdr:cNvPr id="727" name="諸支出金最大値テキスト">
          <a:extLst>
            <a:ext uri="{FF2B5EF4-FFF2-40B4-BE49-F238E27FC236}">
              <a16:creationId xmlns:a16="http://schemas.microsoft.com/office/drawing/2014/main" id="{00000000-0008-0000-0700-0000D7020000}"/>
            </a:ext>
          </a:extLst>
        </xdr:cNvPr>
        <xdr:cNvSpPr txBox="1"/>
      </xdr:nvSpPr>
      <xdr:spPr>
        <a:xfrm>
          <a:off x="22212300" y="505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21,995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139986</xdr:rowOff>
    </xdr:from>
    <xdr:to>
      <xdr:col>116</xdr:col>
      <xdr:colOff>152400</xdr:colOff>
      <xdr:row>30</xdr:row>
      <xdr:rowOff>139986</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22072600" y="5283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135094</xdr:rowOff>
    </xdr:from>
    <xdr:ext cx="378565" cy="259045"/>
    <xdr:sp macro="" textlink="">
      <xdr:nvSpPr>
        <xdr:cNvPr id="730" name="諸支出金平均値テキスト">
          <a:extLst>
            <a:ext uri="{FF2B5EF4-FFF2-40B4-BE49-F238E27FC236}">
              <a16:creationId xmlns:a16="http://schemas.microsoft.com/office/drawing/2014/main" id="{00000000-0008-0000-0700-0000DA020000}"/>
            </a:ext>
          </a:extLst>
        </xdr:cNvPr>
        <xdr:cNvSpPr txBox="1"/>
      </xdr:nvSpPr>
      <xdr:spPr>
        <a:xfrm>
          <a:off x="22212300" y="630729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112217</xdr:rowOff>
    </xdr:from>
    <xdr:to>
      <xdr:col>116</xdr:col>
      <xdr:colOff>114300</xdr:colOff>
      <xdr:row>38</xdr:row>
      <xdr:rowOff>42367</xdr:rowOff>
    </xdr:to>
    <xdr:sp macro="" textlink="">
      <xdr:nvSpPr>
        <xdr:cNvPr id="731" name="フローチャート: 判断 730">
          <a:extLst>
            <a:ext uri="{FF2B5EF4-FFF2-40B4-BE49-F238E27FC236}">
              <a16:creationId xmlns:a16="http://schemas.microsoft.com/office/drawing/2014/main" id="{00000000-0008-0000-0700-0000DB020000}"/>
            </a:ext>
          </a:extLst>
        </xdr:cNvPr>
        <xdr:cNvSpPr/>
      </xdr:nvSpPr>
      <xdr:spPr>
        <a:xfrm>
          <a:off x="22110700" y="645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125019</xdr:rowOff>
    </xdr:from>
    <xdr:to>
      <xdr:col>112</xdr:col>
      <xdr:colOff>38100</xdr:colOff>
      <xdr:row>38</xdr:row>
      <xdr:rowOff>55169</xdr:rowOff>
    </xdr:to>
    <xdr:sp macro="" textlink="">
      <xdr:nvSpPr>
        <xdr:cNvPr id="733" name="フローチャート: 判断 732">
          <a:extLst>
            <a:ext uri="{FF2B5EF4-FFF2-40B4-BE49-F238E27FC236}">
              <a16:creationId xmlns:a16="http://schemas.microsoft.com/office/drawing/2014/main" id="{00000000-0008-0000-0700-0000DD020000}"/>
            </a:ext>
          </a:extLst>
        </xdr:cNvPr>
        <xdr:cNvSpPr/>
      </xdr:nvSpPr>
      <xdr:spPr>
        <a:xfrm>
          <a:off x="21272500" y="646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71696</xdr:rowOff>
    </xdr:from>
    <xdr:ext cx="378565"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21134017" y="6243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133648</xdr:rowOff>
    </xdr:from>
    <xdr:to>
      <xdr:col>107</xdr:col>
      <xdr:colOff>101600</xdr:colOff>
      <xdr:row>38</xdr:row>
      <xdr:rowOff>63798</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0383500" y="64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80325</xdr:rowOff>
    </xdr:from>
    <xdr:ext cx="378565"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20245017" y="62525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132220</xdr:rowOff>
    </xdr:from>
    <xdr:to>
      <xdr:col>102</xdr:col>
      <xdr:colOff>165100</xdr:colOff>
      <xdr:row>38</xdr:row>
      <xdr:rowOff>62370</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19494500" y="647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78897</xdr:rowOff>
    </xdr:from>
    <xdr:ext cx="378565"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9356017" y="6251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134677</xdr:rowOff>
    </xdr:from>
    <xdr:to>
      <xdr:col>98</xdr:col>
      <xdr:colOff>38100</xdr:colOff>
      <xdr:row>38</xdr:row>
      <xdr:rowOff>64827</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18605500" y="6478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81354</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467017" y="62535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48" name="楕円 747">
          <a:extLst>
            <a:ext uri="{FF2B5EF4-FFF2-40B4-BE49-F238E27FC236}">
              <a16:creationId xmlns:a16="http://schemas.microsoft.com/office/drawing/2014/main" id="{00000000-0008-0000-0700-0000EC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90644</xdr:rowOff>
    </xdr:from>
    <xdr:ext cx="249299" cy="259045"/>
    <xdr:sp macro="" textlink="">
      <xdr:nvSpPr>
        <xdr:cNvPr id="749" name="諸支出金該当値テキスト">
          <a:extLst>
            <a:ext uri="{FF2B5EF4-FFF2-40B4-BE49-F238E27FC236}">
              <a16:creationId xmlns:a16="http://schemas.microsoft.com/office/drawing/2014/main" id="{00000000-0008-0000-0700-0000ED020000}"/>
            </a:ext>
          </a:extLst>
        </xdr:cNvPr>
        <xdr:cNvSpPr txBox="1"/>
      </xdr:nvSpPr>
      <xdr:spPr>
        <a:xfrm>
          <a:off x="22212300" y="64342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0" name="楕円 749">
          <a:extLst>
            <a:ext uri="{FF2B5EF4-FFF2-40B4-BE49-F238E27FC236}">
              <a16:creationId xmlns:a16="http://schemas.microsoft.com/office/drawing/2014/main" id="{00000000-0008-0000-0700-0000EE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2" name="楕円 751">
          <a:extLst>
            <a:ext uri="{FF2B5EF4-FFF2-40B4-BE49-F238E27FC236}">
              <a16:creationId xmlns:a16="http://schemas.microsoft.com/office/drawing/2014/main" id="{00000000-0008-0000-0700-0000F0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4" name="楕円 753">
          <a:extLst>
            <a:ext uri="{FF2B5EF4-FFF2-40B4-BE49-F238E27FC236}">
              <a16:creationId xmlns:a16="http://schemas.microsoft.com/office/drawing/2014/main" id="{00000000-0008-0000-0700-0000F2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6" name="楕円 755">
          <a:extLst>
            <a:ext uri="{FF2B5EF4-FFF2-40B4-BE49-F238E27FC236}">
              <a16:creationId xmlns:a16="http://schemas.microsoft.com/office/drawing/2014/main" id="{00000000-0008-0000-0700-0000F4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7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7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7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7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7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2" name="前年度繰上充用金グラフ枠">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4" name="前年度繰上充用金最小値テキスト">
          <a:extLst>
            <a:ext uri="{FF2B5EF4-FFF2-40B4-BE49-F238E27FC236}">
              <a16:creationId xmlns:a16="http://schemas.microsoft.com/office/drawing/2014/main" id="{00000000-0008-0000-0700-00000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6" name="前年度繰上充用金最大値テキスト">
          <a:extLst>
            <a:ext uri="{FF2B5EF4-FFF2-40B4-BE49-F238E27FC236}">
              <a16:creationId xmlns:a16="http://schemas.microsoft.com/office/drawing/2014/main" id="{00000000-0008-0000-0700-00000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79" name="前年度繰上充用金平均値テキスト">
          <a:extLst>
            <a:ext uri="{FF2B5EF4-FFF2-40B4-BE49-F238E27FC236}">
              <a16:creationId xmlns:a16="http://schemas.microsoft.com/office/drawing/2014/main" id="{00000000-0008-0000-0700-00000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0" name="フローチャート: 判断 779">
          <a:extLst>
            <a:ext uri="{FF2B5EF4-FFF2-40B4-BE49-F238E27FC236}">
              <a16:creationId xmlns:a16="http://schemas.microsoft.com/office/drawing/2014/main" id="{00000000-0008-0000-0700-00000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2" name="フローチャート: 判断 781">
          <a:extLst>
            <a:ext uri="{FF2B5EF4-FFF2-40B4-BE49-F238E27FC236}">
              <a16:creationId xmlns:a16="http://schemas.microsoft.com/office/drawing/2014/main" id="{00000000-0008-0000-0700-00000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楕円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798" name="前年度繰上充用金該当値テキスト">
          <a:extLst>
            <a:ext uri="{FF2B5EF4-FFF2-40B4-BE49-F238E27FC236}">
              <a16:creationId xmlns:a16="http://schemas.microsoft.com/office/drawing/2014/main" id="{00000000-0008-0000-0700-00001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799" name="楕円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1" name="楕円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3" name="楕円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楕円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07" name="正方形/長方形 806">
          <a:extLst>
            <a:ext uri="{FF2B5EF4-FFF2-40B4-BE49-F238E27FC236}">
              <a16:creationId xmlns:a16="http://schemas.microsoft.com/office/drawing/2014/main" id="{00000000-0008-0000-0700-00002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08" name="正方形/長方形 807">
          <a:extLst>
            <a:ext uri="{FF2B5EF4-FFF2-40B4-BE49-F238E27FC236}">
              <a16:creationId xmlns:a16="http://schemas.microsoft.com/office/drawing/2014/main" id="{00000000-0008-0000-0700-00002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議会費は</a:t>
          </a:r>
          <a:r>
            <a:rPr kumimoji="1" lang="en-US" altLang="ja-JP" sz="1050">
              <a:latin typeface="ＭＳ Ｐゴシック" panose="020B0600070205080204" pitchFamily="50" charset="-128"/>
              <a:ea typeface="ＭＳ Ｐゴシック" panose="020B0600070205080204" pitchFamily="50" charset="-128"/>
            </a:rPr>
            <a:t>28</a:t>
          </a:r>
          <a:r>
            <a:rPr kumimoji="1" lang="ja-JP" altLang="en-US" sz="1050">
              <a:latin typeface="ＭＳ Ｐゴシック" panose="020B0600070205080204" pitchFamily="50" charset="-128"/>
              <a:ea typeface="ＭＳ Ｐゴシック" panose="020B0600070205080204" pitchFamily="50" charset="-128"/>
            </a:rPr>
            <a:t>年度に議場音響改修工事が完了したことに伴い、減少傾向にある。総務費は、特別定額給付金の皆減が影響し、前年度比５２．４ポイント減少した。民生費は、認定こども園新設に係る保育所等整備交付金が事業完了により皆減されたことや、子育て交流施設に係る新型コロナウイルス感染症対策としての備品購入費が皆減した一方、子育て世帯及び住民税非課税世帯等への臨時特別給付金が増加するなどしたことから、２．６ポイント微増となった。衛生費については、前年度比では３５．９ポイント減少したものの、近隣市が行う一般廃棄物等処理施設整備事業への負担金は今後も発生することから、令和元年度までと比較して増加する見込みである。農林水産業費はほぼ横ばいで、商工費は新型コロナウイルス感染症対応のための中小企業等応援給付金や小売店業者振興支援事業補助金の減少等により前年度比３３．９ポイント減少した。消防費は、常備消防を近隣市に委託する方式をとっているため高い水準で推移していくものと見込んでいる。</a:t>
          </a:r>
        </a:p>
        <a:p>
          <a:r>
            <a:rPr kumimoji="1" lang="ja-JP" altLang="en-US" sz="1050">
              <a:latin typeface="ＭＳ Ｐゴシック" panose="020B0600070205080204" pitchFamily="50" charset="-128"/>
              <a:ea typeface="ＭＳ Ｐゴシック" panose="020B0600070205080204" pitchFamily="50" charset="-128"/>
            </a:rPr>
            <a:t>教育費は、ＧＩＧＡスクール構想によるタブレット購入等の備品購入費や、新型コロナウイルス感染症対策として小中学校及び体育施設に対し行った自動水栓化工事等の事業完了に伴う減少があったものの、大規模事業である町立押切小学校に係る公共施設長寿命化対策事業費が増となったことなどが影響し、全体として４．９ポイント増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実質収支は、前年度を</a:t>
          </a:r>
          <a:r>
            <a:rPr kumimoji="1" lang="en-US" altLang="ja-JP" sz="1300">
              <a:latin typeface="ＭＳ ゴシック" pitchFamily="49" charset="-128"/>
              <a:ea typeface="ＭＳ ゴシック" pitchFamily="49" charset="-128"/>
            </a:rPr>
            <a:t>1.86</a:t>
          </a:r>
          <a:r>
            <a:rPr kumimoji="1" lang="ja-JP" altLang="en-US" sz="1300">
              <a:latin typeface="ＭＳ ゴシック" pitchFamily="49" charset="-128"/>
              <a:ea typeface="ＭＳ ゴシック" pitchFamily="49" charset="-128"/>
            </a:rPr>
            <a:t>ポイント上回る結果となった。財政調整基金については、前年度に比べ、取崩しが多かったことで</a:t>
          </a:r>
          <a:r>
            <a:rPr kumimoji="1" lang="en-US" altLang="ja-JP" sz="1300">
              <a:latin typeface="ＭＳ ゴシック" pitchFamily="49" charset="-128"/>
              <a:ea typeface="ＭＳ ゴシック" pitchFamily="49" charset="-128"/>
            </a:rPr>
            <a:t>3.38</a:t>
          </a:r>
          <a:r>
            <a:rPr kumimoji="1" lang="ja-JP" altLang="en-US" sz="1300">
              <a:latin typeface="ＭＳ ゴシック" pitchFamily="49" charset="-128"/>
              <a:ea typeface="ＭＳ ゴシック" pitchFamily="49" charset="-128"/>
            </a:rPr>
            <a:t>ポイント減少した。実質単年度収支については、一般廃棄物等処理施設整備事業等の新たな大型事業に伴い減少</a:t>
          </a:r>
          <a:r>
            <a:rPr kumimoji="1" lang="en-US" altLang="ja-JP" sz="1300">
              <a:latin typeface="ＭＳ ゴシック" pitchFamily="49" charset="-128"/>
              <a:ea typeface="ＭＳ ゴシック" pitchFamily="49" charset="-128"/>
            </a:rPr>
            <a:t>0.45</a:t>
          </a:r>
          <a:r>
            <a:rPr kumimoji="1" lang="ja-JP" altLang="en-US" sz="1300">
              <a:latin typeface="ＭＳ ゴシック" pitchFamily="49" charset="-128"/>
              <a:ea typeface="ＭＳ ゴシック" pitchFamily="49" charset="-128"/>
            </a:rPr>
            <a:t>ポイント減少したが、今後も減少傾向になると考えられるため、より一層財政の健全化を図り、繰上償還や財政調整基金への積立てを計画的に行っていく必要がある。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連結実質赤字比率に関しては赤字となっている会計はなく、全ての会計で黒字となっている。三川町国民健康保険特別会計は、令和元年度以降は微増しているものの平成２８年度以降は国保加入者の減少と医療費の増大によりその黒字額は減少傾向にある。今後も国民健康保険税、介護保険料等の適正化を図り、経費節減に努めることで赤字とならないよう対処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実質公債費比率（分子）については、令和３年度は前年度に比べやや増加している。元利償還金については、低利率での借入等により地方債現在高を減少させ、元利償還金を抑えている。公営企業債の元利償還金に対する繰入金についても、過去に補償金免除繰上償還制度の活用により、農業集落排水事業に係る地方債の繰上償還を行っているものの、新規の借り入れもあり、公営企業債の元利償還金に対する繰入金はほぼ一定の水準となっている。今後も新規の地方債発行抑制や繰上償還によって、実質公債費比率（分子）を減少させるよう努めていく。</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将来負担比率（分子）については、令和３年度は前年度比２．１ポイント微増となった。将来負担額の中で最も大きな要因である地方債現在高については、起債抑制や繰上償還等により２５年度以降は５０億円を下回っていたが、子育て交流施設整備や一般廃棄物等処理施設整備などの大型事業の実施に伴う起債により、令和元年度は、平成２８年度以来再び５０億円を上回る結果となった。また公営企業債等については、計画的な償還により、着実に減少している。債務負担行為については、社会福祉法人が特別養護老人ホームの建設や増改築に対して借り入れた借入金に対して補助を行っていたものが終了したことにより０となった。また、充当可能財源等では、令和２年度では大型事業に伴う経費増により、基準財政需要額算入見込額は増加したが、令和３年度では基準財政需要額に算入される経費が前年度より減少した影響で、充当可能財源等も減少した。今後、充当可能基金を着実に積み立てていくほか、起債抑制等に努め地方債現在高を減少させ、将来負担比率（分子）を減少させていくことが課題とな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山形県三川町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に対応するための運転資金や近隣市が行う一般廃棄物処理施設整備事業等に充当するため、基金の取崩しが多かった令和２年度と比較して、令和３年度においては、教育施設整備基金及び温泉施設基金に積立を行ったことで基金残高が５２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ポイント）増加した。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使途の明確化を図るために、財政調整基金を取崩して個々の特定目的基金に積立てていく予定である。なお、その額は予算状況を見て対応していくことになるが、基金を充てる事業が後年度に順次控えているため、今後の全体額は減少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ふるさと基金：地域の特色を生かした魅力ある地域づくり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教育施設整備基金：教育施設等の整備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温泉施設基金：なの花温泉田田入浴施設等の整備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国際交流基金：国際化に適切に対応する人材育成及び国際交流促進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リーディングファーマーズ銀行基金：リーディングファーマーズ銀行事業</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ふるさと基金：ふるさと応援寄附金の減に加え、廃棄物等処理施設整備など大型事業に充当したことで減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教育施設整備基金：今後の事業予定を勘案し、１５０百万円積み立てたことにより増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温泉施設基金：今後の施設改修などの事業予定を勘案し、５０百万円積み立てたことにより増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国際交流基金：新型コロナウイルス感染症拡大を受け、国際交流事業が未実施となり増減なし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リーディングファーマーズ銀行基金：Ｒ３年度については増減なし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ふるさと基金：投資的経費に多額を取り崩すため、減少予定。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教育施設整備基金：教育施設の大規模改修事業で多額を取り崩すため、減少予定。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温泉施設基金：温泉施設の大規模改修事業で多額を取り崩すため、減少予定。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国際交流基金：今後も同額程度を維持する予定。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リーディングファーマーズ銀行基金：今後も同額程度を維持する予定。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前年度に比べ全体としては６７百万円の減少した。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は、前年度においては地方創生臨時交付金等の活用等により取崩し額が減少したが、令和３年度当初期における資金需要に対応するため基金を取り崩したこと、また、その他目的基金への積立を優先するため、積立額が前年度より減少したことなどが要因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予算状況を見て対応していくが、各種事業が控えているため今後減少予定である。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減債基金ついては取崩しも積立も行わなかったことで増減はなかった。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地方債の償還予定を踏まえ対応していく。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F419791-D313-4290-A735-5F115F6E12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60396C8-3536-4914-B429-889B466DAD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DA23DFF-E0DB-41FC-B09E-84147CF36A2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15A967B-EA16-46E7-A482-91426564A81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3D5A433-64E5-495D-9B24-520CEDD149B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93A0F4F8-CD91-46DB-921F-5C41A65C582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62F125D-A900-490A-89BA-2FCEC202040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A0618B5-129A-42AE-A691-463FBC53691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DDB186B-C43F-493E-89D3-8A9C699C7B2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BB16330-6480-465F-A096-E2ACA05EE35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54415B8F-BE20-40BA-ADD9-787E641D7B6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9824505-E01B-420B-86A5-9A90399030D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7,311
7,286
33.22
6,126,156
5,810,469
311,140
3,010,325
6,095,595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CF0A368-D710-4FA7-A821-3D6C99AC52A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6B813B5-ED1A-4A42-A126-F22989499B2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37B9383-489D-4AC8-A91C-8DEE15F5502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111.5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8D9CB4A2-A941-42ED-951D-10B68FEF198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DF6D147E-EA4D-4D63-AE98-2F32A352A01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FA33C1E8-7C28-4CE5-8B0C-62EE7A709A6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59D255B-6EAD-4FC6-BDC0-F9FB24A4E47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E6541C2-72B8-409B-993C-2EE01C337C1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6100EB9-3C6D-4670-8C32-2267B77DE35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5CCF727-AA4E-4757-BE7D-28525FAADD9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839C5C9-DD26-4593-8E9E-BC497EC1883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A5D2D56D-4F21-485D-BA88-E77EC5DE744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7A6BECB-191A-430B-AF49-AD7FCAE52F6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9699FB89-427F-431B-A9D9-20A23E48719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E503D72-59C7-4F12-8AC1-B2024DC3B7F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F165D71-60DB-4E67-9C4A-F6489787BA6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28AE63D-CF0E-46CD-9526-3A5D1AD492C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BFE253B-1110-4899-A56B-2839A76AF8B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77A0C19-D584-4BE6-9F82-081C7DEF6E4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256087F-D4A2-48D7-91B9-AB8A5791F27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FD20C14F-6C21-4E7B-964F-68B280CF5858}"/>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EEEA4F16-4B54-4A1C-B9D6-50015D157A1E}"/>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598FDCAD-1061-4198-88B2-235C5FC0360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C79F808-291E-4B2B-BF62-30ED56357E9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FE019B6-B869-450B-8953-BC895385805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3327FAE-632D-44DD-BF95-72F736D86C8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F362BE6F-20E7-4F13-B1AC-8D3F6A2C795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43DBF97F-B4E5-49EF-B520-7F48517E679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1A314D5-57A7-4340-A403-95A969FB374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E62FC95-F00C-4F60-A4FE-67BDE2992B0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CF43E7A-E907-48CB-A492-FB7960A3F9A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0DC51E6-6D2E-487A-A7D6-60D8F6882E0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8C6992A-ADAC-4840-8D9A-F1551F7AFAD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CC4540A-6003-4CC0-9606-6EC942C2656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3262DBB2-4F3C-4427-BE69-A71F64D8D82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現時点では有形固定資産減価償却率は類似他団体に比べわずかに下回っているものの、施設の老朽化が進んでいるため今後は増加が見込まれる。令和３年度に改訂した公共施設等総合管理計画に基づき、施設の長寿命化や適切な維持補修に努めていく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DC60C87-15B4-4FAB-A5D6-6D4F1819031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DE60BC6-3868-4DB4-9D0D-0C2AB4EE856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8CEE5B20-9015-41C5-9964-A21AF78D71A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29D1C189-3C73-403A-B7FB-3986EB7F37DB}"/>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7A797F70-CFD5-4C88-AF2C-B046817206A6}"/>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EB29C26B-415F-4F25-A8F7-252117D45F4C}"/>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ED5E879C-EADD-4EB4-92E2-CBCBA3C491A6}"/>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18CE080E-628F-4114-8FBB-7F1F5DE5E815}"/>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19072ABE-4206-481D-98B2-FDCA72C1DBA8}"/>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F23444E7-0353-40EC-97D3-DE26CEDA4F85}"/>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A6E6CEEE-C75C-46A6-8F7A-B36579C2D539}"/>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8802C4BE-0AA5-4E95-991E-45E9614748E7}"/>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5846F9D2-3754-4722-B690-1606C2AEBF46}"/>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EEABC275-A3A6-48B4-B477-E76808CFC71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A88459F2-A52B-4AFE-9846-6835932D5BCB}"/>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9BC8BADB-A9C9-4F7F-A045-5739E14880B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120862</xdr:rowOff>
    </xdr:from>
    <xdr:to>
      <xdr:col>23</xdr:col>
      <xdr:colOff>85090</xdr:colOff>
      <xdr:row>33</xdr:row>
      <xdr:rowOff>117687</xdr:rowOff>
    </xdr:to>
    <xdr:cxnSp macro="">
      <xdr:nvCxnSpPr>
        <xdr:cNvPr id="65" name="直線コネクタ 64">
          <a:extLst>
            <a:ext uri="{FF2B5EF4-FFF2-40B4-BE49-F238E27FC236}">
              <a16:creationId xmlns:a16="http://schemas.microsoft.com/office/drawing/2014/main" id="{E8919F3C-E4D5-48E4-95BB-B4711540D694}"/>
            </a:ext>
          </a:extLst>
        </xdr:cNvPr>
        <xdr:cNvCxnSpPr/>
      </xdr:nvCxnSpPr>
      <xdr:spPr>
        <a:xfrm flipV="1">
          <a:off x="4760595" y="5521537"/>
          <a:ext cx="1270" cy="1025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121514</xdr:rowOff>
    </xdr:from>
    <xdr:ext cx="405111" cy="259045"/>
    <xdr:sp macro="" textlink="">
      <xdr:nvSpPr>
        <xdr:cNvPr id="66" name="有形固定資産減価償却率最小値テキスト">
          <a:extLst>
            <a:ext uri="{FF2B5EF4-FFF2-40B4-BE49-F238E27FC236}">
              <a16:creationId xmlns:a16="http://schemas.microsoft.com/office/drawing/2014/main" id="{9BE68685-E9A2-4E77-A838-58F6B50E5721}"/>
            </a:ext>
          </a:extLst>
        </xdr:cNvPr>
        <xdr:cNvSpPr txBox="1"/>
      </xdr:nvSpPr>
      <xdr:spPr>
        <a:xfrm>
          <a:off x="4813300" y="6550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117687</xdr:rowOff>
    </xdr:from>
    <xdr:to>
      <xdr:col>23</xdr:col>
      <xdr:colOff>174625</xdr:colOff>
      <xdr:row>33</xdr:row>
      <xdr:rowOff>117687</xdr:rowOff>
    </xdr:to>
    <xdr:cxnSp macro="">
      <xdr:nvCxnSpPr>
        <xdr:cNvPr id="67" name="直線コネクタ 66">
          <a:extLst>
            <a:ext uri="{FF2B5EF4-FFF2-40B4-BE49-F238E27FC236}">
              <a16:creationId xmlns:a16="http://schemas.microsoft.com/office/drawing/2014/main" id="{3D0B6A33-0EDF-45EC-A8A3-730A370E5347}"/>
            </a:ext>
          </a:extLst>
        </xdr:cNvPr>
        <xdr:cNvCxnSpPr/>
      </xdr:nvCxnSpPr>
      <xdr:spPr>
        <a:xfrm>
          <a:off x="4673600" y="654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67539</xdr:rowOff>
    </xdr:from>
    <xdr:ext cx="405111" cy="259045"/>
    <xdr:sp macro="" textlink="">
      <xdr:nvSpPr>
        <xdr:cNvPr id="68" name="有形固定資産減価償却率最大値テキスト">
          <a:extLst>
            <a:ext uri="{FF2B5EF4-FFF2-40B4-BE49-F238E27FC236}">
              <a16:creationId xmlns:a16="http://schemas.microsoft.com/office/drawing/2014/main" id="{72AE152A-3C7E-4A01-B5DC-269457B7AA30}"/>
            </a:ext>
          </a:extLst>
        </xdr:cNvPr>
        <xdr:cNvSpPr txBox="1"/>
      </xdr:nvSpPr>
      <xdr:spPr>
        <a:xfrm>
          <a:off x="4813300" y="5296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120862</xdr:rowOff>
    </xdr:from>
    <xdr:to>
      <xdr:col>23</xdr:col>
      <xdr:colOff>174625</xdr:colOff>
      <xdr:row>27</xdr:row>
      <xdr:rowOff>120862</xdr:rowOff>
    </xdr:to>
    <xdr:cxnSp macro="">
      <xdr:nvCxnSpPr>
        <xdr:cNvPr id="69" name="直線コネクタ 68">
          <a:extLst>
            <a:ext uri="{FF2B5EF4-FFF2-40B4-BE49-F238E27FC236}">
              <a16:creationId xmlns:a16="http://schemas.microsoft.com/office/drawing/2014/main" id="{928418A6-8C43-4094-96B9-82AA817B6814}"/>
            </a:ext>
          </a:extLst>
        </xdr:cNvPr>
        <xdr:cNvCxnSpPr/>
      </xdr:nvCxnSpPr>
      <xdr:spPr>
        <a:xfrm>
          <a:off x="4673600" y="5521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158449</xdr:rowOff>
    </xdr:from>
    <xdr:ext cx="405111" cy="259045"/>
    <xdr:sp macro="" textlink="">
      <xdr:nvSpPr>
        <xdr:cNvPr id="70" name="有形固定資産減価償却率平均値テキスト">
          <a:extLst>
            <a:ext uri="{FF2B5EF4-FFF2-40B4-BE49-F238E27FC236}">
              <a16:creationId xmlns:a16="http://schemas.microsoft.com/office/drawing/2014/main" id="{03DB4C90-1FC9-4312-831D-48059B892246}"/>
            </a:ext>
          </a:extLst>
        </xdr:cNvPr>
        <xdr:cNvSpPr txBox="1"/>
      </xdr:nvSpPr>
      <xdr:spPr>
        <a:xfrm>
          <a:off x="4813300" y="60734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8572</xdr:rowOff>
    </xdr:from>
    <xdr:to>
      <xdr:col>23</xdr:col>
      <xdr:colOff>136525</xdr:colOff>
      <xdr:row>31</xdr:row>
      <xdr:rowOff>110172</xdr:rowOff>
    </xdr:to>
    <xdr:sp macro="" textlink="">
      <xdr:nvSpPr>
        <xdr:cNvPr id="71" name="フローチャート: 判断 70">
          <a:extLst>
            <a:ext uri="{FF2B5EF4-FFF2-40B4-BE49-F238E27FC236}">
              <a16:creationId xmlns:a16="http://schemas.microsoft.com/office/drawing/2014/main" id="{E2E70C8F-18A5-44CE-B263-6CB3E29C9C72}"/>
            </a:ext>
          </a:extLst>
        </xdr:cNvPr>
        <xdr:cNvSpPr/>
      </xdr:nvSpPr>
      <xdr:spPr>
        <a:xfrm>
          <a:off x="4711700" y="6095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140441</xdr:rowOff>
    </xdr:from>
    <xdr:to>
      <xdr:col>19</xdr:col>
      <xdr:colOff>187325</xdr:colOff>
      <xdr:row>31</xdr:row>
      <xdr:rowOff>70591</xdr:rowOff>
    </xdr:to>
    <xdr:sp macro="" textlink="">
      <xdr:nvSpPr>
        <xdr:cNvPr id="72" name="フローチャート: 判断 71">
          <a:extLst>
            <a:ext uri="{FF2B5EF4-FFF2-40B4-BE49-F238E27FC236}">
              <a16:creationId xmlns:a16="http://schemas.microsoft.com/office/drawing/2014/main" id="{3CD3AB2D-DFDC-41D6-94DC-8F48F2C8F2FB}"/>
            </a:ext>
          </a:extLst>
        </xdr:cNvPr>
        <xdr:cNvSpPr/>
      </xdr:nvSpPr>
      <xdr:spPr>
        <a:xfrm>
          <a:off x="4000500" y="605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117052</xdr:rowOff>
    </xdr:from>
    <xdr:to>
      <xdr:col>15</xdr:col>
      <xdr:colOff>187325</xdr:colOff>
      <xdr:row>31</xdr:row>
      <xdr:rowOff>47202</xdr:rowOff>
    </xdr:to>
    <xdr:sp macro="" textlink="">
      <xdr:nvSpPr>
        <xdr:cNvPr id="73" name="フローチャート: 判断 72">
          <a:extLst>
            <a:ext uri="{FF2B5EF4-FFF2-40B4-BE49-F238E27FC236}">
              <a16:creationId xmlns:a16="http://schemas.microsoft.com/office/drawing/2014/main" id="{57FCD9E9-585F-4074-8F0B-CFD70179D1BD}"/>
            </a:ext>
          </a:extLst>
        </xdr:cNvPr>
        <xdr:cNvSpPr/>
      </xdr:nvSpPr>
      <xdr:spPr>
        <a:xfrm>
          <a:off x="3238500" y="603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88265</xdr:rowOff>
    </xdr:from>
    <xdr:to>
      <xdr:col>11</xdr:col>
      <xdr:colOff>187325</xdr:colOff>
      <xdr:row>31</xdr:row>
      <xdr:rowOff>18415</xdr:rowOff>
    </xdr:to>
    <xdr:sp macro="" textlink="">
      <xdr:nvSpPr>
        <xdr:cNvPr id="74" name="フローチャート: 判断 73">
          <a:extLst>
            <a:ext uri="{FF2B5EF4-FFF2-40B4-BE49-F238E27FC236}">
              <a16:creationId xmlns:a16="http://schemas.microsoft.com/office/drawing/2014/main" id="{E08377CC-AF5B-412F-9A29-B1E1B2770539}"/>
            </a:ext>
          </a:extLst>
        </xdr:cNvPr>
        <xdr:cNvSpPr/>
      </xdr:nvSpPr>
      <xdr:spPr>
        <a:xfrm>
          <a:off x="2476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50483</xdr:rowOff>
    </xdr:from>
    <xdr:to>
      <xdr:col>7</xdr:col>
      <xdr:colOff>187325</xdr:colOff>
      <xdr:row>30</xdr:row>
      <xdr:rowOff>152083</xdr:rowOff>
    </xdr:to>
    <xdr:sp macro="" textlink="">
      <xdr:nvSpPr>
        <xdr:cNvPr id="75" name="フローチャート: 判断 74">
          <a:extLst>
            <a:ext uri="{FF2B5EF4-FFF2-40B4-BE49-F238E27FC236}">
              <a16:creationId xmlns:a16="http://schemas.microsoft.com/office/drawing/2014/main" id="{EE893D31-1099-464C-90B3-CDBCD857C280}"/>
            </a:ext>
          </a:extLst>
        </xdr:cNvPr>
        <xdr:cNvSpPr/>
      </xdr:nvSpPr>
      <xdr:spPr>
        <a:xfrm>
          <a:off x="1714500" y="5965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443CE819-C09E-4137-952D-CD4A88C02C2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4AF3C230-B083-4831-9944-6248029DBA9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5B309E1-1974-4086-A852-4FF3CAE98E8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1E0A60D3-CECF-4948-8A37-261DF85311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7023F43-731D-426E-9502-B16D6A131BA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118851</xdr:rowOff>
    </xdr:from>
    <xdr:to>
      <xdr:col>23</xdr:col>
      <xdr:colOff>136525</xdr:colOff>
      <xdr:row>31</xdr:row>
      <xdr:rowOff>49001</xdr:rowOff>
    </xdr:to>
    <xdr:sp macro="" textlink="">
      <xdr:nvSpPr>
        <xdr:cNvPr id="81" name="楕円 80">
          <a:extLst>
            <a:ext uri="{FF2B5EF4-FFF2-40B4-BE49-F238E27FC236}">
              <a16:creationId xmlns:a16="http://schemas.microsoft.com/office/drawing/2014/main" id="{3AD4AD74-26EA-4BB5-A6F9-57A571B519C9}"/>
            </a:ext>
          </a:extLst>
        </xdr:cNvPr>
        <xdr:cNvSpPr/>
      </xdr:nvSpPr>
      <xdr:spPr>
        <a:xfrm>
          <a:off x="4711700" y="603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141728</xdr:rowOff>
    </xdr:from>
    <xdr:ext cx="405111" cy="259045"/>
    <xdr:sp macro="" textlink="">
      <xdr:nvSpPr>
        <xdr:cNvPr id="82" name="有形固定資産減価償却率該当値テキスト">
          <a:extLst>
            <a:ext uri="{FF2B5EF4-FFF2-40B4-BE49-F238E27FC236}">
              <a16:creationId xmlns:a16="http://schemas.microsoft.com/office/drawing/2014/main" id="{9EE71D84-3B4F-4D04-B919-2F005D6C67CE}"/>
            </a:ext>
          </a:extLst>
        </xdr:cNvPr>
        <xdr:cNvSpPr txBox="1"/>
      </xdr:nvSpPr>
      <xdr:spPr>
        <a:xfrm>
          <a:off x="4813300" y="5885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91863</xdr:rowOff>
    </xdr:from>
    <xdr:to>
      <xdr:col>19</xdr:col>
      <xdr:colOff>187325</xdr:colOff>
      <xdr:row>31</xdr:row>
      <xdr:rowOff>22013</xdr:rowOff>
    </xdr:to>
    <xdr:sp macro="" textlink="">
      <xdr:nvSpPr>
        <xdr:cNvPr id="83" name="楕円 82">
          <a:extLst>
            <a:ext uri="{FF2B5EF4-FFF2-40B4-BE49-F238E27FC236}">
              <a16:creationId xmlns:a16="http://schemas.microsoft.com/office/drawing/2014/main" id="{4597DED3-C331-4930-AD00-235E0577B92E}"/>
            </a:ext>
          </a:extLst>
        </xdr:cNvPr>
        <xdr:cNvSpPr/>
      </xdr:nvSpPr>
      <xdr:spPr>
        <a:xfrm>
          <a:off x="4000500" y="600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142663</xdr:rowOff>
    </xdr:from>
    <xdr:to>
      <xdr:col>23</xdr:col>
      <xdr:colOff>85725</xdr:colOff>
      <xdr:row>30</xdr:row>
      <xdr:rowOff>169651</xdr:rowOff>
    </xdr:to>
    <xdr:cxnSp macro="">
      <xdr:nvCxnSpPr>
        <xdr:cNvPr id="84" name="直線コネクタ 83">
          <a:extLst>
            <a:ext uri="{FF2B5EF4-FFF2-40B4-BE49-F238E27FC236}">
              <a16:creationId xmlns:a16="http://schemas.microsoft.com/office/drawing/2014/main" id="{35442C0D-085A-4ED8-A845-3CF8B84AD7F3}"/>
            </a:ext>
          </a:extLst>
        </xdr:cNvPr>
        <xdr:cNvCxnSpPr/>
      </xdr:nvCxnSpPr>
      <xdr:spPr>
        <a:xfrm>
          <a:off x="4051300" y="6057688"/>
          <a:ext cx="711200" cy="2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86466</xdr:rowOff>
    </xdr:from>
    <xdr:to>
      <xdr:col>15</xdr:col>
      <xdr:colOff>187325</xdr:colOff>
      <xdr:row>31</xdr:row>
      <xdr:rowOff>16616</xdr:rowOff>
    </xdr:to>
    <xdr:sp macro="" textlink="">
      <xdr:nvSpPr>
        <xdr:cNvPr id="85" name="楕円 84">
          <a:extLst>
            <a:ext uri="{FF2B5EF4-FFF2-40B4-BE49-F238E27FC236}">
              <a16:creationId xmlns:a16="http://schemas.microsoft.com/office/drawing/2014/main" id="{2BAEE9F4-8E2F-42C5-B487-9D92685024CB}"/>
            </a:ext>
          </a:extLst>
        </xdr:cNvPr>
        <xdr:cNvSpPr/>
      </xdr:nvSpPr>
      <xdr:spPr>
        <a:xfrm>
          <a:off x="3238500" y="600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137266</xdr:rowOff>
    </xdr:from>
    <xdr:to>
      <xdr:col>19</xdr:col>
      <xdr:colOff>136525</xdr:colOff>
      <xdr:row>30</xdr:row>
      <xdr:rowOff>142663</xdr:rowOff>
    </xdr:to>
    <xdr:cxnSp macro="">
      <xdr:nvCxnSpPr>
        <xdr:cNvPr id="86" name="直線コネクタ 85">
          <a:extLst>
            <a:ext uri="{FF2B5EF4-FFF2-40B4-BE49-F238E27FC236}">
              <a16:creationId xmlns:a16="http://schemas.microsoft.com/office/drawing/2014/main" id="{0DBFD06B-6945-45FE-B778-18645931F7D4}"/>
            </a:ext>
          </a:extLst>
        </xdr:cNvPr>
        <xdr:cNvCxnSpPr/>
      </xdr:nvCxnSpPr>
      <xdr:spPr>
        <a:xfrm>
          <a:off x="3289300" y="6052291"/>
          <a:ext cx="762000" cy="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127847</xdr:rowOff>
    </xdr:from>
    <xdr:to>
      <xdr:col>11</xdr:col>
      <xdr:colOff>187325</xdr:colOff>
      <xdr:row>31</xdr:row>
      <xdr:rowOff>57997</xdr:rowOff>
    </xdr:to>
    <xdr:sp macro="" textlink="">
      <xdr:nvSpPr>
        <xdr:cNvPr id="87" name="楕円 86">
          <a:extLst>
            <a:ext uri="{FF2B5EF4-FFF2-40B4-BE49-F238E27FC236}">
              <a16:creationId xmlns:a16="http://schemas.microsoft.com/office/drawing/2014/main" id="{78A9ED33-0A2F-41B2-BD46-E0AE50F06901}"/>
            </a:ext>
          </a:extLst>
        </xdr:cNvPr>
        <xdr:cNvSpPr/>
      </xdr:nvSpPr>
      <xdr:spPr>
        <a:xfrm>
          <a:off x="2476500" y="604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137266</xdr:rowOff>
    </xdr:from>
    <xdr:to>
      <xdr:col>15</xdr:col>
      <xdr:colOff>136525</xdr:colOff>
      <xdr:row>31</xdr:row>
      <xdr:rowOff>7197</xdr:rowOff>
    </xdr:to>
    <xdr:cxnSp macro="">
      <xdr:nvCxnSpPr>
        <xdr:cNvPr id="88" name="直線コネクタ 87">
          <a:extLst>
            <a:ext uri="{FF2B5EF4-FFF2-40B4-BE49-F238E27FC236}">
              <a16:creationId xmlns:a16="http://schemas.microsoft.com/office/drawing/2014/main" id="{CE7C61E2-DA62-4C35-9F5C-BEF2C532C7B1}"/>
            </a:ext>
          </a:extLst>
        </xdr:cNvPr>
        <xdr:cNvCxnSpPr/>
      </xdr:nvCxnSpPr>
      <xdr:spPr>
        <a:xfrm flipV="1">
          <a:off x="2527300" y="6052291"/>
          <a:ext cx="762000" cy="4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109855</xdr:rowOff>
    </xdr:from>
    <xdr:to>
      <xdr:col>7</xdr:col>
      <xdr:colOff>187325</xdr:colOff>
      <xdr:row>31</xdr:row>
      <xdr:rowOff>40005</xdr:rowOff>
    </xdr:to>
    <xdr:sp macro="" textlink="">
      <xdr:nvSpPr>
        <xdr:cNvPr id="89" name="楕円 88">
          <a:extLst>
            <a:ext uri="{FF2B5EF4-FFF2-40B4-BE49-F238E27FC236}">
              <a16:creationId xmlns:a16="http://schemas.microsoft.com/office/drawing/2014/main" id="{5DAB1DA8-FC1B-4FA0-AA65-3C05E3D53573}"/>
            </a:ext>
          </a:extLst>
        </xdr:cNvPr>
        <xdr:cNvSpPr/>
      </xdr:nvSpPr>
      <xdr:spPr>
        <a:xfrm>
          <a:off x="1714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160655</xdr:rowOff>
    </xdr:from>
    <xdr:to>
      <xdr:col>11</xdr:col>
      <xdr:colOff>136525</xdr:colOff>
      <xdr:row>31</xdr:row>
      <xdr:rowOff>7197</xdr:rowOff>
    </xdr:to>
    <xdr:cxnSp macro="">
      <xdr:nvCxnSpPr>
        <xdr:cNvPr id="90" name="直線コネクタ 89">
          <a:extLst>
            <a:ext uri="{FF2B5EF4-FFF2-40B4-BE49-F238E27FC236}">
              <a16:creationId xmlns:a16="http://schemas.microsoft.com/office/drawing/2014/main" id="{57C92775-4E31-4AF8-8F53-616ACF9B0034}"/>
            </a:ext>
          </a:extLst>
        </xdr:cNvPr>
        <xdr:cNvCxnSpPr/>
      </xdr:nvCxnSpPr>
      <xdr:spPr>
        <a:xfrm>
          <a:off x="1765300" y="6075680"/>
          <a:ext cx="762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61718</xdr:rowOff>
    </xdr:from>
    <xdr:ext cx="405111" cy="259045"/>
    <xdr:sp macro="" textlink="">
      <xdr:nvSpPr>
        <xdr:cNvPr id="91" name="n_1aveValue有形固定資産減価償却率">
          <a:extLst>
            <a:ext uri="{FF2B5EF4-FFF2-40B4-BE49-F238E27FC236}">
              <a16:creationId xmlns:a16="http://schemas.microsoft.com/office/drawing/2014/main" id="{3676E4B0-3BEA-4991-B70C-552585DF148F}"/>
            </a:ext>
          </a:extLst>
        </xdr:cNvPr>
        <xdr:cNvSpPr txBox="1"/>
      </xdr:nvSpPr>
      <xdr:spPr>
        <a:xfrm>
          <a:off x="3836044" y="6148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38329</xdr:rowOff>
    </xdr:from>
    <xdr:ext cx="405111" cy="259045"/>
    <xdr:sp macro="" textlink="">
      <xdr:nvSpPr>
        <xdr:cNvPr id="92" name="n_2aveValue有形固定資産減価償却率">
          <a:extLst>
            <a:ext uri="{FF2B5EF4-FFF2-40B4-BE49-F238E27FC236}">
              <a16:creationId xmlns:a16="http://schemas.microsoft.com/office/drawing/2014/main" id="{B0A03B34-175A-4750-ABF5-656931EE6F50}"/>
            </a:ext>
          </a:extLst>
        </xdr:cNvPr>
        <xdr:cNvSpPr txBox="1"/>
      </xdr:nvSpPr>
      <xdr:spPr>
        <a:xfrm>
          <a:off x="3086744" y="6124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34942</xdr:rowOff>
    </xdr:from>
    <xdr:ext cx="405111" cy="259045"/>
    <xdr:sp macro="" textlink="">
      <xdr:nvSpPr>
        <xdr:cNvPr id="93" name="n_3aveValue有形固定資産減価償却率">
          <a:extLst>
            <a:ext uri="{FF2B5EF4-FFF2-40B4-BE49-F238E27FC236}">
              <a16:creationId xmlns:a16="http://schemas.microsoft.com/office/drawing/2014/main" id="{E76E8F33-C15A-4650-8924-F06911944515}"/>
            </a:ext>
          </a:extLst>
        </xdr:cNvPr>
        <xdr:cNvSpPr txBox="1"/>
      </xdr:nvSpPr>
      <xdr:spPr>
        <a:xfrm>
          <a:off x="23247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168610</xdr:rowOff>
    </xdr:from>
    <xdr:ext cx="405111" cy="259045"/>
    <xdr:sp macro="" textlink="">
      <xdr:nvSpPr>
        <xdr:cNvPr id="94" name="n_4aveValue有形固定資産減価償却率">
          <a:extLst>
            <a:ext uri="{FF2B5EF4-FFF2-40B4-BE49-F238E27FC236}">
              <a16:creationId xmlns:a16="http://schemas.microsoft.com/office/drawing/2014/main" id="{CF879279-40FC-4FA0-A5C4-1B76BE2EC6DC}"/>
            </a:ext>
          </a:extLst>
        </xdr:cNvPr>
        <xdr:cNvSpPr txBox="1"/>
      </xdr:nvSpPr>
      <xdr:spPr>
        <a:xfrm>
          <a:off x="1562744" y="5740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38540</xdr:rowOff>
    </xdr:from>
    <xdr:ext cx="405111" cy="259045"/>
    <xdr:sp macro="" textlink="">
      <xdr:nvSpPr>
        <xdr:cNvPr id="95" name="n_1mainValue有形固定資産減価償却率">
          <a:extLst>
            <a:ext uri="{FF2B5EF4-FFF2-40B4-BE49-F238E27FC236}">
              <a16:creationId xmlns:a16="http://schemas.microsoft.com/office/drawing/2014/main" id="{44E6AEF7-1E39-427D-8BE2-D639F827255A}"/>
            </a:ext>
          </a:extLst>
        </xdr:cNvPr>
        <xdr:cNvSpPr txBox="1"/>
      </xdr:nvSpPr>
      <xdr:spPr>
        <a:xfrm>
          <a:off x="3836044" y="5782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33143</xdr:rowOff>
    </xdr:from>
    <xdr:ext cx="405111" cy="259045"/>
    <xdr:sp macro="" textlink="">
      <xdr:nvSpPr>
        <xdr:cNvPr id="96" name="n_2mainValue有形固定資産減価償却率">
          <a:extLst>
            <a:ext uri="{FF2B5EF4-FFF2-40B4-BE49-F238E27FC236}">
              <a16:creationId xmlns:a16="http://schemas.microsoft.com/office/drawing/2014/main" id="{D5B752BF-281C-4384-9F7E-9B4E06CA427F}"/>
            </a:ext>
          </a:extLst>
        </xdr:cNvPr>
        <xdr:cNvSpPr txBox="1"/>
      </xdr:nvSpPr>
      <xdr:spPr>
        <a:xfrm>
          <a:off x="3086744" y="5776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49124</xdr:rowOff>
    </xdr:from>
    <xdr:ext cx="405111" cy="259045"/>
    <xdr:sp macro="" textlink="">
      <xdr:nvSpPr>
        <xdr:cNvPr id="97" name="n_3mainValue有形固定資産減価償却率">
          <a:extLst>
            <a:ext uri="{FF2B5EF4-FFF2-40B4-BE49-F238E27FC236}">
              <a16:creationId xmlns:a16="http://schemas.microsoft.com/office/drawing/2014/main" id="{4EDDA53B-CA11-485E-8D29-9C2DE1711C9D}"/>
            </a:ext>
          </a:extLst>
        </xdr:cNvPr>
        <xdr:cNvSpPr txBox="1"/>
      </xdr:nvSpPr>
      <xdr:spPr>
        <a:xfrm>
          <a:off x="2324744" y="613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31132</xdr:rowOff>
    </xdr:from>
    <xdr:ext cx="405111" cy="259045"/>
    <xdr:sp macro="" textlink="">
      <xdr:nvSpPr>
        <xdr:cNvPr id="98" name="n_4mainValue有形固定資産減価償却率">
          <a:extLst>
            <a:ext uri="{FF2B5EF4-FFF2-40B4-BE49-F238E27FC236}">
              <a16:creationId xmlns:a16="http://schemas.microsoft.com/office/drawing/2014/main" id="{ABD4F9DA-3156-4680-9531-19F25A8A6DDE}"/>
            </a:ext>
          </a:extLst>
        </xdr:cNvPr>
        <xdr:cNvSpPr txBox="1"/>
      </xdr:nvSpPr>
      <xdr:spPr>
        <a:xfrm>
          <a:off x="15627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A41AAB6D-65DB-42E6-B0E8-C10B0006F66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54022398-621E-4866-9E8E-1E5D13C1A19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55B11FA5-D3CE-4AC7-B383-D04644E7EC6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E66A802A-3C63-4C44-B135-2DDD97F8B82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99079EF3-ACEC-499B-B262-BB1BA1A76E4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72DD2D1F-14AE-4CD6-A0EB-FCCBDACE314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D715019D-F07E-48D5-90EF-8165988190F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CFF17782-D92E-41CF-801C-5AE9B9576C0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E6E91EB2-8D97-40B0-977F-811639984BC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835BBD9B-61DF-4BF1-A086-F72C393BA06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5E598238-EC51-43C0-AD65-C0AB08FF26A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7C9A2738-B4EB-49F7-8268-AD4DC9A72D3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7C954D02-B0AB-49C9-8073-253F1368EB1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令和元年度の子育て交流施設整備事業に係る地方債の発行終了や、令和２年度からの一般廃棄物処理施設整備事業への負担金の財源となる既発債の発行額が大幅に減少したことなどにより、前年度に比べ▲</a:t>
          </a:r>
          <a:r>
            <a:rPr kumimoji="1" lang="en-US" altLang="ja-JP" sz="1100">
              <a:solidFill>
                <a:schemeClr val="dk1"/>
              </a:solidFill>
              <a:effectLst/>
              <a:latin typeface="+mn-lt"/>
              <a:ea typeface="+mn-ea"/>
              <a:cs typeface="+mn-cs"/>
            </a:rPr>
            <a:t>124.6%</a:t>
          </a:r>
          <a:r>
            <a:rPr kumimoji="1" lang="ja-JP" altLang="ja-JP" sz="1100">
              <a:solidFill>
                <a:schemeClr val="dk1"/>
              </a:solidFill>
              <a:effectLst/>
              <a:latin typeface="+mn-lt"/>
              <a:ea typeface="+mn-ea"/>
              <a:cs typeface="+mn-cs"/>
            </a:rPr>
            <a:t>減少した。しかしながら、類似団体平均より２倍ほど上回っている状況にあるため、今後においても、事業の平準化などを考慮しながら計画的に事業を実施していく必要がある。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39342893-C812-44AA-B1EB-DA8F8660585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CDC7B6E8-D911-40CA-A5F3-E8796B97CA2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6D2CA57-6059-4F85-89AD-7E5B62D453F9}"/>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6C9B7558-F35B-48D4-B2D8-4D0B24D7ED66}"/>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41712FBA-0200-4DF9-9ED5-2F3F14B5A1DC}"/>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2070E3C7-150B-45FE-88FE-477F6D176B9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FF7DC056-0E8E-4D3C-9B18-79D409D68FA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7525AFF-90EA-4B79-9823-B1C5264AA62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56D3C337-533E-41AE-9A63-C843CDBB50F5}"/>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DA91FE36-8B3F-4E69-A6D5-0B135410B7BD}"/>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F95E09DB-88D2-4F7E-BF72-04A2ACDFF565}"/>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A0A299DA-3211-441C-972A-F5D4E6BF1817}"/>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81AB1D21-8EA2-4F02-9C48-9A8EF157CF16}"/>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38BC555B-91E3-49B2-B662-1FC2908FF62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D5A9A0C4-7CCE-45CB-BF2D-738C6C3CC27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94538</xdr:rowOff>
    </xdr:to>
    <xdr:cxnSp macro="">
      <xdr:nvCxnSpPr>
        <xdr:cNvPr id="127" name="直線コネクタ 126">
          <a:extLst>
            <a:ext uri="{FF2B5EF4-FFF2-40B4-BE49-F238E27FC236}">
              <a16:creationId xmlns:a16="http://schemas.microsoft.com/office/drawing/2014/main" id="{FC14A2D7-0DB7-4CBA-8F48-8C563559E68A}"/>
            </a:ext>
          </a:extLst>
        </xdr:cNvPr>
        <xdr:cNvCxnSpPr/>
      </xdr:nvCxnSpPr>
      <xdr:spPr>
        <a:xfrm flipV="1">
          <a:off x="14793595" y="5312833"/>
          <a:ext cx="1269" cy="1211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98365</xdr:rowOff>
    </xdr:from>
    <xdr:ext cx="560923" cy="259045"/>
    <xdr:sp macro="" textlink="">
      <xdr:nvSpPr>
        <xdr:cNvPr id="128" name="債務償還比率最小値テキスト">
          <a:extLst>
            <a:ext uri="{FF2B5EF4-FFF2-40B4-BE49-F238E27FC236}">
              <a16:creationId xmlns:a16="http://schemas.microsoft.com/office/drawing/2014/main" id="{7336483C-B345-46B1-9CFA-2551B1193282}"/>
            </a:ext>
          </a:extLst>
        </xdr:cNvPr>
        <xdr:cNvSpPr txBox="1"/>
      </xdr:nvSpPr>
      <xdr:spPr>
        <a:xfrm>
          <a:off x="14846300" y="652774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94538</xdr:rowOff>
    </xdr:from>
    <xdr:to>
      <xdr:col>76</xdr:col>
      <xdr:colOff>111125</xdr:colOff>
      <xdr:row>33</xdr:row>
      <xdr:rowOff>94538</xdr:rowOff>
    </xdr:to>
    <xdr:cxnSp macro="">
      <xdr:nvCxnSpPr>
        <xdr:cNvPr id="129" name="直線コネクタ 128">
          <a:extLst>
            <a:ext uri="{FF2B5EF4-FFF2-40B4-BE49-F238E27FC236}">
              <a16:creationId xmlns:a16="http://schemas.microsoft.com/office/drawing/2014/main" id="{1BAB3028-A2DF-46B6-A6AA-3D81C1906F42}"/>
            </a:ext>
          </a:extLst>
        </xdr:cNvPr>
        <xdr:cNvCxnSpPr/>
      </xdr:nvCxnSpPr>
      <xdr:spPr>
        <a:xfrm>
          <a:off x="14706600" y="652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C884F7A-9356-4E67-9D24-52B78E90D315}"/>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EE7EF202-0E84-40E7-8980-1F21DFE15C1D}"/>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101405</xdr:rowOff>
    </xdr:from>
    <xdr:ext cx="469744" cy="259045"/>
    <xdr:sp macro="" textlink="">
      <xdr:nvSpPr>
        <xdr:cNvPr id="132" name="債務償還比率平均値テキスト">
          <a:extLst>
            <a:ext uri="{FF2B5EF4-FFF2-40B4-BE49-F238E27FC236}">
              <a16:creationId xmlns:a16="http://schemas.microsoft.com/office/drawing/2014/main" id="{89010B62-7D43-4109-86F6-0A415E3E2B39}"/>
            </a:ext>
          </a:extLst>
        </xdr:cNvPr>
        <xdr:cNvSpPr txBox="1"/>
      </xdr:nvSpPr>
      <xdr:spPr>
        <a:xfrm>
          <a:off x="14846300" y="55020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78528</xdr:rowOff>
    </xdr:from>
    <xdr:to>
      <xdr:col>76</xdr:col>
      <xdr:colOff>73025</xdr:colOff>
      <xdr:row>29</xdr:row>
      <xdr:rowOff>8678</xdr:rowOff>
    </xdr:to>
    <xdr:sp macro="" textlink="">
      <xdr:nvSpPr>
        <xdr:cNvPr id="133" name="フローチャート: 判断 132">
          <a:extLst>
            <a:ext uri="{FF2B5EF4-FFF2-40B4-BE49-F238E27FC236}">
              <a16:creationId xmlns:a16="http://schemas.microsoft.com/office/drawing/2014/main" id="{CC1F83B2-127C-435F-B05B-54E74F783BCE}"/>
            </a:ext>
          </a:extLst>
        </xdr:cNvPr>
        <xdr:cNvSpPr/>
      </xdr:nvSpPr>
      <xdr:spPr>
        <a:xfrm>
          <a:off x="14744700" y="5650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42495</xdr:rowOff>
    </xdr:from>
    <xdr:to>
      <xdr:col>72</xdr:col>
      <xdr:colOff>123825</xdr:colOff>
      <xdr:row>29</xdr:row>
      <xdr:rowOff>144095</xdr:rowOff>
    </xdr:to>
    <xdr:sp macro="" textlink="">
      <xdr:nvSpPr>
        <xdr:cNvPr id="134" name="フローチャート: 判断 133">
          <a:extLst>
            <a:ext uri="{FF2B5EF4-FFF2-40B4-BE49-F238E27FC236}">
              <a16:creationId xmlns:a16="http://schemas.microsoft.com/office/drawing/2014/main" id="{6AB59324-C705-4980-B30B-67693BDE02EC}"/>
            </a:ext>
          </a:extLst>
        </xdr:cNvPr>
        <xdr:cNvSpPr/>
      </xdr:nvSpPr>
      <xdr:spPr>
        <a:xfrm>
          <a:off x="14033500" y="578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86035</xdr:rowOff>
    </xdr:from>
    <xdr:to>
      <xdr:col>68</xdr:col>
      <xdr:colOff>123825</xdr:colOff>
      <xdr:row>30</xdr:row>
      <xdr:rowOff>16185</xdr:rowOff>
    </xdr:to>
    <xdr:sp macro="" textlink="">
      <xdr:nvSpPr>
        <xdr:cNvPr id="135" name="フローチャート: 判断 134">
          <a:extLst>
            <a:ext uri="{FF2B5EF4-FFF2-40B4-BE49-F238E27FC236}">
              <a16:creationId xmlns:a16="http://schemas.microsoft.com/office/drawing/2014/main" id="{BF0531E6-2A31-407F-84E1-3E1FD488EF95}"/>
            </a:ext>
          </a:extLst>
        </xdr:cNvPr>
        <xdr:cNvSpPr/>
      </xdr:nvSpPr>
      <xdr:spPr>
        <a:xfrm>
          <a:off x="13271500" y="582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73321</xdr:rowOff>
    </xdr:from>
    <xdr:to>
      <xdr:col>64</xdr:col>
      <xdr:colOff>123825</xdr:colOff>
      <xdr:row>30</xdr:row>
      <xdr:rowOff>3471</xdr:rowOff>
    </xdr:to>
    <xdr:sp macro="" textlink="">
      <xdr:nvSpPr>
        <xdr:cNvPr id="136" name="フローチャート: 判断 135">
          <a:extLst>
            <a:ext uri="{FF2B5EF4-FFF2-40B4-BE49-F238E27FC236}">
              <a16:creationId xmlns:a16="http://schemas.microsoft.com/office/drawing/2014/main" id="{D1533ACA-F26D-4BF5-85B1-C30D6BD41594}"/>
            </a:ext>
          </a:extLst>
        </xdr:cNvPr>
        <xdr:cNvSpPr/>
      </xdr:nvSpPr>
      <xdr:spPr>
        <a:xfrm>
          <a:off x="12509500" y="5816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90234</xdr:rowOff>
    </xdr:from>
    <xdr:to>
      <xdr:col>60</xdr:col>
      <xdr:colOff>123825</xdr:colOff>
      <xdr:row>30</xdr:row>
      <xdr:rowOff>20384</xdr:rowOff>
    </xdr:to>
    <xdr:sp macro="" textlink="">
      <xdr:nvSpPr>
        <xdr:cNvPr id="137" name="フローチャート: 判断 136">
          <a:extLst>
            <a:ext uri="{FF2B5EF4-FFF2-40B4-BE49-F238E27FC236}">
              <a16:creationId xmlns:a16="http://schemas.microsoft.com/office/drawing/2014/main" id="{B5FF4F6B-F07F-4EC9-B57E-91A3079C22A1}"/>
            </a:ext>
          </a:extLst>
        </xdr:cNvPr>
        <xdr:cNvSpPr/>
      </xdr:nvSpPr>
      <xdr:spPr>
        <a:xfrm>
          <a:off x="11747500" y="583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4B026DCD-2F11-4D6C-A0EA-2310B39FCCA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D49E8341-E981-4C54-AD97-19F14E9B651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A970D60-EB4E-47A6-A55B-0A394E8D068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17B0A5E2-8C56-42DE-9ED6-B666C850E53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7312CA1-D4A4-49A6-93F2-CA70C1B1FF4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132165</xdr:rowOff>
    </xdr:from>
    <xdr:to>
      <xdr:col>76</xdr:col>
      <xdr:colOff>73025</xdr:colOff>
      <xdr:row>31</xdr:row>
      <xdr:rowOff>62315</xdr:rowOff>
    </xdr:to>
    <xdr:sp macro="" textlink="">
      <xdr:nvSpPr>
        <xdr:cNvPr id="143" name="楕円 142">
          <a:extLst>
            <a:ext uri="{FF2B5EF4-FFF2-40B4-BE49-F238E27FC236}">
              <a16:creationId xmlns:a16="http://schemas.microsoft.com/office/drawing/2014/main" id="{0B8C1859-941C-45C3-ABD0-75722C579839}"/>
            </a:ext>
          </a:extLst>
        </xdr:cNvPr>
        <xdr:cNvSpPr/>
      </xdr:nvSpPr>
      <xdr:spPr>
        <a:xfrm>
          <a:off x="14744700" y="604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110592</xdr:rowOff>
    </xdr:from>
    <xdr:ext cx="469744" cy="259045"/>
    <xdr:sp macro="" textlink="">
      <xdr:nvSpPr>
        <xdr:cNvPr id="144" name="債務償還比率該当値テキスト">
          <a:extLst>
            <a:ext uri="{FF2B5EF4-FFF2-40B4-BE49-F238E27FC236}">
              <a16:creationId xmlns:a16="http://schemas.microsoft.com/office/drawing/2014/main" id="{AF571174-99DA-45C9-81AA-9453383687B4}"/>
            </a:ext>
          </a:extLst>
        </xdr:cNvPr>
        <xdr:cNvSpPr txBox="1"/>
      </xdr:nvSpPr>
      <xdr:spPr>
        <a:xfrm>
          <a:off x="14846300" y="602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110165</xdr:rowOff>
    </xdr:from>
    <xdr:to>
      <xdr:col>72</xdr:col>
      <xdr:colOff>123825</xdr:colOff>
      <xdr:row>32</xdr:row>
      <xdr:rowOff>40315</xdr:rowOff>
    </xdr:to>
    <xdr:sp macro="" textlink="">
      <xdr:nvSpPr>
        <xdr:cNvPr id="145" name="楕円 144">
          <a:extLst>
            <a:ext uri="{FF2B5EF4-FFF2-40B4-BE49-F238E27FC236}">
              <a16:creationId xmlns:a16="http://schemas.microsoft.com/office/drawing/2014/main" id="{79D6290F-F3D0-42E9-BA3E-D936B845F542}"/>
            </a:ext>
          </a:extLst>
        </xdr:cNvPr>
        <xdr:cNvSpPr/>
      </xdr:nvSpPr>
      <xdr:spPr>
        <a:xfrm>
          <a:off x="14033500" y="619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11515</xdr:rowOff>
    </xdr:from>
    <xdr:to>
      <xdr:col>76</xdr:col>
      <xdr:colOff>22225</xdr:colOff>
      <xdr:row>31</xdr:row>
      <xdr:rowOff>160965</xdr:rowOff>
    </xdr:to>
    <xdr:cxnSp macro="">
      <xdr:nvCxnSpPr>
        <xdr:cNvPr id="146" name="直線コネクタ 145">
          <a:extLst>
            <a:ext uri="{FF2B5EF4-FFF2-40B4-BE49-F238E27FC236}">
              <a16:creationId xmlns:a16="http://schemas.microsoft.com/office/drawing/2014/main" id="{7C53D419-CC73-4C56-966E-D7A9AD3DAC29}"/>
            </a:ext>
          </a:extLst>
        </xdr:cNvPr>
        <xdr:cNvCxnSpPr/>
      </xdr:nvCxnSpPr>
      <xdr:spPr>
        <a:xfrm flipV="1">
          <a:off x="14084300" y="6097990"/>
          <a:ext cx="711200" cy="149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66146</xdr:rowOff>
    </xdr:from>
    <xdr:to>
      <xdr:col>68</xdr:col>
      <xdr:colOff>123825</xdr:colOff>
      <xdr:row>31</xdr:row>
      <xdr:rowOff>167746</xdr:rowOff>
    </xdr:to>
    <xdr:sp macro="" textlink="">
      <xdr:nvSpPr>
        <xdr:cNvPr id="147" name="楕円 146">
          <a:extLst>
            <a:ext uri="{FF2B5EF4-FFF2-40B4-BE49-F238E27FC236}">
              <a16:creationId xmlns:a16="http://schemas.microsoft.com/office/drawing/2014/main" id="{A109CD0D-CC86-413B-B833-6FFE04444ACA}"/>
            </a:ext>
          </a:extLst>
        </xdr:cNvPr>
        <xdr:cNvSpPr/>
      </xdr:nvSpPr>
      <xdr:spPr>
        <a:xfrm>
          <a:off x="13271500" y="615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116946</xdr:rowOff>
    </xdr:from>
    <xdr:to>
      <xdr:col>72</xdr:col>
      <xdr:colOff>73025</xdr:colOff>
      <xdr:row>31</xdr:row>
      <xdr:rowOff>160965</xdr:rowOff>
    </xdr:to>
    <xdr:cxnSp macro="">
      <xdr:nvCxnSpPr>
        <xdr:cNvPr id="148" name="直線コネクタ 147">
          <a:extLst>
            <a:ext uri="{FF2B5EF4-FFF2-40B4-BE49-F238E27FC236}">
              <a16:creationId xmlns:a16="http://schemas.microsoft.com/office/drawing/2014/main" id="{6BBBC626-8582-4E7E-B485-BB30AFD066C3}"/>
            </a:ext>
          </a:extLst>
        </xdr:cNvPr>
        <xdr:cNvCxnSpPr/>
      </xdr:nvCxnSpPr>
      <xdr:spPr>
        <a:xfrm>
          <a:off x="13322300" y="6203421"/>
          <a:ext cx="762000" cy="4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139961</xdr:rowOff>
    </xdr:from>
    <xdr:to>
      <xdr:col>64</xdr:col>
      <xdr:colOff>123825</xdr:colOff>
      <xdr:row>31</xdr:row>
      <xdr:rowOff>70111</xdr:rowOff>
    </xdr:to>
    <xdr:sp macro="" textlink="">
      <xdr:nvSpPr>
        <xdr:cNvPr id="149" name="楕円 148">
          <a:extLst>
            <a:ext uri="{FF2B5EF4-FFF2-40B4-BE49-F238E27FC236}">
              <a16:creationId xmlns:a16="http://schemas.microsoft.com/office/drawing/2014/main" id="{85EBC17B-3C49-416A-8FC3-10F506A11C67}"/>
            </a:ext>
          </a:extLst>
        </xdr:cNvPr>
        <xdr:cNvSpPr/>
      </xdr:nvSpPr>
      <xdr:spPr>
        <a:xfrm>
          <a:off x="12509500" y="605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19311</xdr:rowOff>
    </xdr:from>
    <xdr:to>
      <xdr:col>68</xdr:col>
      <xdr:colOff>73025</xdr:colOff>
      <xdr:row>31</xdr:row>
      <xdr:rowOff>116946</xdr:rowOff>
    </xdr:to>
    <xdr:cxnSp macro="">
      <xdr:nvCxnSpPr>
        <xdr:cNvPr id="150" name="直線コネクタ 149">
          <a:extLst>
            <a:ext uri="{FF2B5EF4-FFF2-40B4-BE49-F238E27FC236}">
              <a16:creationId xmlns:a16="http://schemas.microsoft.com/office/drawing/2014/main" id="{5BBBD754-987A-4F87-8B6A-C2EDB2238B78}"/>
            </a:ext>
          </a:extLst>
        </xdr:cNvPr>
        <xdr:cNvCxnSpPr/>
      </xdr:nvCxnSpPr>
      <xdr:spPr>
        <a:xfrm>
          <a:off x="12560300" y="6105786"/>
          <a:ext cx="762000" cy="9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29323</xdr:rowOff>
    </xdr:from>
    <xdr:to>
      <xdr:col>60</xdr:col>
      <xdr:colOff>123825</xdr:colOff>
      <xdr:row>31</xdr:row>
      <xdr:rowOff>130923</xdr:rowOff>
    </xdr:to>
    <xdr:sp macro="" textlink="">
      <xdr:nvSpPr>
        <xdr:cNvPr id="151" name="楕円 150">
          <a:extLst>
            <a:ext uri="{FF2B5EF4-FFF2-40B4-BE49-F238E27FC236}">
              <a16:creationId xmlns:a16="http://schemas.microsoft.com/office/drawing/2014/main" id="{E126B0CC-E152-43B5-A695-69CEB5F69E8B}"/>
            </a:ext>
          </a:extLst>
        </xdr:cNvPr>
        <xdr:cNvSpPr/>
      </xdr:nvSpPr>
      <xdr:spPr>
        <a:xfrm>
          <a:off x="11747500" y="6115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19311</xdr:rowOff>
    </xdr:from>
    <xdr:to>
      <xdr:col>64</xdr:col>
      <xdr:colOff>73025</xdr:colOff>
      <xdr:row>31</xdr:row>
      <xdr:rowOff>80123</xdr:rowOff>
    </xdr:to>
    <xdr:cxnSp macro="">
      <xdr:nvCxnSpPr>
        <xdr:cNvPr id="152" name="直線コネクタ 151">
          <a:extLst>
            <a:ext uri="{FF2B5EF4-FFF2-40B4-BE49-F238E27FC236}">
              <a16:creationId xmlns:a16="http://schemas.microsoft.com/office/drawing/2014/main" id="{0AA58935-A8FF-40BC-AFD2-FA01D0F2DAC7}"/>
            </a:ext>
          </a:extLst>
        </xdr:cNvPr>
        <xdr:cNvCxnSpPr/>
      </xdr:nvCxnSpPr>
      <xdr:spPr>
        <a:xfrm flipV="1">
          <a:off x="11798300" y="6105786"/>
          <a:ext cx="762000" cy="60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160622</xdr:rowOff>
    </xdr:from>
    <xdr:ext cx="469744" cy="259045"/>
    <xdr:sp macro="" textlink="">
      <xdr:nvSpPr>
        <xdr:cNvPr id="153" name="n_1aveValue債務償還比率">
          <a:extLst>
            <a:ext uri="{FF2B5EF4-FFF2-40B4-BE49-F238E27FC236}">
              <a16:creationId xmlns:a16="http://schemas.microsoft.com/office/drawing/2014/main" id="{B15B6478-5406-4472-98F2-E476299DB7BF}"/>
            </a:ext>
          </a:extLst>
        </xdr:cNvPr>
        <xdr:cNvSpPr txBox="1"/>
      </xdr:nvSpPr>
      <xdr:spPr>
        <a:xfrm>
          <a:off x="13836727" y="556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32712</xdr:rowOff>
    </xdr:from>
    <xdr:ext cx="469744" cy="259045"/>
    <xdr:sp macro="" textlink="">
      <xdr:nvSpPr>
        <xdr:cNvPr id="154" name="n_2aveValue債務償還比率">
          <a:extLst>
            <a:ext uri="{FF2B5EF4-FFF2-40B4-BE49-F238E27FC236}">
              <a16:creationId xmlns:a16="http://schemas.microsoft.com/office/drawing/2014/main" id="{48CD5971-4E27-4FAF-B3AB-0655F108F1B0}"/>
            </a:ext>
          </a:extLst>
        </xdr:cNvPr>
        <xdr:cNvSpPr txBox="1"/>
      </xdr:nvSpPr>
      <xdr:spPr>
        <a:xfrm>
          <a:off x="13087427" y="5604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19998</xdr:rowOff>
    </xdr:from>
    <xdr:ext cx="469744" cy="259045"/>
    <xdr:sp macro="" textlink="">
      <xdr:nvSpPr>
        <xdr:cNvPr id="155" name="n_3aveValue債務償還比率">
          <a:extLst>
            <a:ext uri="{FF2B5EF4-FFF2-40B4-BE49-F238E27FC236}">
              <a16:creationId xmlns:a16="http://schemas.microsoft.com/office/drawing/2014/main" id="{D27EDD06-6E70-4327-AAAE-71149D1DBD38}"/>
            </a:ext>
          </a:extLst>
        </xdr:cNvPr>
        <xdr:cNvSpPr txBox="1"/>
      </xdr:nvSpPr>
      <xdr:spPr>
        <a:xfrm>
          <a:off x="12325427" y="5592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36911</xdr:rowOff>
    </xdr:from>
    <xdr:ext cx="469744" cy="259045"/>
    <xdr:sp macro="" textlink="">
      <xdr:nvSpPr>
        <xdr:cNvPr id="156" name="n_4aveValue債務償還比率">
          <a:extLst>
            <a:ext uri="{FF2B5EF4-FFF2-40B4-BE49-F238E27FC236}">
              <a16:creationId xmlns:a16="http://schemas.microsoft.com/office/drawing/2014/main" id="{50C1077F-656E-45D5-A64A-FA19E40A12B6}"/>
            </a:ext>
          </a:extLst>
        </xdr:cNvPr>
        <xdr:cNvSpPr txBox="1"/>
      </xdr:nvSpPr>
      <xdr:spPr>
        <a:xfrm>
          <a:off x="11563427" y="5609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31442</xdr:rowOff>
    </xdr:from>
    <xdr:ext cx="469744" cy="259045"/>
    <xdr:sp macro="" textlink="">
      <xdr:nvSpPr>
        <xdr:cNvPr id="157" name="n_1mainValue債務償還比率">
          <a:extLst>
            <a:ext uri="{FF2B5EF4-FFF2-40B4-BE49-F238E27FC236}">
              <a16:creationId xmlns:a16="http://schemas.microsoft.com/office/drawing/2014/main" id="{C9C919FE-8893-4F15-8A23-54DC2C33CA64}"/>
            </a:ext>
          </a:extLst>
        </xdr:cNvPr>
        <xdr:cNvSpPr txBox="1"/>
      </xdr:nvSpPr>
      <xdr:spPr>
        <a:xfrm>
          <a:off x="13836727" y="6289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158873</xdr:rowOff>
    </xdr:from>
    <xdr:ext cx="469744" cy="259045"/>
    <xdr:sp macro="" textlink="">
      <xdr:nvSpPr>
        <xdr:cNvPr id="158" name="n_2mainValue債務償還比率">
          <a:extLst>
            <a:ext uri="{FF2B5EF4-FFF2-40B4-BE49-F238E27FC236}">
              <a16:creationId xmlns:a16="http://schemas.microsoft.com/office/drawing/2014/main" id="{9126DE0D-57DB-4740-BC35-68ED02859A1F}"/>
            </a:ext>
          </a:extLst>
        </xdr:cNvPr>
        <xdr:cNvSpPr txBox="1"/>
      </xdr:nvSpPr>
      <xdr:spPr>
        <a:xfrm>
          <a:off x="13087427" y="6245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61238</xdr:rowOff>
    </xdr:from>
    <xdr:ext cx="469744" cy="259045"/>
    <xdr:sp macro="" textlink="">
      <xdr:nvSpPr>
        <xdr:cNvPr id="159" name="n_3mainValue債務償還比率">
          <a:extLst>
            <a:ext uri="{FF2B5EF4-FFF2-40B4-BE49-F238E27FC236}">
              <a16:creationId xmlns:a16="http://schemas.microsoft.com/office/drawing/2014/main" id="{1D14CBAF-3498-4B4D-B4A9-7BA02450C233}"/>
            </a:ext>
          </a:extLst>
        </xdr:cNvPr>
        <xdr:cNvSpPr txBox="1"/>
      </xdr:nvSpPr>
      <xdr:spPr>
        <a:xfrm>
          <a:off x="12325427" y="6147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122050</xdr:rowOff>
    </xdr:from>
    <xdr:ext cx="469744" cy="259045"/>
    <xdr:sp macro="" textlink="">
      <xdr:nvSpPr>
        <xdr:cNvPr id="160" name="n_4mainValue債務償還比率">
          <a:extLst>
            <a:ext uri="{FF2B5EF4-FFF2-40B4-BE49-F238E27FC236}">
              <a16:creationId xmlns:a16="http://schemas.microsoft.com/office/drawing/2014/main" id="{8B37949E-D72E-4514-97A5-0A80B6B826E1}"/>
            </a:ext>
          </a:extLst>
        </xdr:cNvPr>
        <xdr:cNvSpPr txBox="1"/>
      </xdr:nvSpPr>
      <xdr:spPr>
        <a:xfrm>
          <a:off x="11563427" y="6208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5D8A4BAD-E8C3-4945-9181-A5427643A19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2AFAEDB-63E4-44C7-965C-02376280879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987F26A9-180E-4726-AB26-5E1219EA367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2C36D5F3-53C4-4EC9-BF39-E7D00C71628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563CE57B-455C-4FFE-87CC-95A8CE79F6E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22F252C7-A6E0-41AA-9259-F213C88D221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4B8D27C-5D62-4CBF-8EBB-56D41EA36CD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2E6C7EE-9A12-4F23-B267-1B70B982700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55491FA-597B-4E6D-BCA8-01A2A7FDFAF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3528078-4AFB-4442-9F6E-07D001D65C8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38C045B-50A9-453F-93B4-EE7C4499EA3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26AB1E6-43C1-4A15-8D4F-793035974B2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45F6AC5-CB96-43CA-903D-F0F94173B27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5307888-56FC-4B6C-9092-9045919FAEA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66A6ACB-03B0-4F27-93D7-681405B34F9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FA6226F-A372-4465-BF2C-DF3143781A2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7,311
7,286
33.22
6,126,156
5,810,469
311,140
3,010,325
6,095,595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63EF516-C561-4900-8C10-E774C190AD0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CBC8BC0-ABD9-403D-A360-B37B41B3AF2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9188994-A21B-49A7-B5E9-9B4E14FFAF7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111.5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FBC569A-8650-42AB-B577-74FCF39EDE5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D2709C1-0737-4794-B074-708976F2E4C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B68019D-3689-4F51-99F6-1B243A2041D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9EE5C7D-1843-4349-A45F-F03DFAA80EA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EF6212F-DEB9-4AB9-80D9-D60C458B0A7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436692B-691A-49AC-89CB-CB1F5DE1C8D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2B80A33-24F7-4D6C-B972-723AC31CCD7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09D6990-FAA3-41BD-A1E6-855DC1D9601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57FB708-F389-4D1C-BBA9-EAA5CE1B4BE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DF7A8F4-68F9-4A41-8768-8ECB61C4202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EA8496E-5819-42F7-AF31-846FD73C66A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ABB9C4D-FCE4-446B-8566-F65CB76955D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E24AA20-8EBE-4034-9394-0A35624E406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B96ABBF-5BCA-4AD2-B20C-AE370D50952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810DCC5-C228-4610-BFEC-A4CCBD0782D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C80F25D-F826-4C66-AD5C-1680EF23A05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F637003-AFDA-4385-A4FC-6A39324AF61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38F520B-8EF0-4F17-9ED2-1668737E64D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9CA3CD1-213C-4E08-955C-47EC7AD7203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E4FCFE8-4673-446A-A32A-129C85F4CCA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7909C2F-5F97-4C5F-8F42-29056776D27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DDE2A8C-EA3D-4F11-928F-C1D35CE34B4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C1E2683-7B0B-4E05-BFA5-7D752E7A6EE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D037456-274E-45F8-9FEB-ED191276DE4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607F898-F715-4FCB-89C8-F3D21C3B1E0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71B07E7-5669-43A7-A37B-B89AF2DE4FE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E1E4109-8022-49B3-B785-81AF6B50770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35AF5BE-34EC-4CEF-A3D0-4F0D633F9F1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F616CF4-F033-4C2D-84D3-230BF5A2316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D071725-3D8A-4403-B14E-F1D57F5834A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F17956F-9271-4542-A573-AEDB9E6C02C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0380C6C-C918-40D5-BB14-B8AF6B95217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B3DA283-BF54-49CE-981D-698B5EEDCB5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AAFB4A5-AF49-4239-812F-344812D54DF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CCCDC52-D028-4C48-8407-CC301B2366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7856D9A-F372-4F34-B446-40B5217359A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BB61896-E0F5-4D5E-861A-E50FC646DA4E}"/>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68D585E-5114-4D8B-BBA4-5F0FB512044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897D090-0D15-4270-B978-814E411A0A3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37B8BC7-863C-41AA-8826-6D380A445EE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94B8DB7-BC44-4D21-87CF-6F6193A1555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B5225E-1604-453E-9A51-9C08F0C940D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42</xdr:row>
      <xdr:rowOff>30480</xdr:rowOff>
    </xdr:to>
    <xdr:cxnSp macro="">
      <xdr:nvCxnSpPr>
        <xdr:cNvPr id="57" name="直線コネクタ 56">
          <a:extLst>
            <a:ext uri="{FF2B5EF4-FFF2-40B4-BE49-F238E27FC236}">
              <a16:creationId xmlns:a16="http://schemas.microsoft.com/office/drawing/2014/main" id="{2AFD68A3-2B89-492C-8DC0-730989F64447}"/>
            </a:ext>
          </a:extLst>
        </xdr:cNvPr>
        <xdr:cNvCxnSpPr/>
      </xdr:nvCxnSpPr>
      <xdr:spPr>
        <a:xfrm flipV="1">
          <a:off x="4634865" y="562165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8" name="【道路】&#10;有形固定資産減価償却率最小値テキスト">
          <a:extLst>
            <a:ext uri="{FF2B5EF4-FFF2-40B4-BE49-F238E27FC236}">
              <a16:creationId xmlns:a16="http://schemas.microsoft.com/office/drawing/2014/main" id="{5EB4A208-BC2A-4883-BD4D-FF5460D2C30C}"/>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59" name="直線コネクタ 58">
          <a:extLst>
            <a:ext uri="{FF2B5EF4-FFF2-40B4-BE49-F238E27FC236}">
              <a16:creationId xmlns:a16="http://schemas.microsoft.com/office/drawing/2014/main" id="{678E58EF-937C-4E97-B603-54F571C922AB}"/>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道路】&#10;有形固定資産減価償却率最大値テキスト">
          <a:extLst>
            <a:ext uri="{FF2B5EF4-FFF2-40B4-BE49-F238E27FC236}">
              <a16:creationId xmlns:a16="http://schemas.microsoft.com/office/drawing/2014/main" id="{E128F249-E362-48F1-B3B3-8A1E293595A7}"/>
            </a:ext>
          </a:extLst>
        </xdr:cNvPr>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88A7C596-DAD7-4126-829D-D9F74F40021A}"/>
            </a:ext>
          </a:extLst>
        </xdr:cNvPr>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84472</xdr:rowOff>
    </xdr:from>
    <xdr:ext cx="405111" cy="259045"/>
    <xdr:sp macro="" textlink="">
      <xdr:nvSpPr>
        <xdr:cNvPr id="62" name="【道路】&#10;有形固定資産減価償却率平均値テキスト">
          <a:extLst>
            <a:ext uri="{FF2B5EF4-FFF2-40B4-BE49-F238E27FC236}">
              <a16:creationId xmlns:a16="http://schemas.microsoft.com/office/drawing/2014/main" id="{2435A164-0F6C-4827-878C-D7825D3411F5}"/>
            </a:ext>
          </a:extLst>
        </xdr:cNvPr>
        <xdr:cNvSpPr txBox="1"/>
      </xdr:nvSpPr>
      <xdr:spPr>
        <a:xfrm>
          <a:off x="4673600" y="6428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61595</xdr:rowOff>
    </xdr:from>
    <xdr:to>
      <xdr:col>24</xdr:col>
      <xdr:colOff>114300</xdr:colOff>
      <xdr:row>38</xdr:row>
      <xdr:rowOff>163195</xdr:rowOff>
    </xdr:to>
    <xdr:sp macro="" textlink="">
      <xdr:nvSpPr>
        <xdr:cNvPr id="63" name="フローチャート: 判断 62">
          <a:extLst>
            <a:ext uri="{FF2B5EF4-FFF2-40B4-BE49-F238E27FC236}">
              <a16:creationId xmlns:a16="http://schemas.microsoft.com/office/drawing/2014/main" id="{98FD72FD-B4E9-47FA-9A2F-93BFA45EFDFC}"/>
            </a:ext>
          </a:extLst>
        </xdr:cNvPr>
        <xdr:cNvSpPr/>
      </xdr:nvSpPr>
      <xdr:spPr>
        <a:xfrm>
          <a:off x="4584700" y="65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6350</xdr:rowOff>
    </xdr:from>
    <xdr:to>
      <xdr:col>20</xdr:col>
      <xdr:colOff>38100</xdr:colOff>
      <xdr:row>38</xdr:row>
      <xdr:rowOff>107950</xdr:rowOff>
    </xdr:to>
    <xdr:sp macro="" textlink="">
      <xdr:nvSpPr>
        <xdr:cNvPr id="64" name="フローチャート: 判断 63">
          <a:extLst>
            <a:ext uri="{FF2B5EF4-FFF2-40B4-BE49-F238E27FC236}">
              <a16:creationId xmlns:a16="http://schemas.microsoft.com/office/drawing/2014/main" id="{99537202-6F63-45CF-8288-CD6C4AE61F6A}"/>
            </a:ext>
          </a:extLst>
        </xdr:cNvPr>
        <xdr:cNvSpPr/>
      </xdr:nvSpPr>
      <xdr:spPr>
        <a:xfrm>
          <a:off x="3746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2F16F07F-263B-4A9D-85A7-5E33ABE94A6A}"/>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162560</xdr:rowOff>
    </xdr:from>
    <xdr:to>
      <xdr:col>10</xdr:col>
      <xdr:colOff>165100</xdr:colOff>
      <xdr:row>38</xdr:row>
      <xdr:rowOff>92710</xdr:rowOff>
    </xdr:to>
    <xdr:sp macro="" textlink="">
      <xdr:nvSpPr>
        <xdr:cNvPr id="66" name="フローチャート: 判断 65">
          <a:extLst>
            <a:ext uri="{FF2B5EF4-FFF2-40B4-BE49-F238E27FC236}">
              <a16:creationId xmlns:a16="http://schemas.microsoft.com/office/drawing/2014/main" id="{8F10EC75-E0EA-4633-973F-A3B4123554EB}"/>
            </a:ext>
          </a:extLst>
        </xdr:cNvPr>
        <xdr:cNvSpPr/>
      </xdr:nvSpPr>
      <xdr:spPr>
        <a:xfrm>
          <a:off x="1968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122555</xdr:rowOff>
    </xdr:from>
    <xdr:to>
      <xdr:col>6</xdr:col>
      <xdr:colOff>38100</xdr:colOff>
      <xdr:row>38</xdr:row>
      <xdr:rowOff>52705</xdr:rowOff>
    </xdr:to>
    <xdr:sp macro="" textlink="">
      <xdr:nvSpPr>
        <xdr:cNvPr id="67" name="フローチャート: 判断 66">
          <a:extLst>
            <a:ext uri="{FF2B5EF4-FFF2-40B4-BE49-F238E27FC236}">
              <a16:creationId xmlns:a16="http://schemas.microsoft.com/office/drawing/2014/main" id="{5DABDD08-A1A1-4DD5-A677-5BDB78168DA7}"/>
            </a:ext>
          </a:extLst>
        </xdr:cNvPr>
        <xdr:cNvSpPr/>
      </xdr:nvSpPr>
      <xdr:spPr>
        <a:xfrm>
          <a:off x="1079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A14369E-1367-49AD-9E4A-7731ACF34ED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9EF7F5F-C18B-4CEE-AA61-491D54EBCBB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E6A5DEB-6053-45C3-ACF4-B430E208A9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208701C-32A0-4799-BEF2-13A45F540DF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F705647-2135-4D37-B6C1-E5519890F3A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111125</xdr:rowOff>
    </xdr:from>
    <xdr:to>
      <xdr:col>24</xdr:col>
      <xdr:colOff>114300</xdr:colOff>
      <xdr:row>40</xdr:row>
      <xdr:rowOff>41275</xdr:rowOff>
    </xdr:to>
    <xdr:sp macro="" textlink="">
      <xdr:nvSpPr>
        <xdr:cNvPr id="73" name="楕円 72">
          <a:extLst>
            <a:ext uri="{FF2B5EF4-FFF2-40B4-BE49-F238E27FC236}">
              <a16:creationId xmlns:a16="http://schemas.microsoft.com/office/drawing/2014/main" id="{64D37841-5A62-4DA8-9632-F37AE1402B02}"/>
            </a:ext>
          </a:extLst>
        </xdr:cNvPr>
        <xdr:cNvSpPr/>
      </xdr:nvSpPr>
      <xdr:spPr>
        <a:xfrm>
          <a:off x="4584700" y="679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89552</xdr:rowOff>
    </xdr:from>
    <xdr:ext cx="405111" cy="259045"/>
    <xdr:sp macro="" textlink="">
      <xdr:nvSpPr>
        <xdr:cNvPr id="74" name="【道路】&#10;有形固定資産減価償却率該当値テキスト">
          <a:extLst>
            <a:ext uri="{FF2B5EF4-FFF2-40B4-BE49-F238E27FC236}">
              <a16:creationId xmlns:a16="http://schemas.microsoft.com/office/drawing/2014/main" id="{56F8D2C3-2D45-4CEB-B1F9-50C05CFEF9D0}"/>
            </a:ext>
          </a:extLst>
        </xdr:cNvPr>
        <xdr:cNvSpPr txBox="1"/>
      </xdr:nvSpPr>
      <xdr:spPr>
        <a:xfrm>
          <a:off x="4673600" y="677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55880</xdr:rowOff>
    </xdr:from>
    <xdr:to>
      <xdr:col>20</xdr:col>
      <xdr:colOff>38100</xdr:colOff>
      <xdr:row>39</xdr:row>
      <xdr:rowOff>157480</xdr:rowOff>
    </xdr:to>
    <xdr:sp macro="" textlink="">
      <xdr:nvSpPr>
        <xdr:cNvPr id="75" name="楕円 74">
          <a:extLst>
            <a:ext uri="{FF2B5EF4-FFF2-40B4-BE49-F238E27FC236}">
              <a16:creationId xmlns:a16="http://schemas.microsoft.com/office/drawing/2014/main" id="{495A2D08-46D5-4564-A6A2-76C5A2883CE4}"/>
            </a:ext>
          </a:extLst>
        </xdr:cNvPr>
        <xdr:cNvSpPr/>
      </xdr:nvSpPr>
      <xdr:spPr>
        <a:xfrm>
          <a:off x="374650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106680</xdr:rowOff>
    </xdr:from>
    <xdr:to>
      <xdr:col>24</xdr:col>
      <xdr:colOff>63500</xdr:colOff>
      <xdr:row>39</xdr:row>
      <xdr:rowOff>161925</xdr:rowOff>
    </xdr:to>
    <xdr:cxnSp macro="">
      <xdr:nvCxnSpPr>
        <xdr:cNvPr id="76" name="直線コネクタ 75">
          <a:extLst>
            <a:ext uri="{FF2B5EF4-FFF2-40B4-BE49-F238E27FC236}">
              <a16:creationId xmlns:a16="http://schemas.microsoft.com/office/drawing/2014/main" id="{61EF50C8-7AFC-4EE6-96C4-D2FFFD340CED}"/>
            </a:ext>
          </a:extLst>
        </xdr:cNvPr>
        <xdr:cNvCxnSpPr/>
      </xdr:nvCxnSpPr>
      <xdr:spPr>
        <a:xfrm>
          <a:off x="3797300" y="6793230"/>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23495</xdr:rowOff>
    </xdr:from>
    <xdr:to>
      <xdr:col>15</xdr:col>
      <xdr:colOff>101600</xdr:colOff>
      <xdr:row>39</xdr:row>
      <xdr:rowOff>125095</xdr:rowOff>
    </xdr:to>
    <xdr:sp macro="" textlink="">
      <xdr:nvSpPr>
        <xdr:cNvPr id="77" name="楕円 76">
          <a:extLst>
            <a:ext uri="{FF2B5EF4-FFF2-40B4-BE49-F238E27FC236}">
              <a16:creationId xmlns:a16="http://schemas.microsoft.com/office/drawing/2014/main" id="{59D7D5D3-C293-4C52-B736-668198B6602E}"/>
            </a:ext>
          </a:extLst>
        </xdr:cNvPr>
        <xdr:cNvSpPr/>
      </xdr:nvSpPr>
      <xdr:spPr>
        <a:xfrm>
          <a:off x="28575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74295</xdr:rowOff>
    </xdr:from>
    <xdr:to>
      <xdr:col>19</xdr:col>
      <xdr:colOff>177800</xdr:colOff>
      <xdr:row>39</xdr:row>
      <xdr:rowOff>106680</xdr:rowOff>
    </xdr:to>
    <xdr:cxnSp macro="">
      <xdr:nvCxnSpPr>
        <xdr:cNvPr id="78" name="直線コネクタ 77">
          <a:extLst>
            <a:ext uri="{FF2B5EF4-FFF2-40B4-BE49-F238E27FC236}">
              <a16:creationId xmlns:a16="http://schemas.microsoft.com/office/drawing/2014/main" id="{C3ED04BF-50C3-468F-85A9-36F1B9CF3830}"/>
            </a:ext>
          </a:extLst>
        </xdr:cNvPr>
        <xdr:cNvCxnSpPr/>
      </xdr:nvCxnSpPr>
      <xdr:spPr>
        <a:xfrm>
          <a:off x="2908300" y="67608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170180</xdr:rowOff>
    </xdr:from>
    <xdr:to>
      <xdr:col>10</xdr:col>
      <xdr:colOff>165100</xdr:colOff>
      <xdr:row>39</xdr:row>
      <xdr:rowOff>100330</xdr:rowOff>
    </xdr:to>
    <xdr:sp macro="" textlink="">
      <xdr:nvSpPr>
        <xdr:cNvPr id="79" name="楕円 78">
          <a:extLst>
            <a:ext uri="{FF2B5EF4-FFF2-40B4-BE49-F238E27FC236}">
              <a16:creationId xmlns:a16="http://schemas.microsoft.com/office/drawing/2014/main" id="{39349227-6ADF-4702-8AD6-DC71A585F510}"/>
            </a:ext>
          </a:extLst>
        </xdr:cNvPr>
        <xdr:cNvSpPr/>
      </xdr:nvSpPr>
      <xdr:spPr>
        <a:xfrm>
          <a:off x="1968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49530</xdr:rowOff>
    </xdr:from>
    <xdr:to>
      <xdr:col>15</xdr:col>
      <xdr:colOff>50800</xdr:colOff>
      <xdr:row>39</xdr:row>
      <xdr:rowOff>74295</xdr:rowOff>
    </xdr:to>
    <xdr:cxnSp macro="">
      <xdr:nvCxnSpPr>
        <xdr:cNvPr id="80" name="直線コネクタ 79">
          <a:extLst>
            <a:ext uri="{FF2B5EF4-FFF2-40B4-BE49-F238E27FC236}">
              <a16:creationId xmlns:a16="http://schemas.microsoft.com/office/drawing/2014/main" id="{8204512F-AB2B-4D72-BE79-94ED050EA81A}"/>
            </a:ext>
          </a:extLst>
        </xdr:cNvPr>
        <xdr:cNvCxnSpPr/>
      </xdr:nvCxnSpPr>
      <xdr:spPr>
        <a:xfrm>
          <a:off x="2019300" y="67360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158750</xdr:rowOff>
    </xdr:from>
    <xdr:to>
      <xdr:col>6</xdr:col>
      <xdr:colOff>38100</xdr:colOff>
      <xdr:row>39</xdr:row>
      <xdr:rowOff>88900</xdr:rowOff>
    </xdr:to>
    <xdr:sp macro="" textlink="">
      <xdr:nvSpPr>
        <xdr:cNvPr id="81" name="楕円 80">
          <a:extLst>
            <a:ext uri="{FF2B5EF4-FFF2-40B4-BE49-F238E27FC236}">
              <a16:creationId xmlns:a16="http://schemas.microsoft.com/office/drawing/2014/main" id="{70DC87EA-1B41-4F99-AE53-FF59E1DFA4AA}"/>
            </a:ext>
          </a:extLst>
        </xdr:cNvPr>
        <xdr:cNvSpPr/>
      </xdr:nvSpPr>
      <xdr:spPr>
        <a:xfrm>
          <a:off x="1079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38100</xdr:rowOff>
    </xdr:from>
    <xdr:to>
      <xdr:col>10</xdr:col>
      <xdr:colOff>114300</xdr:colOff>
      <xdr:row>39</xdr:row>
      <xdr:rowOff>49530</xdr:rowOff>
    </xdr:to>
    <xdr:cxnSp macro="">
      <xdr:nvCxnSpPr>
        <xdr:cNvPr id="82" name="直線コネクタ 81">
          <a:extLst>
            <a:ext uri="{FF2B5EF4-FFF2-40B4-BE49-F238E27FC236}">
              <a16:creationId xmlns:a16="http://schemas.microsoft.com/office/drawing/2014/main" id="{F1E1C677-3D80-442A-8687-5212E36A9413}"/>
            </a:ext>
          </a:extLst>
        </xdr:cNvPr>
        <xdr:cNvCxnSpPr/>
      </xdr:nvCxnSpPr>
      <xdr:spPr>
        <a:xfrm>
          <a:off x="1130300" y="67246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124477</xdr:rowOff>
    </xdr:from>
    <xdr:ext cx="405111" cy="259045"/>
    <xdr:sp macro="" textlink="">
      <xdr:nvSpPr>
        <xdr:cNvPr id="83" name="n_1aveValue【道路】&#10;有形固定資産減価償却率">
          <a:extLst>
            <a:ext uri="{FF2B5EF4-FFF2-40B4-BE49-F238E27FC236}">
              <a16:creationId xmlns:a16="http://schemas.microsoft.com/office/drawing/2014/main" id="{A031F435-BED7-4C1A-B431-16BD7E87AD39}"/>
            </a:ext>
          </a:extLst>
        </xdr:cNvPr>
        <xdr:cNvSpPr txBox="1"/>
      </xdr:nvSpPr>
      <xdr:spPr>
        <a:xfrm>
          <a:off x="35820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B207AE23-D90E-4AC2-A1BB-5585891A6A5B}"/>
            </a:ext>
          </a:extLst>
        </xdr:cNvPr>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109237</xdr:rowOff>
    </xdr:from>
    <xdr:ext cx="405111" cy="259045"/>
    <xdr:sp macro="" textlink="">
      <xdr:nvSpPr>
        <xdr:cNvPr id="85" name="n_3aveValue【道路】&#10;有形固定資産減価償却率">
          <a:extLst>
            <a:ext uri="{FF2B5EF4-FFF2-40B4-BE49-F238E27FC236}">
              <a16:creationId xmlns:a16="http://schemas.microsoft.com/office/drawing/2014/main" id="{BB082743-EED9-4491-A859-7A64E55D75E6}"/>
            </a:ext>
          </a:extLst>
        </xdr:cNvPr>
        <xdr:cNvSpPr txBox="1"/>
      </xdr:nvSpPr>
      <xdr:spPr>
        <a:xfrm>
          <a:off x="1816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69232</xdr:rowOff>
    </xdr:from>
    <xdr:ext cx="405111" cy="259045"/>
    <xdr:sp macro="" textlink="">
      <xdr:nvSpPr>
        <xdr:cNvPr id="86" name="n_4aveValue【道路】&#10;有形固定資産減価償却率">
          <a:extLst>
            <a:ext uri="{FF2B5EF4-FFF2-40B4-BE49-F238E27FC236}">
              <a16:creationId xmlns:a16="http://schemas.microsoft.com/office/drawing/2014/main" id="{A2046151-38F2-4D82-B0E8-9ACE9D0C1F18}"/>
            </a:ext>
          </a:extLst>
        </xdr:cNvPr>
        <xdr:cNvSpPr txBox="1"/>
      </xdr:nvSpPr>
      <xdr:spPr>
        <a:xfrm>
          <a:off x="927744" y="624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148607</xdr:rowOff>
    </xdr:from>
    <xdr:ext cx="405111" cy="259045"/>
    <xdr:sp macro="" textlink="">
      <xdr:nvSpPr>
        <xdr:cNvPr id="87" name="n_1mainValue【道路】&#10;有形固定資産減価償却率">
          <a:extLst>
            <a:ext uri="{FF2B5EF4-FFF2-40B4-BE49-F238E27FC236}">
              <a16:creationId xmlns:a16="http://schemas.microsoft.com/office/drawing/2014/main" id="{5421C5A7-3C53-4B01-B1F0-39C2C47CBA02}"/>
            </a:ext>
          </a:extLst>
        </xdr:cNvPr>
        <xdr:cNvSpPr txBox="1"/>
      </xdr:nvSpPr>
      <xdr:spPr>
        <a:xfrm>
          <a:off x="3582044" y="683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116222</xdr:rowOff>
    </xdr:from>
    <xdr:ext cx="405111" cy="259045"/>
    <xdr:sp macro="" textlink="">
      <xdr:nvSpPr>
        <xdr:cNvPr id="88" name="n_2mainValue【道路】&#10;有形固定資産減価償却率">
          <a:extLst>
            <a:ext uri="{FF2B5EF4-FFF2-40B4-BE49-F238E27FC236}">
              <a16:creationId xmlns:a16="http://schemas.microsoft.com/office/drawing/2014/main" id="{98B198A9-9E2C-45D8-87A0-8508F005E4FE}"/>
            </a:ext>
          </a:extLst>
        </xdr:cNvPr>
        <xdr:cNvSpPr txBox="1"/>
      </xdr:nvSpPr>
      <xdr:spPr>
        <a:xfrm>
          <a:off x="2705744" y="680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91457</xdr:rowOff>
    </xdr:from>
    <xdr:ext cx="405111" cy="259045"/>
    <xdr:sp macro="" textlink="">
      <xdr:nvSpPr>
        <xdr:cNvPr id="89" name="n_3mainValue【道路】&#10;有形固定資産減価償却率">
          <a:extLst>
            <a:ext uri="{FF2B5EF4-FFF2-40B4-BE49-F238E27FC236}">
              <a16:creationId xmlns:a16="http://schemas.microsoft.com/office/drawing/2014/main" id="{03ABCFF4-27CF-4EC3-8B13-527DFEFD1B56}"/>
            </a:ext>
          </a:extLst>
        </xdr:cNvPr>
        <xdr:cNvSpPr txBox="1"/>
      </xdr:nvSpPr>
      <xdr:spPr>
        <a:xfrm>
          <a:off x="1816744" y="677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80027</xdr:rowOff>
    </xdr:from>
    <xdr:ext cx="405111" cy="259045"/>
    <xdr:sp macro="" textlink="">
      <xdr:nvSpPr>
        <xdr:cNvPr id="90" name="n_4mainValue【道路】&#10;有形固定資産減価償却率">
          <a:extLst>
            <a:ext uri="{FF2B5EF4-FFF2-40B4-BE49-F238E27FC236}">
              <a16:creationId xmlns:a16="http://schemas.microsoft.com/office/drawing/2014/main" id="{E64B34A8-B078-41B6-B7AE-B48E0276C936}"/>
            </a:ext>
          </a:extLst>
        </xdr:cNvPr>
        <xdr:cNvSpPr txBox="1"/>
      </xdr:nvSpPr>
      <xdr:spPr>
        <a:xfrm>
          <a:off x="927744"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A346212-AD6E-4CA6-B0DE-C0FF484C157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F2EB65F-0AA8-4E5A-AFAC-26533828EF6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932A1D5-9258-4105-A3C5-F4CEF3435BF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75B5D38-CAB2-4C7D-B726-D3346A689C7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287A85D-BA1D-495F-AEB8-04E1270CC93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611FCA4-78CA-449B-98B7-97D2590F1BB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9620191-F6C4-4432-ACCD-5B53F3AA354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865CE2B-2064-4839-A078-10FB90F6854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A81C8C4-4846-40B1-B0C0-BDB4E2A355D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564AB62-7DB8-4594-B6AC-87F5EACFF4E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27A7386C-3B33-4F50-9D60-0965AD7C7B7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4B471222-512F-4948-8F62-709281E74242}"/>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E0CAA7C9-6080-478D-9C8C-FF0B3D91BA75}"/>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A3E0FE7D-12B3-4AE4-9C0F-AD8861C543A1}"/>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E81C1436-A9FE-403E-9DD8-F818EEF9A3AA}"/>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2E5FA57D-D22E-405E-82FC-88DE617D2BB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6E1BFFCA-3B14-44AE-9525-4F9D382A74B7}"/>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2F9E4CC-A5FB-4AD0-84DB-8C5FB021FE12}"/>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54A7D5F7-359A-44F0-9C3A-D32B9E0ED24F}"/>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81E57C11-67B7-42FA-A252-D1578DC2FE5C}"/>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49ED750C-2031-419A-ACD6-B459E437E9C3}"/>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B88DEF3E-2580-46FF-8EEE-C324F5CC33C3}"/>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42466EBC-48CE-4785-9BA8-C668DF164A2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D8B004B8-95A7-4DFD-BD9D-12EF19CE393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9030211E-F870-461E-A9EC-D2A8A194863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3636</xdr:rowOff>
    </xdr:from>
    <xdr:to>
      <xdr:col>54</xdr:col>
      <xdr:colOff>189865</xdr:colOff>
      <xdr:row>41</xdr:row>
      <xdr:rowOff>144845</xdr:rowOff>
    </xdr:to>
    <xdr:cxnSp macro="">
      <xdr:nvCxnSpPr>
        <xdr:cNvPr id="116" name="直線コネクタ 115">
          <a:extLst>
            <a:ext uri="{FF2B5EF4-FFF2-40B4-BE49-F238E27FC236}">
              <a16:creationId xmlns:a16="http://schemas.microsoft.com/office/drawing/2014/main" id="{B44F7299-307F-4DA2-920C-76CE6316BBD1}"/>
            </a:ext>
          </a:extLst>
        </xdr:cNvPr>
        <xdr:cNvCxnSpPr/>
      </xdr:nvCxnSpPr>
      <xdr:spPr>
        <a:xfrm flipV="1">
          <a:off x="10476865" y="5832936"/>
          <a:ext cx="0" cy="1341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148672</xdr:rowOff>
    </xdr:from>
    <xdr:ext cx="469744" cy="259045"/>
    <xdr:sp macro="" textlink="">
      <xdr:nvSpPr>
        <xdr:cNvPr id="117" name="【道路】&#10;一人当たり延長最小値テキスト">
          <a:extLst>
            <a:ext uri="{FF2B5EF4-FFF2-40B4-BE49-F238E27FC236}">
              <a16:creationId xmlns:a16="http://schemas.microsoft.com/office/drawing/2014/main" id="{AA66E415-B206-4CC4-ACCE-21C88404EB9C}"/>
            </a:ext>
          </a:extLst>
        </xdr:cNvPr>
        <xdr:cNvSpPr txBox="1"/>
      </xdr:nvSpPr>
      <xdr:spPr>
        <a:xfrm>
          <a:off x="10515600" y="717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144845</xdr:rowOff>
    </xdr:from>
    <xdr:to>
      <xdr:col>55</xdr:col>
      <xdr:colOff>88900</xdr:colOff>
      <xdr:row>41</xdr:row>
      <xdr:rowOff>144845</xdr:rowOff>
    </xdr:to>
    <xdr:cxnSp macro="">
      <xdr:nvCxnSpPr>
        <xdr:cNvPr id="118" name="直線コネクタ 117">
          <a:extLst>
            <a:ext uri="{FF2B5EF4-FFF2-40B4-BE49-F238E27FC236}">
              <a16:creationId xmlns:a16="http://schemas.microsoft.com/office/drawing/2014/main" id="{C4B481A8-E7D8-44E7-AF43-2EFEBB52FFE7}"/>
            </a:ext>
          </a:extLst>
        </xdr:cNvPr>
        <xdr:cNvCxnSpPr/>
      </xdr:nvCxnSpPr>
      <xdr:spPr>
        <a:xfrm>
          <a:off x="10388600" y="7174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121763</xdr:rowOff>
    </xdr:from>
    <xdr:ext cx="534377" cy="259045"/>
    <xdr:sp macro="" textlink="">
      <xdr:nvSpPr>
        <xdr:cNvPr id="119" name="【道路】&#10;一人当たり延長最大値テキスト">
          <a:extLst>
            <a:ext uri="{FF2B5EF4-FFF2-40B4-BE49-F238E27FC236}">
              <a16:creationId xmlns:a16="http://schemas.microsoft.com/office/drawing/2014/main" id="{032B8D13-8DBD-414B-8B6D-C41500CA1DC2}"/>
            </a:ext>
          </a:extLst>
        </xdr:cNvPr>
        <xdr:cNvSpPr txBox="1"/>
      </xdr:nvSpPr>
      <xdr:spPr>
        <a:xfrm>
          <a:off x="10515600" y="560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3636</xdr:rowOff>
    </xdr:from>
    <xdr:to>
      <xdr:col>55</xdr:col>
      <xdr:colOff>88900</xdr:colOff>
      <xdr:row>34</xdr:row>
      <xdr:rowOff>3636</xdr:rowOff>
    </xdr:to>
    <xdr:cxnSp macro="">
      <xdr:nvCxnSpPr>
        <xdr:cNvPr id="120" name="直線コネクタ 119">
          <a:extLst>
            <a:ext uri="{FF2B5EF4-FFF2-40B4-BE49-F238E27FC236}">
              <a16:creationId xmlns:a16="http://schemas.microsoft.com/office/drawing/2014/main" id="{D8182E5B-E2F0-45A3-8BB8-DB855183A5CE}"/>
            </a:ext>
          </a:extLst>
        </xdr:cNvPr>
        <xdr:cNvCxnSpPr/>
      </xdr:nvCxnSpPr>
      <xdr:spPr>
        <a:xfrm>
          <a:off x="10388600" y="5832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12468</xdr:rowOff>
    </xdr:from>
    <xdr:ext cx="534377" cy="259045"/>
    <xdr:sp macro="" textlink="">
      <xdr:nvSpPr>
        <xdr:cNvPr id="121" name="【道路】&#10;一人当たり延長平均値テキスト">
          <a:extLst>
            <a:ext uri="{FF2B5EF4-FFF2-40B4-BE49-F238E27FC236}">
              <a16:creationId xmlns:a16="http://schemas.microsoft.com/office/drawing/2014/main" id="{E55B18C2-356B-436D-BBFB-7C02328728A4}"/>
            </a:ext>
          </a:extLst>
        </xdr:cNvPr>
        <xdr:cNvSpPr txBox="1"/>
      </xdr:nvSpPr>
      <xdr:spPr>
        <a:xfrm>
          <a:off x="10515600" y="6527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161041</xdr:rowOff>
    </xdr:from>
    <xdr:to>
      <xdr:col>55</xdr:col>
      <xdr:colOff>50800</xdr:colOff>
      <xdr:row>39</xdr:row>
      <xdr:rowOff>91191</xdr:rowOff>
    </xdr:to>
    <xdr:sp macro="" textlink="">
      <xdr:nvSpPr>
        <xdr:cNvPr id="122" name="フローチャート: 判断 121">
          <a:extLst>
            <a:ext uri="{FF2B5EF4-FFF2-40B4-BE49-F238E27FC236}">
              <a16:creationId xmlns:a16="http://schemas.microsoft.com/office/drawing/2014/main" id="{0A66AF31-094A-45C3-A57D-D40C962BB240}"/>
            </a:ext>
          </a:extLst>
        </xdr:cNvPr>
        <xdr:cNvSpPr/>
      </xdr:nvSpPr>
      <xdr:spPr>
        <a:xfrm>
          <a:off x="10426700" y="6676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168422</xdr:rowOff>
    </xdr:from>
    <xdr:to>
      <xdr:col>50</xdr:col>
      <xdr:colOff>165100</xdr:colOff>
      <xdr:row>39</xdr:row>
      <xdr:rowOff>98572</xdr:rowOff>
    </xdr:to>
    <xdr:sp macro="" textlink="">
      <xdr:nvSpPr>
        <xdr:cNvPr id="123" name="フローチャート: 判断 122">
          <a:extLst>
            <a:ext uri="{FF2B5EF4-FFF2-40B4-BE49-F238E27FC236}">
              <a16:creationId xmlns:a16="http://schemas.microsoft.com/office/drawing/2014/main" id="{C0F973DC-3E9E-4BCC-A3F7-B34FF4BD3501}"/>
            </a:ext>
          </a:extLst>
        </xdr:cNvPr>
        <xdr:cNvSpPr/>
      </xdr:nvSpPr>
      <xdr:spPr>
        <a:xfrm>
          <a:off x="9588500" y="6683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41157</xdr:rowOff>
    </xdr:from>
    <xdr:to>
      <xdr:col>46</xdr:col>
      <xdr:colOff>38100</xdr:colOff>
      <xdr:row>39</xdr:row>
      <xdr:rowOff>142757</xdr:rowOff>
    </xdr:to>
    <xdr:sp macro="" textlink="">
      <xdr:nvSpPr>
        <xdr:cNvPr id="124" name="フローチャート: 判断 123">
          <a:extLst>
            <a:ext uri="{FF2B5EF4-FFF2-40B4-BE49-F238E27FC236}">
              <a16:creationId xmlns:a16="http://schemas.microsoft.com/office/drawing/2014/main" id="{3300F947-B493-47B2-8AF1-5F065D005C40}"/>
            </a:ext>
          </a:extLst>
        </xdr:cNvPr>
        <xdr:cNvSpPr/>
      </xdr:nvSpPr>
      <xdr:spPr>
        <a:xfrm>
          <a:off x="8699500" y="672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64426</xdr:rowOff>
    </xdr:from>
    <xdr:to>
      <xdr:col>41</xdr:col>
      <xdr:colOff>101600</xdr:colOff>
      <xdr:row>39</xdr:row>
      <xdr:rowOff>166026</xdr:rowOff>
    </xdr:to>
    <xdr:sp macro="" textlink="">
      <xdr:nvSpPr>
        <xdr:cNvPr id="125" name="フローチャート: 判断 124">
          <a:extLst>
            <a:ext uri="{FF2B5EF4-FFF2-40B4-BE49-F238E27FC236}">
              <a16:creationId xmlns:a16="http://schemas.microsoft.com/office/drawing/2014/main" id="{F1718F97-8BDF-4661-BB1A-971BE6F98E15}"/>
            </a:ext>
          </a:extLst>
        </xdr:cNvPr>
        <xdr:cNvSpPr/>
      </xdr:nvSpPr>
      <xdr:spPr>
        <a:xfrm>
          <a:off x="7810500" y="675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46840</xdr:rowOff>
    </xdr:from>
    <xdr:to>
      <xdr:col>36</xdr:col>
      <xdr:colOff>165100</xdr:colOff>
      <xdr:row>39</xdr:row>
      <xdr:rowOff>148440</xdr:rowOff>
    </xdr:to>
    <xdr:sp macro="" textlink="">
      <xdr:nvSpPr>
        <xdr:cNvPr id="126" name="フローチャート: 判断 125">
          <a:extLst>
            <a:ext uri="{FF2B5EF4-FFF2-40B4-BE49-F238E27FC236}">
              <a16:creationId xmlns:a16="http://schemas.microsoft.com/office/drawing/2014/main" id="{F24ABD54-92DB-4EFA-AFB1-A7E0540D662F}"/>
            </a:ext>
          </a:extLst>
        </xdr:cNvPr>
        <xdr:cNvSpPr/>
      </xdr:nvSpPr>
      <xdr:spPr>
        <a:xfrm>
          <a:off x="6921500" y="673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4B89179-948B-464B-ACA9-C95444BBDCE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AFF4B17-D72F-4904-861E-A711D1C7409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67A3E02-AD8B-4A0B-903D-275FC728BA4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8C80BA3-1A49-4A2C-A5ED-AAF93FA910E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A50FCE39-A7F8-4C1E-B8DC-FC2B14FA244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105116</xdr:rowOff>
    </xdr:from>
    <xdr:to>
      <xdr:col>55</xdr:col>
      <xdr:colOff>50800</xdr:colOff>
      <xdr:row>41</xdr:row>
      <xdr:rowOff>35266</xdr:rowOff>
    </xdr:to>
    <xdr:sp macro="" textlink="">
      <xdr:nvSpPr>
        <xdr:cNvPr id="132" name="楕円 131">
          <a:extLst>
            <a:ext uri="{FF2B5EF4-FFF2-40B4-BE49-F238E27FC236}">
              <a16:creationId xmlns:a16="http://schemas.microsoft.com/office/drawing/2014/main" id="{28C5E9D2-D0F9-43AE-AD8C-F987508DAE37}"/>
            </a:ext>
          </a:extLst>
        </xdr:cNvPr>
        <xdr:cNvSpPr/>
      </xdr:nvSpPr>
      <xdr:spPr>
        <a:xfrm>
          <a:off x="10426700" y="696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83543</xdr:rowOff>
    </xdr:from>
    <xdr:ext cx="534377" cy="259045"/>
    <xdr:sp macro="" textlink="">
      <xdr:nvSpPr>
        <xdr:cNvPr id="133" name="【道路】&#10;一人当たり延長該当値テキスト">
          <a:extLst>
            <a:ext uri="{FF2B5EF4-FFF2-40B4-BE49-F238E27FC236}">
              <a16:creationId xmlns:a16="http://schemas.microsoft.com/office/drawing/2014/main" id="{9188642F-B17B-4AE6-A522-5CA5C7059755}"/>
            </a:ext>
          </a:extLst>
        </xdr:cNvPr>
        <xdr:cNvSpPr txBox="1"/>
      </xdr:nvSpPr>
      <xdr:spPr>
        <a:xfrm>
          <a:off x="10515600" y="6941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107614</xdr:rowOff>
    </xdr:from>
    <xdr:to>
      <xdr:col>50</xdr:col>
      <xdr:colOff>165100</xdr:colOff>
      <xdr:row>41</xdr:row>
      <xdr:rowOff>37764</xdr:rowOff>
    </xdr:to>
    <xdr:sp macro="" textlink="">
      <xdr:nvSpPr>
        <xdr:cNvPr id="134" name="楕円 133">
          <a:extLst>
            <a:ext uri="{FF2B5EF4-FFF2-40B4-BE49-F238E27FC236}">
              <a16:creationId xmlns:a16="http://schemas.microsoft.com/office/drawing/2014/main" id="{40A5B21D-2576-4780-92BD-7253BAE912E6}"/>
            </a:ext>
          </a:extLst>
        </xdr:cNvPr>
        <xdr:cNvSpPr/>
      </xdr:nvSpPr>
      <xdr:spPr>
        <a:xfrm>
          <a:off x="9588500" y="696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155916</xdr:rowOff>
    </xdr:from>
    <xdr:to>
      <xdr:col>55</xdr:col>
      <xdr:colOff>0</xdr:colOff>
      <xdr:row>40</xdr:row>
      <xdr:rowOff>158414</xdr:rowOff>
    </xdr:to>
    <xdr:cxnSp macro="">
      <xdr:nvCxnSpPr>
        <xdr:cNvPr id="135" name="直線コネクタ 134">
          <a:extLst>
            <a:ext uri="{FF2B5EF4-FFF2-40B4-BE49-F238E27FC236}">
              <a16:creationId xmlns:a16="http://schemas.microsoft.com/office/drawing/2014/main" id="{2567D732-6C4F-43E3-B0FB-C12F01FB8940}"/>
            </a:ext>
          </a:extLst>
        </xdr:cNvPr>
        <xdr:cNvCxnSpPr/>
      </xdr:nvCxnSpPr>
      <xdr:spPr>
        <a:xfrm flipV="1">
          <a:off x="9639300" y="7013916"/>
          <a:ext cx="838200" cy="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108839</xdr:rowOff>
    </xdr:from>
    <xdr:to>
      <xdr:col>46</xdr:col>
      <xdr:colOff>38100</xdr:colOff>
      <xdr:row>41</xdr:row>
      <xdr:rowOff>38989</xdr:rowOff>
    </xdr:to>
    <xdr:sp macro="" textlink="">
      <xdr:nvSpPr>
        <xdr:cNvPr id="136" name="楕円 135">
          <a:extLst>
            <a:ext uri="{FF2B5EF4-FFF2-40B4-BE49-F238E27FC236}">
              <a16:creationId xmlns:a16="http://schemas.microsoft.com/office/drawing/2014/main" id="{6017F194-7309-47A7-925A-78F4D685D560}"/>
            </a:ext>
          </a:extLst>
        </xdr:cNvPr>
        <xdr:cNvSpPr/>
      </xdr:nvSpPr>
      <xdr:spPr>
        <a:xfrm>
          <a:off x="8699500" y="6966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158414</xdr:rowOff>
    </xdr:from>
    <xdr:to>
      <xdr:col>50</xdr:col>
      <xdr:colOff>114300</xdr:colOff>
      <xdr:row>40</xdr:row>
      <xdr:rowOff>159639</xdr:rowOff>
    </xdr:to>
    <xdr:cxnSp macro="">
      <xdr:nvCxnSpPr>
        <xdr:cNvPr id="137" name="直線コネクタ 136">
          <a:extLst>
            <a:ext uri="{FF2B5EF4-FFF2-40B4-BE49-F238E27FC236}">
              <a16:creationId xmlns:a16="http://schemas.microsoft.com/office/drawing/2014/main" id="{1B8AA53A-B7F7-4EDE-A6AE-DD10FBFF860F}"/>
            </a:ext>
          </a:extLst>
        </xdr:cNvPr>
        <xdr:cNvCxnSpPr/>
      </xdr:nvCxnSpPr>
      <xdr:spPr>
        <a:xfrm flipV="1">
          <a:off x="8750300" y="7016414"/>
          <a:ext cx="889000" cy="1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109443</xdr:rowOff>
    </xdr:from>
    <xdr:to>
      <xdr:col>41</xdr:col>
      <xdr:colOff>101600</xdr:colOff>
      <xdr:row>41</xdr:row>
      <xdr:rowOff>39593</xdr:rowOff>
    </xdr:to>
    <xdr:sp macro="" textlink="">
      <xdr:nvSpPr>
        <xdr:cNvPr id="138" name="楕円 137">
          <a:extLst>
            <a:ext uri="{FF2B5EF4-FFF2-40B4-BE49-F238E27FC236}">
              <a16:creationId xmlns:a16="http://schemas.microsoft.com/office/drawing/2014/main" id="{C6FCC990-7AF6-4582-B2CC-49C3E9862080}"/>
            </a:ext>
          </a:extLst>
        </xdr:cNvPr>
        <xdr:cNvSpPr/>
      </xdr:nvSpPr>
      <xdr:spPr>
        <a:xfrm>
          <a:off x="7810500" y="696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159639</xdr:rowOff>
    </xdr:from>
    <xdr:to>
      <xdr:col>45</xdr:col>
      <xdr:colOff>177800</xdr:colOff>
      <xdr:row>40</xdr:row>
      <xdr:rowOff>160243</xdr:rowOff>
    </xdr:to>
    <xdr:cxnSp macro="">
      <xdr:nvCxnSpPr>
        <xdr:cNvPr id="139" name="直線コネクタ 138">
          <a:extLst>
            <a:ext uri="{FF2B5EF4-FFF2-40B4-BE49-F238E27FC236}">
              <a16:creationId xmlns:a16="http://schemas.microsoft.com/office/drawing/2014/main" id="{B82C8875-B57D-4C03-8B00-F9B2CE9E8BD9}"/>
            </a:ext>
          </a:extLst>
        </xdr:cNvPr>
        <xdr:cNvCxnSpPr/>
      </xdr:nvCxnSpPr>
      <xdr:spPr>
        <a:xfrm flipV="1">
          <a:off x="7861300" y="7017639"/>
          <a:ext cx="889000" cy="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112480</xdr:rowOff>
    </xdr:from>
    <xdr:to>
      <xdr:col>36</xdr:col>
      <xdr:colOff>165100</xdr:colOff>
      <xdr:row>41</xdr:row>
      <xdr:rowOff>42630</xdr:rowOff>
    </xdr:to>
    <xdr:sp macro="" textlink="">
      <xdr:nvSpPr>
        <xdr:cNvPr id="140" name="楕円 139">
          <a:extLst>
            <a:ext uri="{FF2B5EF4-FFF2-40B4-BE49-F238E27FC236}">
              <a16:creationId xmlns:a16="http://schemas.microsoft.com/office/drawing/2014/main" id="{652C7A8B-AFAC-4C15-BFF5-1B6CF57D2CD0}"/>
            </a:ext>
          </a:extLst>
        </xdr:cNvPr>
        <xdr:cNvSpPr/>
      </xdr:nvSpPr>
      <xdr:spPr>
        <a:xfrm>
          <a:off x="6921500" y="697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160243</xdr:rowOff>
    </xdr:from>
    <xdr:to>
      <xdr:col>41</xdr:col>
      <xdr:colOff>50800</xdr:colOff>
      <xdr:row>40</xdr:row>
      <xdr:rowOff>163280</xdr:rowOff>
    </xdr:to>
    <xdr:cxnSp macro="">
      <xdr:nvCxnSpPr>
        <xdr:cNvPr id="141" name="直線コネクタ 140">
          <a:extLst>
            <a:ext uri="{FF2B5EF4-FFF2-40B4-BE49-F238E27FC236}">
              <a16:creationId xmlns:a16="http://schemas.microsoft.com/office/drawing/2014/main" id="{70C3ACD7-FA46-421A-B0C7-CC85B8BA1944}"/>
            </a:ext>
          </a:extLst>
        </xdr:cNvPr>
        <xdr:cNvCxnSpPr/>
      </xdr:nvCxnSpPr>
      <xdr:spPr>
        <a:xfrm flipV="1">
          <a:off x="6972300" y="7018243"/>
          <a:ext cx="889000" cy="3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115099</xdr:rowOff>
    </xdr:from>
    <xdr:ext cx="534377" cy="259045"/>
    <xdr:sp macro="" textlink="">
      <xdr:nvSpPr>
        <xdr:cNvPr id="142" name="n_1aveValue【道路】&#10;一人当たり延長">
          <a:extLst>
            <a:ext uri="{FF2B5EF4-FFF2-40B4-BE49-F238E27FC236}">
              <a16:creationId xmlns:a16="http://schemas.microsoft.com/office/drawing/2014/main" id="{BA152409-2055-47D5-A0E7-35BCE321E545}"/>
            </a:ext>
          </a:extLst>
        </xdr:cNvPr>
        <xdr:cNvSpPr txBox="1"/>
      </xdr:nvSpPr>
      <xdr:spPr>
        <a:xfrm>
          <a:off x="9359411" y="645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159284</xdr:rowOff>
    </xdr:from>
    <xdr:ext cx="534377" cy="259045"/>
    <xdr:sp macro="" textlink="">
      <xdr:nvSpPr>
        <xdr:cNvPr id="143" name="n_2aveValue【道路】&#10;一人当たり延長">
          <a:extLst>
            <a:ext uri="{FF2B5EF4-FFF2-40B4-BE49-F238E27FC236}">
              <a16:creationId xmlns:a16="http://schemas.microsoft.com/office/drawing/2014/main" id="{481D3816-0E08-4EE0-A7CD-9799DD6E75F4}"/>
            </a:ext>
          </a:extLst>
        </xdr:cNvPr>
        <xdr:cNvSpPr txBox="1"/>
      </xdr:nvSpPr>
      <xdr:spPr>
        <a:xfrm>
          <a:off x="8483111" y="650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11103</xdr:rowOff>
    </xdr:from>
    <xdr:ext cx="534377" cy="259045"/>
    <xdr:sp macro="" textlink="">
      <xdr:nvSpPr>
        <xdr:cNvPr id="144" name="n_3aveValue【道路】&#10;一人当たり延長">
          <a:extLst>
            <a:ext uri="{FF2B5EF4-FFF2-40B4-BE49-F238E27FC236}">
              <a16:creationId xmlns:a16="http://schemas.microsoft.com/office/drawing/2014/main" id="{B6AF411C-7CD8-432D-BC4F-483E6E367FA1}"/>
            </a:ext>
          </a:extLst>
        </xdr:cNvPr>
        <xdr:cNvSpPr txBox="1"/>
      </xdr:nvSpPr>
      <xdr:spPr>
        <a:xfrm>
          <a:off x="7594111" y="652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164967</xdr:rowOff>
    </xdr:from>
    <xdr:ext cx="534377" cy="259045"/>
    <xdr:sp macro="" textlink="">
      <xdr:nvSpPr>
        <xdr:cNvPr id="145" name="n_4aveValue【道路】&#10;一人当たり延長">
          <a:extLst>
            <a:ext uri="{FF2B5EF4-FFF2-40B4-BE49-F238E27FC236}">
              <a16:creationId xmlns:a16="http://schemas.microsoft.com/office/drawing/2014/main" id="{5F4D1F0A-C1E1-4462-B627-640CEFA6D1CA}"/>
            </a:ext>
          </a:extLst>
        </xdr:cNvPr>
        <xdr:cNvSpPr txBox="1"/>
      </xdr:nvSpPr>
      <xdr:spPr>
        <a:xfrm>
          <a:off x="6705111" y="6508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28891</xdr:rowOff>
    </xdr:from>
    <xdr:ext cx="534377" cy="259045"/>
    <xdr:sp macro="" textlink="">
      <xdr:nvSpPr>
        <xdr:cNvPr id="146" name="n_1mainValue【道路】&#10;一人当たり延長">
          <a:extLst>
            <a:ext uri="{FF2B5EF4-FFF2-40B4-BE49-F238E27FC236}">
              <a16:creationId xmlns:a16="http://schemas.microsoft.com/office/drawing/2014/main" id="{6846FE0F-B2A1-4027-8132-3CC51C09684B}"/>
            </a:ext>
          </a:extLst>
        </xdr:cNvPr>
        <xdr:cNvSpPr txBox="1"/>
      </xdr:nvSpPr>
      <xdr:spPr>
        <a:xfrm>
          <a:off x="9359411" y="705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30116</xdr:rowOff>
    </xdr:from>
    <xdr:ext cx="534377" cy="259045"/>
    <xdr:sp macro="" textlink="">
      <xdr:nvSpPr>
        <xdr:cNvPr id="147" name="n_2mainValue【道路】&#10;一人当たり延長">
          <a:extLst>
            <a:ext uri="{FF2B5EF4-FFF2-40B4-BE49-F238E27FC236}">
              <a16:creationId xmlns:a16="http://schemas.microsoft.com/office/drawing/2014/main" id="{D5A73D6F-122D-448D-99A2-D45518820AF4}"/>
            </a:ext>
          </a:extLst>
        </xdr:cNvPr>
        <xdr:cNvSpPr txBox="1"/>
      </xdr:nvSpPr>
      <xdr:spPr>
        <a:xfrm>
          <a:off x="8483111" y="7059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30720</xdr:rowOff>
    </xdr:from>
    <xdr:ext cx="534377" cy="259045"/>
    <xdr:sp macro="" textlink="">
      <xdr:nvSpPr>
        <xdr:cNvPr id="148" name="n_3mainValue【道路】&#10;一人当たり延長">
          <a:extLst>
            <a:ext uri="{FF2B5EF4-FFF2-40B4-BE49-F238E27FC236}">
              <a16:creationId xmlns:a16="http://schemas.microsoft.com/office/drawing/2014/main" id="{70E4010E-824B-4400-8A51-426C4C3A2216}"/>
            </a:ext>
          </a:extLst>
        </xdr:cNvPr>
        <xdr:cNvSpPr txBox="1"/>
      </xdr:nvSpPr>
      <xdr:spPr>
        <a:xfrm>
          <a:off x="7594111" y="706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33757</xdr:rowOff>
    </xdr:from>
    <xdr:ext cx="534377" cy="259045"/>
    <xdr:sp macro="" textlink="">
      <xdr:nvSpPr>
        <xdr:cNvPr id="149" name="n_4mainValue【道路】&#10;一人当たり延長">
          <a:extLst>
            <a:ext uri="{FF2B5EF4-FFF2-40B4-BE49-F238E27FC236}">
              <a16:creationId xmlns:a16="http://schemas.microsoft.com/office/drawing/2014/main" id="{27BFC169-A71B-42CE-90B8-3161B7B31C0D}"/>
            </a:ext>
          </a:extLst>
        </xdr:cNvPr>
        <xdr:cNvSpPr txBox="1"/>
      </xdr:nvSpPr>
      <xdr:spPr>
        <a:xfrm>
          <a:off x="6705111" y="706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F8AB9974-E25A-441A-9DBA-122FEA261ED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2BD858B2-6889-4D66-A318-485EE626158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E2D2FC50-927B-47CC-8829-014C659A4EA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902690BB-E9CB-4271-A7F3-1986B083926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705FE9E0-5B66-419A-B0F0-1BA3A1CCEF5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EFE2EFA1-297E-49AA-96F8-25B49D23636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FBC9E908-591B-4F3C-97AE-F34EF6493AA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116E4ECB-CED2-42F5-AE62-7A215857315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16A92BDE-57A4-4BBA-BFAB-B2102BD0343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12A99C04-E2B0-4032-A989-F76FE283759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1383921E-42CF-4288-80D9-727D91ACF3B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831F60A4-D6DB-48FB-BB7D-807FB31B7BD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DF8FA463-20DC-4FE6-A9F7-0FC247C8CDA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244891A1-66C7-4C65-8E26-3130185B7B46}"/>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70301E15-4AFD-479F-9118-7792D98CE40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D3B85F35-5247-41B6-811A-69EAFF9F81B7}"/>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58A6A161-6BDA-4374-B520-4FEC76DF210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F57F9431-A6C0-411C-8BE2-B4D2DFDC99F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954091CA-7566-475C-86A6-88A88BC0BB5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904E7EE8-9301-45A2-A72B-4DFDC7829CB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3C31F66D-187D-4B09-9CF5-A58F2112DDB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23112042-F5A1-4BE6-A978-2F12098F41C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75C21802-4CE0-4326-B2FA-F706FDAAC09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7776593B-4A7E-46D7-B602-D995663C65C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283553A5-2D0D-4592-8F11-1D85DEB873F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48985</xdr:rowOff>
    </xdr:from>
    <xdr:to>
      <xdr:col>24</xdr:col>
      <xdr:colOff>62865</xdr:colOff>
      <xdr:row>64</xdr:row>
      <xdr:rowOff>13063</xdr:rowOff>
    </xdr:to>
    <xdr:cxnSp macro="">
      <xdr:nvCxnSpPr>
        <xdr:cNvPr id="175" name="直線コネクタ 174">
          <a:extLst>
            <a:ext uri="{FF2B5EF4-FFF2-40B4-BE49-F238E27FC236}">
              <a16:creationId xmlns:a16="http://schemas.microsoft.com/office/drawing/2014/main" id="{BC263947-5DC6-4D50-B238-436DFC252C2B}"/>
            </a:ext>
          </a:extLst>
        </xdr:cNvPr>
        <xdr:cNvCxnSpPr/>
      </xdr:nvCxnSpPr>
      <xdr:spPr>
        <a:xfrm flipV="1">
          <a:off x="4634865" y="9478735"/>
          <a:ext cx="0" cy="1507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16890</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FEA76DAB-4A75-4E97-97B6-E326ACBECDDE}"/>
            </a:ext>
          </a:extLst>
        </xdr:cNvPr>
        <xdr:cNvSpPr txBox="1"/>
      </xdr:nvSpPr>
      <xdr:spPr>
        <a:xfrm>
          <a:off x="4673600" y="10989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13063</xdr:rowOff>
    </xdr:from>
    <xdr:to>
      <xdr:col>24</xdr:col>
      <xdr:colOff>152400</xdr:colOff>
      <xdr:row>64</xdr:row>
      <xdr:rowOff>13063</xdr:rowOff>
    </xdr:to>
    <xdr:cxnSp macro="">
      <xdr:nvCxnSpPr>
        <xdr:cNvPr id="177" name="直線コネクタ 176">
          <a:extLst>
            <a:ext uri="{FF2B5EF4-FFF2-40B4-BE49-F238E27FC236}">
              <a16:creationId xmlns:a16="http://schemas.microsoft.com/office/drawing/2014/main" id="{32FB7691-217B-4ED4-B335-68D808704DF4}"/>
            </a:ext>
          </a:extLst>
        </xdr:cNvPr>
        <xdr:cNvCxnSpPr/>
      </xdr:nvCxnSpPr>
      <xdr:spPr>
        <a:xfrm>
          <a:off x="4546600" y="10985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167112</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F996A078-BED8-47A7-89C8-E84C361F0DA2}"/>
            </a:ext>
          </a:extLst>
        </xdr:cNvPr>
        <xdr:cNvSpPr txBox="1"/>
      </xdr:nvSpPr>
      <xdr:spPr>
        <a:xfrm>
          <a:off x="4673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48985</xdr:rowOff>
    </xdr:from>
    <xdr:to>
      <xdr:col>24</xdr:col>
      <xdr:colOff>152400</xdr:colOff>
      <xdr:row>55</xdr:row>
      <xdr:rowOff>48985</xdr:rowOff>
    </xdr:to>
    <xdr:cxnSp macro="">
      <xdr:nvCxnSpPr>
        <xdr:cNvPr id="179" name="直線コネクタ 178">
          <a:extLst>
            <a:ext uri="{FF2B5EF4-FFF2-40B4-BE49-F238E27FC236}">
              <a16:creationId xmlns:a16="http://schemas.microsoft.com/office/drawing/2014/main" id="{1DC72976-21C5-4990-B8C4-AC84C810182E}"/>
            </a:ext>
          </a:extLst>
        </xdr:cNvPr>
        <xdr:cNvCxnSpPr/>
      </xdr:nvCxnSpPr>
      <xdr:spPr>
        <a:xfrm>
          <a:off x="4546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9633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448C75D6-3817-41B0-9C01-D712876BFFA7}"/>
            </a:ext>
          </a:extLst>
        </xdr:cNvPr>
        <xdr:cNvSpPr txBox="1"/>
      </xdr:nvSpPr>
      <xdr:spPr>
        <a:xfrm>
          <a:off x="4673600" y="10296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158206</xdr:rowOff>
    </xdr:from>
    <xdr:to>
      <xdr:col>24</xdr:col>
      <xdr:colOff>114300</xdr:colOff>
      <xdr:row>61</xdr:row>
      <xdr:rowOff>88356</xdr:rowOff>
    </xdr:to>
    <xdr:sp macro="" textlink="">
      <xdr:nvSpPr>
        <xdr:cNvPr id="181" name="フローチャート: 判断 180">
          <a:extLst>
            <a:ext uri="{FF2B5EF4-FFF2-40B4-BE49-F238E27FC236}">
              <a16:creationId xmlns:a16="http://schemas.microsoft.com/office/drawing/2014/main" id="{6B720990-0D03-4F97-93DC-CEDFDC58EEB3}"/>
            </a:ext>
          </a:extLst>
        </xdr:cNvPr>
        <xdr:cNvSpPr/>
      </xdr:nvSpPr>
      <xdr:spPr>
        <a:xfrm>
          <a:off x="45847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127181</xdr:rowOff>
    </xdr:from>
    <xdr:to>
      <xdr:col>20</xdr:col>
      <xdr:colOff>38100</xdr:colOff>
      <xdr:row>61</xdr:row>
      <xdr:rowOff>57331</xdr:rowOff>
    </xdr:to>
    <xdr:sp macro="" textlink="">
      <xdr:nvSpPr>
        <xdr:cNvPr id="182" name="フローチャート: 判断 181">
          <a:extLst>
            <a:ext uri="{FF2B5EF4-FFF2-40B4-BE49-F238E27FC236}">
              <a16:creationId xmlns:a16="http://schemas.microsoft.com/office/drawing/2014/main" id="{7D22A470-C2E3-4C52-A62D-82D7996C7D52}"/>
            </a:ext>
          </a:extLst>
        </xdr:cNvPr>
        <xdr:cNvSpPr/>
      </xdr:nvSpPr>
      <xdr:spPr>
        <a:xfrm>
          <a:off x="3746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133713</xdr:rowOff>
    </xdr:from>
    <xdr:to>
      <xdr:col>15</xdr:col>
      <xdr:colOff>101600</xdr:colOff>
      <xdr:row>61</xdr:row>
      <xdr:rowOff>63863</xdr:rowOff>
    </xdr:to>
    <xdr:sp macro="" textlink="">
      <xdr:nvSpPr>
        <xdr:cNvPr id="183" name="フローチャート: 判断 182">
          <a:extLst>
            <a:ext uri="{FF2B5EF4-FFF2-40B4-BE49-F238E27FC236}">
              <a16:creationId xmlns:a16="http://schemas.microsoft.com/office/drawing/2014/main" id="{09049851-D100-4215-8209-EA40000B99DC}"/>
            </a:ext>
          </a:extLst>
        </xdr:cNvPr>
        <xdr:cNvSpPr/>
      </xdr:nvSpPr>
      <xdr:spPr>
        <a:xfrm>
          <a:off x="2857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4" name="フローチャート: 判断 183">
          <a:extLst>
            <a:ext uri="{FF2B5EF4-FFF2-40B4-BE49-F238E27FC236}">
              <a16:creationId xmlns:a16="http://schemas.microsoft.com/office/drawing/2014/main" id="{26C3B534-B3E1-4D69-B4AE-F19C684D269A}"/>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83094</xdr:rowOff>
    </xdr:from>
    <xdr:to>
      <xdr:col>6</xdr:col>
      <xdr:colOff>38100</xdr:colOff>
      <xdr:row>61</xdr:row>
      <xdr:rowOff>13244</xdr:rowOff>
    </xdr:to>
    <xdr:sp macro="" textlink="">
      <xdr:nvSpPr>
        <xdr:cNvPr id="185" name="フローチャート: 判断 184">
          <a:extLst>
            <a:ext uri="{FF2B5EF4-FFF2-40B4-BE49-F238E27FC236}">
              <a16:creationId xmlns:a16="http://schemas.microsoft.com/office/drawing/2014/main" id="{BCB2AFC1-3F03-43DA-9A26-568EECB00B98}"/>
            </a:ext>
          </a:extLst>
        </xdr:cNvPr>
        <xdr:cNvSpPr/>
      </xdr:nvSpPr>
      <xdr:spPr>
        <a:xfrm>
          <a:off x="1079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ECF340E-DF9B-424A-9EC1-BEC681A0840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1598028-9C6F-448B-A4CF-CB2C8800A0D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74396F9-E05A-4713-A4DA-ED19BACD5DB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912CDCB-DD23-441B-808D-6149385A1AF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E1B6C3D-D1C4-491E-9B47-2DB66E9F513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159838</xdr:rowOff>
    </xdr:from>
    <xdr:to>
      <xdr:col>24</xdr:col>
      <xdr:colOff>114300</xdr:colOff>
      <xdr:row>63</xdr:row>
      <xdr:rowOff>89988</xdr:rowOff>
    </xdr:to>
    <xdr:sp macro="" textlink="">
      <xdr:nvSpPr>
        <xdr:cNvPr id="191" name="楕円 190">
          <a:extLst>
            <a:ext uri="{FF2B5EF4-FFF2-40B4-BE49-F238E27FC236}">
              <a16:creationId xmlns:a16="http://schemas.microsoft.com/office/drawing/2014/main" id="{12CF15A0-1A0E-41AE-9FF8-4FC0DD7A7193}"/>
            </a:ext>
          </a:extLst>
        </xdr:cNvPr>
        <xdr:cNvSpPr/>
      </xdr:nvSpPr>
      <xdr:spPr>
        <a:xfrm>
          <a:off x="4584700" y="1078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138265</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1B1939BA-539C-49C1-8B4A-21189827DCCA}"/>
            </a:ext>
          </a:extLst>
        </xdr:cNvPr>
        <xdr:cNvSpPr txBox="1"/>
      </xdr:nvSpPr>
      <xdr:spPr>
        <a:xfrm>
          <a:off x="4673600" y="1076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21046</xdr:rowOff>
    </xdr:from>
    <xdr:to>
      <xdr:col>20</xdr:col>
      <xdr:colOff>38100</xdr:colOff>
      <xdr:row>64</xdr:row>
      <xdr:rowOff>122646</xdr:rowOff>
    </xdr:to>
    <xdr:sp macro="" textlink="">
      <xdr:nvSpPr>
        <xdr:cNvPr id="193" name="楕円 192">
          <a:extLst>
            <a:ext uri="{FF2B5EF4-FFF2-40B4-BE49-F238E27FC236}">
              <a16:creationId xmlns:a16="http://schemas.microsoft.com/office/drawing/2014/main" id="{9D5A8947-BD5E-46D6-A0F8-1D9D84A7045F}"/>
            </a:ext>
          </a:extLst>
        </xdr:cNvPr>
        <xdr:cNvSpPr/>
      </xdr:nvSpPr>
      <xdr:spPr>
        <a:xfrm>
          <a:off x="3746500" y="1099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39188</xdr:rowOff>
    </xdr:from>
    <xdr:to>
      <xdr:col>24</xdr:col>
      <xdr:colOff>63500</xdr:colOff>
      <xdr:row>64</xdr:row>
      <xdr:rowOff>71846</xdr:rowOff>
    </xdr:to>
    <xdr:cxnSp macro="">
      <xdr:nvCxnSpPr>
        <xdr:cNvPr id="194" name="直線コネクタ 193">
          <a:extLst>
            <a:ext uri="{FF2B5EF4-FFF2-40B4-BE49-F238E27FC236}">
              <a16:creationId xmlns:a16="http://schemas.microsoft.com/office/drawing/2014/main" id="{8382AC33-ABD9-4434-915A-11A14696D110}"/>
            </a:ext>
          </a:extLst>
        </xdr:cNvPr>
        <xdr:cNvCxnSpPr/>
      </xdr:nvCxnSpPr>
      <xdr:spPr>
        <a:xfrm flipV="1">
          <a:off x="3797300" y="10840538"/>
          <a:ext cx="838200" cy="20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12881</xdr:rowOff>
    </xdr:from>
    <xdr:to>
      <xdr:col>15</xdr:col>
      <xdr:colOff>101600</xdr:colOff>
      <xdr:row>64</xdr:row>
      <xdr:rowOff>114481</xdr:rowOff>
    </xdr:to>
    <xdr:sp macro="" textlink="">
      <xdr:nvSpPr>
        <xdr:cNvPr id="195" name="楕円 194">
          <a:extLst>
            <a:ext uri="{FF2B5EF4-FFF2-40B4-BE49-F238E27FC236}">
              <a16:creationId xmlns:a16="http://schemas.microsoft.com/office/drawing/2014/main" id="{499ED987-B491-4A34-A5BA-F301EC836C39}"/>
            </a:ext>
          </a:extLst>
        </xdr:cNvPr>
        <xdr:cNvSpPr/>
      </xdr:nvSpPr>
      <xdr:spPr>
        <a:xfrm>
          <a:off x="2857500" y="1098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63681</xdr:rowOff>
    </xdr:from>
    <xdr:to>
      <xdr:col>19</xdr:col>
      <xdr:colOff>177800</xdr:colOff>
      <xdr:row>64</xdr:row>
      <xdr:rowOff>71846</xdr:rowOff>
    </xdr:to>
    <xdr:cxnSp macro="">
      <xdr:nvCxnSpPr>
        <xdr:cNvPr id="196" name="直線コネクタ 195">
          <a:extLst>
            <a:ext uri="{FF2B5EF4-FFF2-40B4-BE49-F238E27FC236}">
              <a16:creationId xmlns:a16="http://schemas.microsoft.com/office/drawing/2014/main" id="{BA355BCB-5D49-4E73-977C-34059C543895}"/>
            </a:ext>
          </a:extLst>
        </xdr:cNvPr>
        <xdr:cNvCxnSpPr/>
      </xdr:nvCxnSpPr>
      <xdr:spPr>
        <a:xfrm>
          <a:off x="2908300" y="11036481"/>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1451</xdr:rowOff>
    </xdr:from>
    <xdr:to>
      <xdr:col>10</xdr:col>
      <xdr:colOff>165100</xdr:colOff>
      <xdr:row>64</xdr:row>
      <xdr:rowOff>103051</xdr:rowOff>
    </xdr:to>
    <xdr:sp macro="" textlink="">
      <xdr:nvSpPr>
        <xdr:cNvPr id="197" name="楕円 196">
          <a:extLst>
            <a:ext uri="{FF2B5EF4-FFF2-40B4-BE49-F238E27FC236}">
              <a16:creationId xmlns:a16="http://schemas.microsoft.com/office/drawing/2014/main" id="{236FD1D3-EA9A-4C17-8EC0-FA9844819294}"/>
            </a:ext>
          </a:extLst>
        </xdr:cNvPr>
        <xdr:cNvSpPr/>
      </xdr:nvSpPr>
      <xdr:spPr>
        <a:xfrm>
          <a:off x="1968500" y="1097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52251</xdr:rowOff>
    </xdr:from>
    <xdr:to>
      <xdr:col>15</xdr:col>
      <xdr:colOff>50800</xdr:colOff>
      <xdr:row>64</xdr:row>
      <xdr:rowOff>63681</xdr:rowOff>
    </xdr:to>
    <xdr:cxnSp macro="">
      <xdr:nvCxnSpPr>
        <xdr:cNvPr id="198" name="直線コネクタ 197">
          <a:extLst>
            <a:ext uri="{FF2B5EF4-FFF2-40B4-BE49-F238E27FC236}">
              <a16:creationId xmlns:a16="http://schemas.microsoft.com/office/drawing/2014/main" id="{3F34C8FE-2A88-4FAE-8583-4DE404B7882C}"/>
            </a:ext>
          </a:extLst>
        </xdr:cNvPr>
        <xdr:cNvCxnSpPr/>
      </xdr:nvCxnSpPr>
      <xdr:spPr>
        <a:xfrm>
          <a:off x="2019300" y="11025051"/>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163104</xdr:rowOff>
    </xdr:from>
    <xdr:to>
      <xdr:col>6</xdr:col>
      <xdr:colOff>38100</xdr:colOff>
      <xdr:row>64</xdr:row>
      <xdr:rowOff>93254</xdr:rowOff>
    </xdr:to>
    <xdr:sp macro="" textlink="">
      <xdr:nvSpPr>
        <xdr:cNvPr id="199" name="楕円 198">
          <a:extLst>
            <a:ext uri="{FF2B5EF4-FFF2-40B4-BE49-F238E27FC236}">
              <a16:creationId xmlns:a16="http://schemas.microsoft.com/office/drawing/2014/main" id="{9077C41E-0013-4972-A0C8-2263B0E23E28}"/>
            </a:ext>
          </a:extLst>
        </xdr:cNvPr>
        <xdr:cNvSpPr/>
      </xdr:nvSpPr>
      <xdr:spPr>
        <a:xfrm>
          <a:off x="1079500" y="109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42454</xdr:rowOff>
    </xdr:from>
    <xdr:to>
      <xdr:col>10</xdr:col>
      <xdr:colOff>114300</xdr:colOff>
      <xdr:row>64</xdr:row>
      <xdr:rowOff>52251</xdr:rowOff>
    </xdr:to>
    <xdr:cxnSp macro="">
      <xdr:nvCxnSpPr>
        <xdr:cNvPr id="200" name="直線コネクタ 199">
          <a:extLst>
            <a:ext uri="{FF2B5EF4-FFF2-40B4-BE49-F238E27FC236}">
              <a16:creationId xmlns:a16="http://schemas.microsoft.com/office/drawing/2014/main" id="{9BDAFC4F-C505-410B-81F1-9AC886984355}"/>
            </a:ext>
          </a:extLst>
        </xdr:cNvPr>
        <xdr:cNvCxnSpPr/>
      </xdr:nvCxnSpPr>
      <xdr:spPr>
        <a:xfrm>
          <a:off x="1130300" y="1101525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73858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3227E820-CCFF-465E-A6E0-E912376F3B45}"/>
            </a:ext>
          </a:extLst>
        </xdr:cNvPr>
        <xdr:cNvSpPr txBox="1"/>
      </xdr:nvSpPr>
      <xdr:spPr>
        <a:xfrm>
          <a:off x="35820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80390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989C0521-DDEC-4941-83BD-F609E8860399}"/>
            </a:ext>
          </a:extLst>
        </xdr:cNvPr>
        <xdr:cNvSpPr txBox="1"/>
      </xdr:nvSpPr>
      <xdr:spPr>
        <a:xfrm>
          <a:off x="2705744" y="101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8A7F35A-9F76-4806-8205-7EB83FC54F0F}"/>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29771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A9681A02-6B99-4CDF-81F1-C17E6AD948D4}"/>
            </a:ext>
          </a:extLst>
        </xdr:cNvPr>
        <xdr:cNvSpPr txBox="1"/>
      </xdr:nvSpPr>
      <xdr:spPr>
        <a:xfrm>
          <a:off x="927744" y="1014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113773</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884E7AA5-66F7-44A8-83D9-4E34A2458373}"/>
            </a:ext>
          </a:extLst>
        </xdr:cNvPr>
        <xdr:cNvSpPr txBox="1"/>
      </xdr:nvSpPr>
      <xdr:spPr>
        <a:xfrm>
          <a:off x="3582044" y="1108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105608</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46843FF5-ADFD-419B-BFEB-631E1A68C48B}"/>
            </a:ext>
          </a:extLst>
        </xdr:cNvPr>
        <xdr:cNvSpPr txBox="1"/>
      </xdr:nvSpPr>
      <xdr:spPr>
        <a:xfrm>
          <a:off x="2705744" y="11078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94178</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6D7750EF-3F34-4972-9D1F-7A9D5756741B}"/>
            </a:ext>
          </a:extLst>
        </xdr:cNvPr>
        <xdr:cNvSpPr txBox="1"/>
      </xdr:nvSpPr>
      <xdr:spPr>
        <a:xfrm>
          <a:off x="1816744" y="1106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84381</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AC29DB8E-AE7F-4993-85D7-C8F1D5A2FAEF}"/>
            </a:ext>
          </a:extLst>
        </xdr:cNvPr>
        <xdr:cNvSpPr txBox="1"/>
      </xdr:nvSpPr>
      <xdr:spPr>
        <a:xfrm>
          <a:off x="927744" y="1105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1B96D54A-864B-4DEF-9F68-0840D381E18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54343814-8032-4C46-92C9-8C4B0C2FF96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B3A1B897-C986-4535-9956-153E4D59795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BB5F8169-6D84-4470-B6B8-1058D4135F8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30986C1E-73E6-4CFD-8DBC-034FC4B0F3A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78DA78A-42F2-42F2-9A6C-03A5732A451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3630FE38-E8BB-4DA8-BCFB-48F433981F3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60A16A6A-D13D-4500-9439-124E8D3A986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3D5EED8B-94E1-4B29-9241-BFE98C237AB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2E7F7AB-9EE6-498F-87ED-A17BB22994F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9" name="直線コネクタ 218">
          <a:extLst>
            <a:ext uri="{FF2B5EF4-FFF2-40B4-BE49-F238E27FC236}">
              <a16:creationId xmlns:a16="http://schemas.microsoft.com/office/drawing/2014/main" id="{9C8660B5-9C7E-454B-9091-C1286BB0F7CD}"/>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0" name="テキスト ボックス 219">
          <a:extLst>
            <a:ext uri="{FF2B5EF4-FFF2-40B4-BE49-F238E27FC236}">
              <a16:creationId xmlns:a16="http://schemas.microsoft.com/office/drawing/2014/main" id="{6F87A706-8EF4-41AC-ACE9-EE30894AEFE8}"/>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1" name="直線コネクタ 220">
          <a:extLst>
            <a:ext uri="{FF2B5EF4-FFF2-40B4-BE49-F238E27FC236}">
              <a16:creationId xmlns:a16="http://schemas.microsoft.com/office/drawing/2014/main" id="{344E4E2B-7951-4D95-8B22-C442EE04D097}"/>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2" name="テキスト ボックス 221">
          <a:extLst>
            <a:ext uri="{FF2B5EF4-FFF2-40B4-BE49-F238E27FC236}">
              <a16:creationId xmlns:a16="http://schemas.microsoft.com/office/drawing/2014/main" id="{21CA1E00-59C8-4043-BAE7-7375A3EEEB13}"/>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3" name="直線コネクタ 222">
          <a:extLst>
            <a:ext uri="{FF2B5EF4-FFF2-40B4-BE49-F238E27FC236}">
              <a16:creationId xmlns:a16="http://schemas.microsoft.com/office/drawing/2014/main" id="{D29F2BA9-909E-4A7A-96D2-B625BCD0D1DC}"/>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4" name="テキスト ボックス 223">
          <a:extLst>
            <a:ext uri="{FF2B5EF4-FFF2-40B4-BE49-F238E27FC236}">
              <a16:creationId xmlns:a16="http://schemas.microsoft.com/office/drawing/2014/main" id="{C5F04FB0-F7FD-4BEC-9E01-0723308A5942}"/>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5" name="直線コネクタ 224">
          <a:extLst>
            <a:ext uri="{FF2B5EF4-FFF2-40B4-BE49-F238E27FC236}">
              <a16:creationId xmlns:a16="http://schemas.microsoft.com/office/drawing/2014/main" id="{D2353B35-AE85-469B-A688-E7E16CEA26EA}"/>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6" name="テキスト ボックス 225">
          <a:extLst>
            <a:ext uri="{FF2B5EF4-FFF2-40B4-BE49-F238E27FC236}">
              <a16:creationId xmlns:a16="http://schemas.microsoft.com/office/drawing/2014/main" id="{B1E61483-B800-453A-8F3E-620599EAA031}"/>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24343C1-381C-407F-9839-CD4C170B9A9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2A65426-4C45-4690-8469-528D3EC672C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7F074E5-4BB4-4384-9F29-E583783840F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138566</xdr:rowOff>
    </xdr:from>
    <xdr:to>
      <xdr:col>54</xdr:col>
      <xdr:colOff>189865</xdr:colOff>
      <xdr:row>63</xdr:row>
      <xdr:rowOff>165667</xdr:rowOff>
    </xdr:to>
    <xdr:cxnSp macro="">
      <xdr:nvCxnSpPr>
        <xdr:cNvPr id="230" name="直線コネクタ 229">
          <a:extLst>
            <a:ext uri="{FF2B5EF4-FFF2-40B4-BE49-F238E27FC236}">
              <a16:creationId xmlns:a16="http://schemas.microsoft.com/office/drawing/2014/main" id="{B79FEB77-8B2A-4D80-A69F-E4FDE79471F6}"/>
            </a:ext>
          </a:extLst>
        </xdr:cNvPr>
        <xdr:cNvCxnSpPr/>
      </xdr:nvCxnSpPr>
      <xdr:spPr>
        <a:xfrm flipV="1">
          <a:off x="10476865" y="9568316"/>
          <a:ext cx="0" cy="1398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169494</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2940AC8A-C0FC-4498-9FCA-EDF9F465D677}"/>
            </a:ext>
          </a:extLst>
        </xdr:cNvPr>
        <xdr:cNvSpPr txBox="1"/>
      </xdr:nvSpPr>
      <xdr:spPr>
        <a:xfrm>
          <a:off x="10515600" y="10970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165667</xdr:rowOff>
    </xdr:from>
    <xdr:to>
      <xdr:col>55</xdr:col>
      <xdr:colOff>88900</xdr:colOff>
      <xdr:row>63</xdr:row>
      <xdr:rowOff>165667</xdr:rowOff>
    </xdr:to>
    <xdr:cxnSp macro="">
      <xdr:nvCxnSpPr>
        <xdr:cNvPr id="232" name="直線コネクタ 231">
          <a:extLst>
            <a:ext uri="{FF2B5EF4-FFF2-40B4-BE49-F238E27FC236}">
              <a16:creationId xmlns:a16="http://schemas.microsoft.com/office/drawing/2014/main" id="{C3E1100D-F502-461E-9890-83B3478264C1}"/>
            </a:ext>
          </a:extLst>
        </xdr:cNvPr>
        <xdr:cNvCxnSpPr/>
      </xdr:nvCxnSpPr>
      <xdr:spPr>
        <a:xfrm>
          <a:off x="10388600" y="10967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85243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5DB6DE9D-76BA-482C-92B7-549F0E21A50A}"/>
            </a:ext>
          </a:extLst>
        </xdr:cNvPr>
        <xdr:cNvSpPr txBox="1"/>
      </xdr:nvSpPr>
      <xdr:spPr>
        <a:xfrm>
          <a:off x="10515600" y="93435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3,071,924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138566</xdr:rowOff>
    </xdr:from>
    <xdr:to>
      <xdr:col>55</xdr:col>
      <xdr:colOff>88900</xdr:colOff>
      <xdr:row>55</xdr:row>
      <xdr:rowOff>138566</xdr:rowOff>
    </xdr:to>
    <xdr:cxnSp macro="">
      <xdr:nvCxnSpPr>
        <xdr:cNvPr id="234" name="直線コネクタ 233">
          <a:extLst>
            <a:ext uri="{FF2B5EF4-FFF2-40B4-BE49-F238E27FC236}">
              <a16:creationId xmlns:a16="http://schemas.microsoft.com/office/drawing/2014/main" id="{FD24EA4E-C6A2-4F77-A469-503D262462BC}"/>
            </a:ext>
          </a:extLst>
        </xdr:cNvPr>
        <xdr:cNvCxnSpPr/>
      </xdr:nvCxnSpPr>
      <xdr:spPr>
        <a:xfrm>
          <a:off x="10388600" y="956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36660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A2CF7EEC-414C-4390-ABEC-705C63263B51}"/>
            </a:ext>
          </a:extLst>
        </xdr:cNvPr>
        <xdr:cNvSpPr txBox="1"/>
      </xdr:nvSpPr>
      <xdr:spPr>
        <a:xfrm>
          <a:off x="10515600" y="1049511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13783</xdr:rowOff>
    </xdr:from>
    <xdr:to>
      <xdr:col>55</xdr:col>
      <xdr:colOff>50800</xdr:colOff>
      <xdr:row>62</xdr:row>
      <xdr:rowOff>115383</xdr:rowOff>
    </xdr:to>
    <xdr:sp macro="" textlink="">
      <xdr:nvSpPr>
        <xdr:cNvPr id="236" name="フローチャート: 判断 235">
          <a:extLst>
            <a:ext uri="{FF2B5EF4-FFF2-40B4-BE49-F238E27FC236}">
              <a16:creationId xmlns:a16="http://schemas.microsoft.com/office/drawing/2014/main" id="{E3717602-BF95-4F56-8372-55558FA5A706}"/>
            </a:ext>
          </a:extLst>
        </xdr:cNvPr>
        <xdr:cNvSpPr/>
      </xdr:nvSpPr>
      <xdr:spPr>
        <a:xfrm>
          <a:off x="10426700" y="10643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24219</xdr:rowOff>
    </xdr:from>
    <xdr:to>
      <xdr:col>50</xdr:col>
      <xdr:colOff>165100</xdr:colOff>
      <xdr:row>62</xdr:row>
      <xdr:rowOff>125819</xdr:rowOff>
    </xdr:to>
    <xdr:sp macro="" textlink="">
      <xdr:nvSpPr>
        <xdr:cNvPr id="237" name="フローチャート: 判断 236">
          <a:extLst>
            <a:ext uri="{FF2B5EF4-FFF2-40B4-BE49-F238E27FC236}">
              <a16:creationId xmlns:a16="http://schemas.microsoft.com/office/drawing/2014/main" id="{32C9A304-E17F-4206-A214-27F733D0BB97}"/>
            </a:ext>
          </a:extLst>
        </xdr:cNvPr>
        <xdr:cNvSpPr/>
      </xdr:nvSpPr>
      <xdr:spPr>
        <a:xfrm>
          <a:off x="9588500" y="10654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46737</xdr:rowOff>
    </xdr:from>
    <xdr:to>
      <xdr:col>46</xdr:col>
      <xdr:colOff>38100</xdr:colOff>
      <xdr:row>62</xdr:row>
      <xdr:rowOff>148337</xdr:rowOff>
    </xdr:to>
    <xdr:sp macro="" textlink="">
      <xdr:nvSpPr>
        <xdr:cNvPr id="238" name="フローチャート: 判断 237">
          <a:extLst>
            <a:ext uri="{FF2B5EF4-FFF2-40B4-BE49-F238E27FC236}">
              <a16:creationId xmlns:a16="http://schemas.microsoft.com/office/drawing/2014/main" id="{CD8CAE5D-78DE-4F85-AB28-32454BB65C29}"/>
            </a:ext>
          </a:extLst>
        </xdr:cNvPr>
        <xdr:cNvSpPr/>
      </xdr:nvSpPr>
      <xdr:spPr>
        <a:xfrm>
          <a:off x="8699500" y="106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78325</xdr:rowOff>
    </xdr:from>
    <xdr:to>
      <xdr:col>41</xdr:col>
      <xdr:colOff>101600</xdr:colOff>
      <xdr:row>63</xdr:row>
      <xdr:rowOff>8475</xdr:rowOff>
    </xdr:to>
    <xdr:sp macro="" textlink="">
      <xdr:nvSpPr>
        <xdr:cNvPr id="239" name="フローチャート: 判断 238">
          <a:extLst>
            <a:ext uri="{FF2B5EF4-FFF2-40B4-BE49-F238E27FC236}">
              <a16:creationId xmlns:a16="http://schemas.microsoft.com/office/drawing/2014/main" id="{C690A049-8080-4444-B189-0E47D79E32AC}"/>
            </a:ext>
          </a:extLst>
        </xdr:cNvPr>
        <xdr:cNvSpPr/>
      </xdr:nvSpPr>
      <xdr:spPr>
        <a:xfrm>
          <a:off x="7810500" y="1070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43507</xdr:rowOff>
    </xdr:from>
    <xdr:to>
      <xdr:col>36</xdr:col>
      <xdr:colOff>165100</xdr:colOff>
      <xdr:row>62</xdr:row>
      <xdr:rowOff>145107</xdr:rowOff>
    </xdr:to>
    <xdr:sp macro="" textlink="">
      <xdr:nvSpPr>
        <xdr:cNvPr id="240" name="フローチャート: 判断 239">
          <a:extLst>
            <a:ext uri="{FF2B5EF4-FFF2-40B4-BE49-F238E27FC236}">
              <a16:creationId xmlns:a16="http://schemas.microsoft.com/office/drawing/2014/main" id="{9F89C6AB-0763-4C51-AF10-30A3B93CC663}"/>
            </a:ext>
          </a:extLst>
        </xdr:cNvPr>
        <xdr:cNvSpPr/>
      </xdr:nvSpPr>
      <xdr:spPr>
        <a:xfrm>
          <a:off x="6921500" y="10673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3F2C662-0361-41F4-ABBD-D961C45A5B1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92E3AA6-D319-4FDF-B247-FE1DE3D23B9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415FE98-2CB5-44DB-930B-D179CFA3803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EF900A4-5EA8-4A0E-9770-BEC5341BB8F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286EAD4-C5B5-4A2A-A82C-996AFD93DC9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9141</xdr:rowOff>
    </xdr:from>
    <xdr:to>
      <xdr:col>55</xdr:col>
      <xdr:colOff>50800</xdr:colOff>
      <xdr:row>63</xdr:row>
      <xdr:rowOff>110741</xdr:rowOff>
    </xdr:to>
    <xdr:sp macro="" textlink="">
      <xdr:nvSpPr>
        <xdr:cNvPr id="246" name="楕円 245">
          <a:extLst>
            <a:ext uri="{FF2B5EF4-FFF2-40B4-BE49-F238E27FC236}">
              <a16:creationId xmlns:a16="http://schemas.microsoft.com/office/drawing/2014/main" id="{F78BBE4F-7D21-4C8F-AACE-00E858C03497}"/>
            </a:ext>
          </a:extLst>
        </xdr:cNvPr>
        <xdr:cNvSpPr/>
      </xdr:nvSpPr>
      <xdr:spPr>
        <a:xfrm>
          <a:off x="10426700" y="10810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95518</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404B5E1C-FA31-4CD0-89DF-2C2BF7659C88}"/>
            </a:ext>
          </a:extLst>
        </xdr:cNvPr>
        <xdr:cNvSpPr txBox="1"/>
      </xdr:nvSpPr>
      <xdr:spPr>
        <a:xfrm>
          <a:off x="10515600" y="10725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24885</xdr:rowOff>
    </xdr:from>
    <xdr:to>
      <xdr:col>50</xdr:col>
      <xdr:colOff>165100</xdr:colOff>
      <xdr:row>63</xdr:row>
      <xdr:rowOff>126485</xdr:rowOff>
    </xdr:to>
    <xdr:sp macro="" textlink="">
      <xdr:nvSpPr>
        <xdr:cNvPr id="248" name="楕円 247">
          <a:extLst>
            <a:ext uri="{FF2B5EF4-FFF2-40B4-BE49-F238E27FC236}">
              <a16:creationId xmlns:a16="http://schemas.microsoft.com/office/drawing/2014/main" id="{C3DABB36-E4C2-4CDA-AD81-D84DF6F3BEF2}"/>
            </a:ext>
          </a:extLst>
        </xdr:cNvPr>
        <xdr:cNvSpPr/>
      </xdr:nvSpPr>
      <xdr:spPr>
        <a:xfrm>
          <a:off x="9588500" y="1082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59941</xdr:rowOff>
    </xdr:from>
    <xdr:to>
      <xdr:col>55</xdr:col>
      <xdr:colOff>0</xdr:colOff>
      <xdr:row>63</xdr:row>
      <xdr:rowOff>75685</xdr:rowOff>
    </xdr:to>
    <xdr:cxnSp macro="">
      <xdr:nvCxnSpPr>
        <xdr:cNvPr id="249" name="直線コネクタ 248">
          <a:extLst>
            <a:ext uri="{FF2B5EF4-FFF2-40B4-BE49-F238E27FC236}">
              <a16:creationId xmlns:a16="http://schemas.microsoft.com/office/drawing/2014/main" id="{8D815837-2167-44EA-86FE-DD94301494F7}"/>
            </a:ext>
          </a:extLst>
        </xdr:cNvPr>
        <xdr:cNvCxnSpPr/>
      </xdr:nvCxnSpPr>
      <xdr:spPr>
        <a:xfrm flipV="1">
          <a:off x="9639300" y="10861291"/>
          <a:ext cx="838200" cy="15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25057</xdr:rowOff>
    </xdr:from>
    <xdr:to>
      <xdr:col>46</xdr:col>
      <xdr:colOff>38100</xdr:colOff>
      <xdr:row>63</xdr:row>
      <xdr:rowOff>126657</xdr:rowOff>
    </xdr:to>
    <xdr:sp macro="" textlink="">
      <xdr:nvSpPr>
        <xdr:cNvPr id="250" name="楕円 249">
          <a:extLst>
            <a:ext uri="{FF2B5EF4-FFF2-40B4-BE49-F238E27FC236}">
              <a16:creationId xmlns:a16="http://schemas.microsoft.com/office/drawing/2014/main" id="{F51C636C-A3BB-4E7B-8080-B9609AD1DEF0}"/>
            </a:ext>
          </a:extLst>
        </xdr:cNvPr>
        <xdr:cNvSpPr/>
      </xdr:nvSpPr>
      <xdr:spPr>
        <a:xfrm>
          <a:off x="8699500" y="10826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75685</xdr:rowOff>
    </xdr:from>
    <xdr:to>
      <xdr:col>50</xdr:col>
      <xdr:colOff>114300</xdr:colOff>
      <xdr:row>63</xdr:row>
      <xdr:rowOff>75857</xdr:rowOff>
    </xdr:to>
    <xdr:cxnSp macro="">
      <xdr:nvCxnSpPr>
        <xdr:cNvPr id="251" name="直線コネクタ 250">
          <a:extLst>
            <a:ext uri="{FF2B5EF4-FFF2-40B4-BE49-F238E27FC236}">
              <a16:creationId xmlns:a16="http://schemas.microsoft.com/office/drawing/2014/main" id="{2EA8A554-3337-478A-BBA7-EFE77370939E}"/>
            </a:ext>
          </a:extLst>
        </xdr:cNvPr>
        <xdr:cNvCxnSpPr/>
      </xdr:nvCxnSpPr>
      <xdr:spPr>
        <a:xfrm flipV="1">
          <a:off x="8750300" y="10877035"/>
          <a:ext cx="889000" cy="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24929</xdr:rowOff>
    </xdr:from>
    <xdr:to>
      <xdr:col>41</xdr:col>
      <xdr:colOff>101600</xdr:colOff>
      <xdr:row>63</xdr:row>
      <xdr:rowOff>126529</xdr:rowOff>
    </xdr:to>
    <xdr:sp macro="" textlink="">
      <xdr:nvSpPr>
        <xdr:cNvPr id="252" name="楕円 251">
          <a:extLst>
            <a:ext uri="{FF2B5EF4-FFF2-40B4-BE49-F238E27FC236}">
              <a16:creationId xmlns:a16="http://schemas.microsoft.com/office/drawing/2014/main" id="{7EBF3C6F-8A21-47C5-866A-B43F86B26DD4}"/>
            </a:ext>
          </a:extLst>
        </xdr:cNvPr>
        <xdr:cNvSpPr/>
      </xdr:nvSpPr>
      <xdr:spPr>
        <a:xfrm>
          <a:off x="7810500" y="1082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75729</xdr:rowOff>
    </xdr:from>
    <xdr:to>
      <xdr:col>45</xdr:col>
      <xdr:colOff>177800</xdr:colOff>
      <xdr:row>63</xdr:row>
      <xdr:rowOff>75857</xdr:rowOff>
    </xdr:to>
    <xdr:cxnSp macro="">
      <xdr:nvCxnSpPr>
        <xdr:cNvPr id="253" name="直線コネクタ 252">
          <a:extLst>
            <a:ext uri="{FF2B5EF4-FFF2-40B4-BE49-F238E27FC236}">
              <a16:creationId xmlns:a16="http://schemas.microsoft.com/office/drawing/2014/main" id="{49DCC8AD-E1B6-4958-AC5B-E265761CC751}"/>
            </a:ext>
          </a:extLst>
        </xdr:cNvPr>
        <xdr:cNvCxnSpPr/>
      </xdr:nvCxnSpPr>
      <xdr:spPr>
        <a:xfrm>
          <a:off x="7861300" y="10877079"/>
          <a:ext cx="889000" cy="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25876</xdr:rowOff>
    </xdr:from>
    <xdr:to>
      <xdr:col>36</xdr:col>
      <xdr:colOff>165100</xdr:colOff>
      <xdr:row>63</xdr:row>
      <xdr:rowOff>127476</xdr:rowOff>
    </xdr:to>
    <xdr:sp macro="" textlink="">
      <xdr:nvSpPr>
        <xdr:cNvPr id="254" name="楕円 253">
          <a:extLst>
            <a:ext uri="{FF2B5EF4-FFF2-40B4-BE49-F238E27FC236}">
              <a16:creationId xmlns:a16="http://schemas.microsoft.com/office/drawing/2014/main" id="{A33620C0-6A13-4A61-AB16-61FE666393BC}"/>
            </a:ext>
          </a:extLst>
        </xdr:cNvPr>
        <xdr:cNvSpPr/>
      </xdr:nvSpPr>
      <xdr:spPr>
        <a:xfrm>
          <a:off x="6921500" y="1082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75729</xdr:rowOff>
    </xdr:from>
    <xdr:to>
      <xdr:col>41</xdr:col>
      <xdr:colOff>50800</xdr:colOff>
      <xdr:row>63</xdr:row>
      <xdr:rowOff>76676</xdr:rowOff>
    </xdr:to>
    <xdr:cxnSp macro="">
      <xdr:nvCxnSpPr>
        <xdr:cNvPr id="255" name="直線コネクタ 254">
          <a:extLst>
            <a:ext uri="{FF2B5EF4-FFF2-40B4-BE49-F238E27FC236}">
              <a16:creationId xmlns:a16="http://schemas.microsoft.com/office/drawing/2014/main" id="{DA936971-AF02-44A0-A92C-71D52A87C54E}"/>
            </a:ext>
          </a:extLst>
        </xdr:cNvPr>
        <xdr:cNvCxnSpPr/>
      </xdr:nvCxnSpPr>
      <xdr:spPr>
        <a:xfrm flipV="1">
          <a:off x="6972300" y="10877079"/>
          <a:ext cx="889000" cy="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142346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AE1DBDAC-9177-4E20-B73E-CFC2A3A16DAA}"/>
            </a:ext>
          </a:extLst>
        </xdr:cNvPr>
        <xdr:cNvSpPr txBox="1"/>
      </xdr:nvSpPr>
      <xdr:spPr>
        <a:xfrm>
          <a:off x="9327095" y="10429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164864</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F974D6C2-9519-450F-B8D4-CC6A28D650BD}"/>
            </a:ext>
          </a:extLst>
        </xdr:cNvPr>
        <xdr:cNvSpPr txBox="1"/>
      </xdr:nvSpPr>
      <xdr:spPr>
        <a:xfrm>
          <a:off x="8450795" y="10451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25002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2EB48833-7D38-495F-A01B-485E3D849E7E}"/>
            </a:ext>
          </a:extLst>
        </xdr:cNvPr>
        <xdr:cNvSpPr txBox="1"/>
      </xdr:nvSpPr>
      <xdr:spPr>
        <a:xfrm>
          <a:off x="7561795" y="10483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161634</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6F2A3160-DE3C-40E3-947D-C81C6DCD6A24}"/>
            </a:ext>
          </a:extLst>
        </xdr:cNvPr>
        <xdr:cNvSpPr txBox="1"/>
      </xdr:nvSpPr>
      <xdr:spPr>
        <a:xfrm>
          <a:off x="6672795" y="10448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117612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EB41B81A-81E9-4F7B-9F9F-EB621356C1AC}"/>
            </a:ext>
          </a:extLst>
        </xdr:cNvPr>
        <xdr:cNvSpPr txBox="1"/>
      </xdr:nvSpPr>
      <xdr:spPr>
        <a:xfrm>
          <a:off x="9327095" y="10918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117784</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460A78DA-DD41-418F-85E3-F9464A1AAF9F}"/>
            </a:ext>
          </a:extLst>
        </xdr:cNvPr>
        <xdr:cNvSpPr txBox="1"/>
      </xdr:nvSpPr>
      <xdr:spPr>
        <a:xfrm>
          <a:off x="8450795" y="10919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117656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505CB0CC-426C-4336-BD46-79AF9D243396}"/>
            </a:ext>
          </a:extLst>
        </xdr:cNvPr>
        <xdr:cNvSpPr txBox="1"/>
      </xdr:nvSpPr>
      <xdr:spPr>
        <a:xfrm>
          <a:off x="7561795" y="10919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118603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2D309387-09FE-452D-B49E-A3460AE59199}"/>
            </a:ext>
          </a:extLst>
        </xdr:cNvPr>
        <xdr:cNvSpPr txBox="1"/>
      </xdr:nvSpPr>
      <xdr:spPr>
        <a:xfrm>
          <a:off x="6672795" y="10919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8D83A72-99E7-4B71-8BC1-F3D16D8F1D8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EADBE7B-9045-4E39-B616-A7903770E13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B96CD3C-53DB-4CD3-AA72-6A587751EE4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B71B1DF-0184-4C1F-8B41-CD2255B60D9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BE0ECD3-6558-4A40-AA09-61802328A04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8947612-F4F8-4806-867D-8F48C0A5295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1BBBD2A-8F57-4415-9DB2-6D5B4B0EDD7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EA26748-7719-445A-B67F-0B0A67B3A16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FA9415F-EE26-4705-8076-165D5F3CF87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C9663576-76DF-4552-A2D2-A5428F67488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EE290048-B784-4B71-A92B-2EEE738BFF3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89BD0B51-E279-4BB3-AAAD-1ED27D4A1FE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9F91F02A-6954-433F-8676-3F7F613041E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8468E26-2A3E-423E-8840-F52E623FD76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7595DE7F-93FF-4445-A739-A84B95BA78A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D0D381E7-A325-453D-A9B5-29C91BC4DC3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F9C00441-79BE-4819-978E-6AE1A661D00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ACDFF87D-8C5B-4D05-97AB-5E62C630ABB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AF3D3CA5-CBF2-4843-89A6-70A16B1306E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AD8D1C4D-5D72-426A-A457-45D936066E2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9CCED1EA-7DBE-4463-9670-2C7BCB7533B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ED60CF3-319E-44D1-80B3-319250EA810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67DBCB8C-136A-4B55-B7B6-0E6C8A09ED8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49261060-69F6-473B-91A1-E0394C0A620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28575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1080247E-978E-40A5-AD15-1DBC76E78755}"/>
            </a:ext>
          </a:extLst>
        </xdr:cNvPr>
        <xdr:cNvCxnSpPr/>
      </xdr:nvCxnSpPr>
      <xdr:spPr>
        <a:xfrm flipV="1">
          <a:off x="4634865" y="1323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BE145882-F00D-4684-BB33-E3C91784FC72}"/>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4DBE7240-500F-4989-A25D-145CDEF98832}"/>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146702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B390FFE4-2E68-4906-BE2D-5A8D8DAA4DE9}"/>
            </a:ext>
          </a:extLst>
        </xdr:cNvPr>
        <xdr:cNvSpPr txBox="1"/>
      </xdr:nvSpPr>
      <xdr:spPr>
        <a:xfrm>
          <a:off x="4673600" y="1300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28575</xdr:rowOff>
    </xdr:from>
    <xdr:to>
      <xdr:col>24</xdr:col>
      <xdr:colOff>152400</xdr:colOff>
      <xdr:row>77</xdr:row>
      <xdr:rowOff>28575</xdr:rowOff>
    </xdr:to>
    <xdr:cxnSp macro="">
      <xdr:nvCxnSpPr>
        <xdr:cNvPr id="292" name="直線コネクタ 291">
          <a:extLst>
            <a:ext uri="{FF2B5EF4-FFF2-40B4-BE49-F238E27FC236}">
              <a16:creationId xmlns:a16="http://schemas.microsoft.com/office/drawing/2014/main" id="{996C0084-F48E-4A8E-BB72-E3E3D1D9B786}"/>
            </a:ext>
          </a:extLst>
        </xdr:cNvPr>
        <xdr:cNvCxnSpPr/>
      </xdr:nvCxnSpPr>
      <xdr:spPr>
        <a:xfrm>
          <a:off x="4546600" y="1323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92091</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1966CABC-53AD-4020-856F-7FB3E73057A5}"/>
            </a:ext>
          </a:extLst>
        </xdr:cNvPr>
        <xdr:cNvSpPr txBox="1"/>
      </xdr:nvSpPr>
      <xdr:spPr>
        <a:xfrm>
          <a:off x="4673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69214</xdr:rowOff>
    </xdr:from>
    <xdr:to>
      <xdr:col>24</xdr:col>
      <xdr:colOff>114300</xdr:colOff>
      <xdr:row>82</xdr:row>
      <xdr:rowOff>170814</xdr:rowOff>
    </xdr:to>
    <xdr:sp macro="" textlink="">
      <xdr:nvSpPr>
        <xdr:cNvPr id="294" name="フローチャート: 判断 293">
          <a:extLst>
            <a:ext uri="{FF2B5EF4-FFF2-40B4-BE49-F238E27FC236}">
              <a16:creationId xmlns:a16="http://schemas.microsoft.com/office/drawing/2014/main" id="{A93218B7-8115-4FEA-B2BB-93D4318606DD}"/>
            </a:ext>
          </a:extLst>
        </xdr:cNvPr>
        <xdr:cNvSpPr/>
      </xdr:nvSpPr>
      <xdr:spPr>
        <a:xfrm>
          <a:off x="4584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84455</xdr:rowOff>
    </xdr:from>
    <xdr:to>
      <xdr:col>20</xdr:col>
      <xdr:colOff>38100</xdr:colOff>
      <xdr:row>83</xdr:row>
      <xdr:rowOff>14605</xdr:rowOff>
    </xdr:to>
    <xdr:sp macro="" textlink="">
      <xdr:nvSpPr>
        <xdr:cNvPr id="295" name="フローチャート: 判断 294">
          <a:extLst>
            <a:ext uri="{FF2B5EF4-FFF2-40B4-BE49-F238E27FC236}">
              <a16:creationId xmlns:a16="http://schemas.microsoft.com/office/drawing/2014/main" id="{5B3D6431-8DF4-4FF7-BCF2-DD615049696F}"/>
            </a:ext>
          </a:extLst>
        </xdr:cNvPr>
        <xdr:cNvSpPr/>
      </xdr:nvSpPr>
      <xdr:spPr>
        <a:xfrm>
          <a:off x="3746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55880</xdr:rowOff>
    </xdr:from>
    <xdr:to>
      <xdr:col>15</xdr:col>
      <xdr:colOff>101600</xdr:colOff>
      <xdr:row>82</xdr:row>
      <xdr:rowOff>157480</xdr:rowOff>
    </xdr:to>
    <xdr:sp macro="" textlink="">
      <xdr:nvSpPr>
        <xdr:cNvPr id="296" name="フローチャート: 判断 295">
          <a:extLst>
            <a:ext uri="{FF2B5EF4-FFF2-40B4-BE49-F238E27FC236}">
              <a16:creationId xmlns:a16="http://schemas.microsoft.com/office/drawing/2014/main" id="{72F5705B-C5A8-4E79-BEE6-4A07EA294DED}"/>
            </a:ext>
          </a:extLst>
        </xdr:cNvPr>
        <xdr:cNvSpPr/>
      </xdr:nvSpPr>
      <xdr:spPr>
        <a:xfrm>
          <a:off x="2857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40639</xdr:rowOff>
    </xdr:from>
    <xdr:to>
      <xdr:col>10</xdr:col>
      <xdr:colOff>165100</xdr:colOff>
      <xdr:row>82</xdr:row>
      <xdr:rowOff>142239</xdr:rowOff>
    </xdr:to>
    <xdr:sp macro="" textlink="">
      <xdr:nvSpPr>
        <xdr:cNvPr id="297" name="フローチャート: 判断 296">
          <a:extLst>
            <a:ext uri="{FF2B5EF4-FFF2-40B4-BE49-F238E27FC236}">
              <a16:creationId xmlns:a16="http://schemas.microsoft.com/office/drawing/2014/main" id="{87E0D3EF-A9A4-4336-A0DC-C1E7E7817F87}"/>
            </a:ext>
          </a:extLst>
        </xdr:cNvPr>
        <xdr:cNvSpPr/>
      </xdr:nvSpPr>
      <xdr:spPr>
        <a:xfrm>
          <a:off x="1968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55880</xdr:rowOff>
    </xdr:from>
    <xdr:to>
      <xdr:col>6</xdr:col>
      <xdr:colOff>38100</xdr:colOff>
      <xdr:row>82</xdr:row>
      <xdr:rowOff>157480</xdr:rowOff>
    </xdr:to>
    <xdr:sp macro="" textlink="">
      <xdr:nvSpPr>
        <xdr:cNvPr id="298" name="フローチャート: 判断 297">
          <a:extLst>
            <a:ext uri="{FF2B5EF4-FFF2-40B4-BE49-F238E27FC236}">
              <a16:creationId xmlns:a16="http://schemas.microsoft.com/office/drawing/2014/main" id="{5E287F95-1EDC-4D91-9D72-AD98C371B587}"/>
            </a:ext>
          </a:extLst>
        </xdr:cNvPr>
        <xdr:cNvSpPr/>
      </xdr:nvSpPr>
      <xdr:spPr>
        <a:xfrm>
          <a:off x="1079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92F550E-1F87-4607-9814-8742FE5CBB7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4AFB4D4-F91F-4437-A2F9-D3885086EEE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A43FCE0-A5B4-4BED-A99A-A743D967241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90B60EE-91DC-42E6-B901-3A77C7970FE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CAB35D3-5E01-487C-B347-E38A89E01B1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36830</xdr:rowOff>
    </xdr:from>
    <xdr:to>
      <xdr:col>24</xdr:col>
      <xdr:colOff>114300</xdr:colOff>
      <xdr:row>85</xdr:row>
      <xdr:rowOff>138430</xdr:rowOff>
    </xdr:to>
    <xdr:sp macro="" textlink="">
      <xdr:nvSpPr>
        <xdr:cNvPr id="304" name="楕円 303">
          <a:extLst>
            <a:ext uri="{FF2B5EF4-FFF2-40B4-BE49-F238E27FC236}">
              <a16:creationId xmlns:a16="http://schemas.microsoft.com/office/drawing/2014/main" id="{FFDC5989-CD59-4639-9FAC-7464C16BDED8}"/>
            </a:ext>
          </a:extLst>
        </xdr:cNvPr>
        <xdr:cNvSpPr/>
      </xdr:nvSpPr>
      <xdr:spPr>
        <a:xfrm>
          <a:off x="4584700" y="1461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15257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F825EA20-7D20-4F62-A00F-6290FE43C924}"/>
            </a:ext>
          </a:extLst>
        </xdr:cNvPr>
        <xdr:cNvSpPr txBox="1"/>
      </xdr:nvSpPr>
      <xdr:spPr>
        <a:xfrm>
          <a:off x="4673600" y="1458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6350</xdr:rowOff>
    </xdr:from>
    <xdr:to>
      <xdr:col>20</xdr:col>
      <xdr:colOff>38100</xdr:colOff>
      <xdr:row>85</xdr:row>
      <xdr:rowOff>107950</xdr:rowOff>
    </xdr:to>
    <xdr:sp macro="" textlink="">
      <xdr:nvSpPr>
        <xdr:cNvPr id="306" name="楕円 305">
          <a:extLst>
            <a:ext uri="{FF2B5EF4-FFF2-40B4-BE49-F238E27FC236}">
              <a16:creationId xmlns:a16="http://schemas.microsoft.com/office/drawing/2014/main" id="{E1C8B4C4-636E-4E78-B90C-7B598049746C}"/>
            </a:ext>
          </a:extLst>
        </xdr:cNvPr>
        <xdr:cNvSpPr/>
      </xdr:nvSpPr>
      <xdr:spPr>
        <a:xfrm>
          <a:off x="3746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57150</xdr:rowOff>
    </xdr:from>
    <xdr:to>
      <xdr:col>24</xdr:col>
      <xdr:colOff>63500</xdr:colOff>
      <xdr:row>85</xdr:row>
      <xdr:rowOff>87630</xdr:rowOff>
    </xdr:to>
    <xdr:cxnSp macro="">
      <xdr:nvCxnSpPr>
        <xdr:cNvPr id="307" name="直線コネクタ 306">
          <a:extLst>
            <a:ext uri="{FF2B5EF4-FFF2-40B4-BE49-F238E27FC236}">
              <a16:creationId xmlns:a16="http://schemas.microsoft.com/office/drawing/2014/main" id="{B95C97D6-3678-4D2F-BB8F-E96323C020E4}"/>
            </a:ext>
          </a:extLst>
        </xdr:cNvPr>
        <xdr:cNvCxnSpPr/>
      </xdr:nvCxnSpPr>
      <xdr:spPr>
        <a:xfrm>
          <a:off x="3797300" y="146304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149225</xdr:rowOff>
    </xdr:from>
    <xdr:to>
      <xdr:col>15</xdr:col>
      <xdr:colOff>101600</xdr:colOff>
      <xdr:row>85</xdr:row>
      <xdr:rowOff>79375</xdr:rowOff>
    </xdr:to>
    <xdr:sp macro="" textlink="">
      <xdr:nvSpPr>
        <xdr:cNvPr id="308" name="楕円 307">
          <a:extLst>
            <a:ext uri="{FF2B5EF4-FFF2-40B4-BE49-F238E27FC236}">
              <a16:creationId xmlns:a16="http://schemas.microsoft.com/office/drawing/2014/main" id="{2ED49EA6-031C-409D-9902-A7E031BF49C2}"/>
            </a:ext>
          </a:extLst>
        </xdr:cNvPr>
        <xdr:cNvSpPr/>
      </xdr:nvSpPr>
      <xdr:spPr>
        <a:xfrm>
          <a:off x="2857500" y="1455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28575</xdr:rowOff>
    </xdr:from>
    <xdr:to>
      <xdr:col>19</xdr:col>
      <xdr:colOff>177800</xdr:colOff>
      <xdr:row>85</xdr:row>
      <xdr:rowOff>57150</xdr:rowOff>
    </xdr:to>
    <xdr:cxnSp macro="">
      <xdr:nvCxnSpPr>
        <xdr:cNvPr id="309" name="直線コネクタ 308">
          <a:extLst>
            <a:ext uri="{FF2B5EF4-FFF2-40B4-BE49-F238E27FC236}">
              <a16:creationId xmlns:a16="http://schemas.microsoft.com/office/drawing/2014/main" id="{553B14F8-8D59-489F-A50B-1CBE80B1E4C1}"/>
            </a:ext>
          </a:extLst>
        </xdr:cNvPr>
        <xdr:cNvCxnSpPr/>
      </xdr:nvCxnSpPr>
      <xdr:spPr>
        <a:xfrm>
          <a:off x="2908300" y="146018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116839</xdr:rowOff>
    </xdr:from>
    <xdr:to>
      <xdr:col>10</xdr:col>
      <xdr:colOff>165100</xdr:colOff>
      <xdr:row>85</xdr:row>
      <xdr:rowOff>46989</xdr:rowOff>
    </xdr:to>
    <xdr:sp macro="" textlink="">
      <xdr:nvSpPr>
        <xdr:cNvPr id="310" name="楕円 309">
          <a:extLst>
            <a:ext uri="{FF2B5EF4-FFF2-40B4-BE49-F238E27FC236}">
              <a16:creationId xmlns:a16="http://schemas.microsoft.com/office/drawing/2014/main" id="{87A3AF84-63ED-49B6-9931-608ED3C33D72}"/>
            </a:ext>
          </a:extLst>
        </xdr:cNvPr>
        <xdr:cNvSpPr/>
      </xdr:nvSpPr>
      <xdr:spPr>
        <a:xfrm>
          <a:off x="1968500" y="1451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167639</xdr:rowOff>
    </xdr:from>
    <xdr:to>
      <xdr:col>15</xdr:col>
      <xdr:colOff>50800</xdr:colOff>
      <xdr:row>85</xdr:row>
      <xdr:rowOff>28575</xdr:rowOff>
    </xdr:to>
    <xdr:cxnSp macro="">
      <xdr:nvCxnSpPr>
        <xdr:cNvPr id="311" name="直線コネクタ 310">
          <a:extLst>
            <a:ext uri="{FF2B5EF4-FFF2-40B4-BE49-F238E27FC236}">
              <a16:creationId xmlns:a16="http://schemas.microsoft.com/office/drawing/2014/main" id="{045D5457-0D9F-4729-95BD-18E73C65279C}"/>
            </a:ext>
          </a:extLst>
        </xdr:cNvPr>
        <xdr:cNvCxnSpPr/>
      </xdr:nvCxnSpPr>
      <xdr:spPr>
        <a:xfrm>
          <a:off x="2019300" y="1456943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86361</xdr:rowOff>
    </xdr:from>
    <xdr:to>
      <xdr:col>6</xdr:col>
      <xdr:colOff>38100</xdr:colOff>
      <xdr:row>85</xdr:row>
      <xdr:rowOff>16511</xdr:rowOff>
    </xdr:to>
    <xdr:sp macro="" textlink="">
      <xdr:nvSpPr>
        <xdr:cNvPr id="312" name="楕円 311">
          <a:extLst>
            <a:ext uri="{FF2B5EF4-FFF2-40B4-BE49-F238E27FC236}">
              <a16:creationId xmlns:a16="http://schemas.microsoft.com/office/drawing/2014/main" id="{97733116-BA34-407F-88D7-38977AE725A0}"/>
            </a:ext>
          </a:extLst>
        </xdr:cNvPr>
        <xdr:cNvSpPr/>
      </xdr:nvSpPr>
      <xdr:spPr>
        <a:xfrm>
          <a:off x="1079500" y="1448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137161</xdr:rowOff>
    </xdr:from>
    <xdr:to>
      <xdr:col>10</xdr:col>
      <xdr:colOff>114300</xdr:colOff>
      <xdr:row>84</xdr:row>
      <xdr:rowOff>167639</xdr:rowOff>
    </xdr:to>
    <xdr:cxnSp macro="">
      <xdr:nvCxnSpPr>
        <xdr:cNvPr id="313" name="直線コネクタ 312">
          <a:extLst>
            <a:ext uri="{FF2B5EF4-FFF2-40B4-BE49-F238E27FC236}">
              <a16:creationId xmlns:a16="http://schemas.microsoft.com/office/drawing/2014/main" id="{5FA889DA-0291-4579-BF1B-CDF5D2FB57D4}"/>
            </a:ext>
          </a:extLst>
        </xdr:cNvPr>
        <xdr:cNvCxnSpPr/>
      </xdr:nvCxnSpPr>
      <xdr:spPr>
        <a:xfrm>
          <a:off x="1130300" y="145389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31132</xdr:rowOff>
    </xdr:from>
    <xdr:ext cx="405111" cy="259045"/>
    <xdr:sp macro="" textlink="">
      <xdr:nvSpPr>
        <xdr:cNvPr id="314" name="n_1aveValue【公営住宅】&#10;有形固定資産減価償却率">
          <a:extLst>
            <a:ext uri="{FF2B5EF4-FFF2-40B4-BE49-F238E27FC236}">
              <a16:creationId xmlns:a16="http://schemas.microsoft.com/office/drawing/2014/main" id="{24201159-0DEB-46AD-84FE-8868C3828460}"/>
            </a:ext>
          </a:extLst>
        </xdr:cNvPr>
        <xdr:cNvSpPr txBox="1"/>
      </xdr:nvSpPr>
      <xdr:spPr>
        <a:xfrm>
          <a:off x="3582044" y="1391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2557</xdr:rowOff>
    </xdr:from>
    <xdr:ext cx="405111" cy="259045"/>
    <xdr:sp macro="" textlink="">
      <xdr:nvSpPr>
        <xdr:cNvPr id="315" name="n_2aveValue【公営住宅】&#10;有形固定資産減価償却率">
          <a:extLst>
            <a:ext uri="{FF2B5EF4-FFF2-40B4-BE49-F238E27FC236}">
              <a16:creationId xmlns:a16="http://schemas.microsoft.com/office/drawing/2014/main" id="{C967DDB8-F5D8-4D66-9F70-2BFFC7C933AE}"/>
            </a:ext>
          </a:extLst>
        </xdr:cNvPr>
        <xdr:cNvSpPr txBox="1"/>
      </xdr:nvSpPr>
      <xdr:spPr>
        <a:xfrm>
          <a:off x="2705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158766</xdr:rowOff>
    </xdr:from>
    <xdr:ext cx="405111" cy="259045"/>
    <xdr:sp macro="" textlink="">
      <xdr:nvSpPr>
        <xdr:cNvPr id="316" name="n_3aveValue【公営住宅】&#10;有形固定資産減価償却率">
          <a:extLst>
            <a:ext uri="{FF2B5EF4-FFF2-40B4-BE49-F238E27FC236}">
              <a16:creationId xmlns:a16="http://schemas.microsoft.com/office/drawing/2014/main" id="{528EC749-8191-4A13-96E6-7E0A23BD225E}"/>
            </a:ext>
          </a:extLst>
        </xdr:cNvPr>
        <xdr:cNvSpPr txBox="1"/>
      </xdr:nvSpPr>
      <xdr:spPr>
        <a:xfrm>
          <a:off x="1816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2557</xdr:rowOff>
    </xdr:from>
    <xdr:ext cx="405111" cy="259045"/>
    <xdr:sp macro="" textlink="">
      <xdr:nvSpPr>
        <xdr:cNvPr id="317" name="n_4aveValue【公営住宅】&#10;有形固定資産減価償却率">
          <a:extLst>
            <a:ext uri="{FF2B5EF4-FFF2-40B4-BE49-F238E27FC236}">
              <a16:creationId xmlns:a16="http://schemas.microsoft.com/office/drawing/2014/main" id="{015EDF72-1923-40C2-9E31-2E7682ABBD0F}"/>
            </a:ext>
          </a:extLst>
        </xdr:cNvPr>
        <xdr:cNvSpPr txBox="1"/>
      </xdr:nvSpPr>
      <xdr:spPr>
        <a:xfrm>
          <a:off x="927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99077</xdr:rowOff>
    </xdr:from>
    <xdr:ext cx="405111" cy="259045"/>
    <xdr:sp macro="" textlink="">
      <xdr:nvSpPr>
        <xdr:cNvPr id="318" name="n_1mainValue【公営住宅】&#10;有形固定資産減価償却率">
          <a:extLst>
            <a:ext uri="{FF2B5EF4-FFF2-40B4-BE49-F238E27FC236}">
              <a16:creationId xmlns:a16="http://schemas.microsoft.com/office/drawing/2014/main" id="{779531D2-0A98-4FC8-9967-62F6C6429F08}"/>
            </a:ext>
          </a:extLst>
        </xdr:cNvPr>
        <xdr:cNvSpPr txBox="1"/>
      </xdr:nvSpPr>
      <xdr:spPr>
        <a:xfrm>
          <a:off x="3582044"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70502</xdr:rowOff>
    </xdr:from>
    <xdr:ext cx="405111" cy="259045"/>
    <xdr:sp macro="" textlink="">
      <xdr:nvSpPr>
        <xdr:cNvPr id="319" name="n_2mainValue【公営住宅】&#10;有形固定資産減価償却率">
          <a:extLst>
            <a:ext uri="{FF2B5EF4-FFF2-40B4-BE49-F238E27FC236}">
              <a16:creationId xmlns:a16="http://schemas.microsoft.com/office/drawing/2014/main" id="{0F382B4B-A5A3-46C5-8ED6-2CFA9B5707AF}"/>
            </a:ext>
          </a:extLst>
        </xdr:cNvPr>
        <xdr:cNvSpPr txBox="1"/>
      </xdr:nvSpPr>
      <xdr:spPr>
        <a:xfrm>
          <a:off x="2705744" y="1464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38116</xdr:rowOff>
    </xdr:from>
    <xdr:ext cx="405111" cy="259045"/>
    <xdr:sp macro="" textlink="">
      <xdr:nvSpPr>
        <xdr:cNvPr id="320" name="n_3mainValue【公営住宅】&#10;有形固定資産減価償却率">
          <a:extLst>
            <a:ext uri="{FF2B5EF4-FFF2-40B4-BE49-F238E27FC236}">
              <a16:creationId xmlns:a16="http://schemas.microsoft.com/office/drawing/2014/main" id="{2986929E-0B09-4F90-9417-861A013E3772}"/>
            </a:ext>
          </a:extLst>
        </xdr:cNvPr>
        <xdr:cNvSpPr txBox="1"/>
      </xdr:nvSpPr>
      <xdr:spPr>
        <a:xfrm>
          <a:off x="1816744" y="1461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7638</xdr:rowOff>
    </xdr:from>
    <xdr:ext cx="405111" cy="259045"/>
    <xdr:sp macro="" textlink="">
      <xdr:nvSpPr>
        <xdr:cNvPr id="321" name="n_4mainValue【公営住宅】&#10;有形固定資産減価償却率">
          <a:extLst>
            <a:ext uri="{FF2B5EF4-FFF2-40B4-BE49-F238E27FC236}">
              <a16:creationId xmlns:a16="http://schemas.microsoft.com/office/drawing/2014/main" id="{C7D3D51A-6D86-46A8-975C-5456F07DF864}"/>
            </a:ext>
          </a:extLst>
        </xdr:cNvPr>
        <xdr:cNvSpPr txBox="1"/>
      </xdr:nvSpPr>
      <xdr:spPr>
        <a:xfrm>
          <a:off x="927744" y="1458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68A23BDC-74D8-4564-AF92-FDF9CA65E35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E828F4F-2FED-45F6-B29D-AD9C04C8871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4DED7A9C-B4B8-453B-8A40-5341F293C91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2ED3465-317D-4400-9A08-55FC2862F59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CAE80CE-5CEF-4E3A-87F5-988F83733A0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7CACDD0-8311-462A-BD38-8BC2B45D255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29139A3-D268-4F39-B482-3972DE43B5A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1B9CBAA3-BA26-4F3E-8088-78A1C8B9095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DBC0264-9C96-4883-AE5E-728EBC9944F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02864C5-2FCE-464A-896E-86DF4D2F397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11FB3C6A-FD75-4C57-A7E4-898AE5B94EF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9A19A21C-6D99-486D-8635-9E532E0B2864}"/>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9204448E-F0F5-43FF-A553-FB7C1151862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C4F80A84-3D21-4D10-841D-72D5EE0B26E1}"/>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11C5D61C-5D22-454F-8267-992300BA28A2}"/>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2598E267-33B9-45E5-8487-7CB2DA8DB21A}"/>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32F5AFCC-BD4B-4F1C-BDC9-3F05546874FC}"/>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C7140D5C-41A4-4B90-97AF-04BFD85D8FEA}"/>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E68992B3-9CF4-4BED-8F19-8B539B416DEC}"/>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1" name="テキスト ボックス 340">
          <a:extLst>
            <a:ext uri="{FF2B5EF4-FFF2-40B4-BE49-F238E27FC236}">
              <a16:creationId xmlns:a16="http://schemas.microsoft.com/office/drawing/2014/main" id="{D1DE674A-DA25-4D91-96E6-E437D094EABD}"/>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6A60B118-FC9F-48B0-B1B1-FED41BA64B17}"/>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3" name="テキスト ボックス 342">
          <a:extLst>
            <a:ext uri="{FF2B5EF4-FFF2-40B4-BE49-F238E27FC236}">
              <a16:creationId xmlns:a16="http://schemas.microsoft.com/office/drawing/2014/main" id="{129F9D45-024D-4383-83C3-F4B2D03C5C0D}"/>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2879CA64-00CD-42B6-895D-07BC440C5CE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6E2A6E92-BA8E-439C-87DC-ABEB08C98385}"/>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1D65CFFA-03FE-4A47-A1A6-C22292B645E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79248</xdr:rowOff>
    </xdr:from>
    <xdr:to>
      <xdr:col>54</xdr:col>
      <xdr:colOff>189865</xdr:colOff>
      <xdr:row>86</xdr:row>
      <xdr:rowOff>157299</xdr:rowOff>
    </xdr:to>
    <xdr:cxnSp macro="">
      <xdr:nvCxnSpPr>
        <xdr:cNvPr id="347" name="直線コネクタ 346">
          <a:extLst>
            <a:ext uri="{FF2B5EF4-FFF2-40B4-BE49-F238E27FC236}">
              <a16:creationId xmlns:a16="http://schemas.microsoft.com/office/drawing/2014/main" id="{491E30F1-3A95-4CBC-9623-13F9673273FB}"/>
            </a:ext>
          </a:extLst>
        </xdr:cNvPr>
        <xdr:cNvCxnSpPr/>
      </xdr:nvCxnSpPr>
      <xdr:spPr>
        <a:xfrm flipV="1">
          <a:off x="10476865" y="13452348"/>
          <a:ext cx="0" cy="14496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161126</xdr:rowOff>
    </xdr:from>
    <xdr:ext cx="469744" cy="259045"/>
    <xdr:sp macro="" textlink="">
      <xdr:nvSpPr>
        <xdr:cNvPr id="348" name="【公営住宅】&#10;一人当たり面積最小値テキスト">
          <a:extLst>
            <a:ext uri="{FF2B5EF4-FFF2-40B4-BE49-F238E27FC236}">
              <a16:creationId xmlns:a16="http://schemas.microsoft.com/office/drawing/2014/main" id="{8B801367-074E-426D-A74C-5A4B0A8CD095}"/>
            </a:ext>
          </a:extLst>
        </xdr:cNvPr>
        <xdr:cNvSpPr txBox="1"/>
      </xdr:nvSpPr>
      <xdr:spPr>
        <a:xfrm>
          <a:off x="10515600" y="1490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157299</xdr:rowOff>
    </xdr:from>
    <xdr:to>
      <xdr:col>55</xdr:col>
      <xdr:colOff>88900</xdr:colOff>
      <xdr:row>86</xdr:row>
      <xdr:rowOff>157299</xdr:rowOff>
    </xdr:to>
    <xdr:cxnSp macro="">
      <xdr:nvCxnSpPr>
        <xdr:cNvPr id="349" name="直線コネクタ 348">
          <a:extLst>
            <a:ext uri="{FF2B5EF4-FFF2-40B4-BE49-F238E27FC236}">
              <a16:creationId xmlns:a16="http://schemas.microsoft.com/office/drawing/2014/main" id="{B161789A-A01E-4AF2-A376-12C3C78FA66B}"/>
            </a:ext>
          </a:extLst>
        </xdr:cNvPr>
        <xdr:cNvCxnSpPr/>
      </xdr:nvCxnSpPr>
      <xdr:spPr>
        <a:xfrm>
          <a:off x="10388600" y="1490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25925</xdr:rowOff>
    </xdr:from>
    <xdr:ext cx="534377" cy="259045"/>
    <xdr:sp macro="" textlink="">
      <xdr:nvSpPr>
        <xdr:cNvPr id="350" name="【公営住宅】&#10;一人当たり面積最大値テキスト">
          <a:extLst>
            <a:ext uri="{FF2B5EF4-FFF2-40B4-BE49-F238E27FC236}">
              <a16:creationId xmlns:a16="http://schemas.microsoft.com/office/drawing/2014/main" id="{F8601536-F14F-450F-BC1C-854025E11E1A}"/>
            </a:ext>
          </a:extLst>
        </xdr:cNvPr>
        <xdr:cNvSpPr txBox="1"/>
      </xdr:nvSpPr>
      <xdr:spPr>
        <a:xfrm>
          <a:off x="10515600" y="13227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79248</xdr:rowOff>
    </xdr:from>
    <xdr:to>
      <xdr:col>55</xdr:col>
      <xdr:colOff>88900</xdr:colOff>
      <xdr:row>78</xdr:row>
      <xdr:rowOff>79248</xdr:rowOff>
    </xdr:to>
    <xdr:cxnSp macro="">
      <xdr:nvCxnSpPr>
        <xdr:cNvPr id="351" name="直線コネクタ 350">
          <a:extLst>
            <a:ext uri="{FF2B5EF4-FFF2-40B4-BE49-F238E27FC236}">
              <a16:creationId xmlns:a16="http://schemas.microsoft.com/office/drawing/2014/main" id="{41BDBFCB-9022-4457-90E8-F10343A1A2B5}"/>
            </a:ext>
          </a:extLst>
        </xdr:cNvPr>
        <xdr:cNvCxnSpPr/>
      </xdr:nvCxnSpPr>
      <xdr:spPr>
        <a:xfrm>
          <a:off x="10388600" y="13452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162468</xdr:rowOff>
    </xdr:from>
    <xdr:ext cx="469744" cy="259045"/>
    <xdr:sp macro="" textlink="">
      <xdr:nvSpPr>
        <xdr:cNvPr id="352" name="【公営住宅】&#10;一人当たり面積平均値テキスト">
          <a:extLst>
            <a:ext uri="{FF2B5EF4-FFF2-40B4-BE49-F238E27FC236}">
              <a16:creationId xmlns:a16="http://schemas.microsoft.com/office/drawing/2014/main" id="{3707969E-F492-4D51-8D80-5E137E33F2B5}"/>
            </a:ext>
          </a:extLst>
        </xdr:cNvPr>
        <xdr:cNvSpPr txBox="1"/>
      </xdr:nvSpPr>
      <xdr:spPr>
        <a:xfrm>
          <a:off x="10515600" y="145642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139591</xdr:rowOff>
    </xdr:from>
    <xdr:to>
      <xdr:col>55</xdr:col>
      <xdr:colOff>50800</xdr:colOff>
      <xdr:row>86</xdr:row>
      <xdr:rowOff>69741</xdr:rowOff>
    </xdr:to>
    <xdr:sp macro="" textlink="">
      <xdr:nvSpPr>
        <xdr:cNvPr id="353" name="フローチャート: 判断 352">
          <a:extLst>
            <a:ext uri="{FF2B5EF4-FFF2-40B4-BE49-F238E27FC236}">
              <a16:creationId xmlns:a16="http://schemas.microsoft.com/office/drawing/2014/main" id="{BE2B9374-D981-43D3-92D1-3C79ECB71513}"/>
            </a:ext>
          </a:extLst>
        </xdr:cNvPr>
        <xdr:cNvSpPr/>
      </xdr:nvSpPr>
      <xdr:spPr>
        <a:xfrm>
          <a:off x="10426700" y="1471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129902</xdr:rowOff>
    </xdr:from>
    <xdr:to>
      <xdr:col>50</xdr:col>
      <xdr:colOff>165100</xdr:colOff>
      <xdr:row>86</xdr:row>
      <xdr:rowOff>60052</xdr:rowOff>
    </xdr:to>
    <xdr:sp macro="" textlink="">
      <xdr:nvSpPr>
        <xdr:cNvPr id="354" name="フローチャート: 判断 353">
          <a:extLst>
            <a:ext uri="{FF2B5EF4-FFF2-40B4-BE49-F238E27FC236}">
              <a16:creationId xmlns:a16="http://schemas.microsoft.com/office/drawing/2014/main" id="{DEAD6894-2DBB-48D2-B8D8-131A993955C9}"/>
            </a:ext>
          </a:extLst>
        </xdr:cNvPr>
        <xdr:cNvSpPr/>
      </xdr:nvSpPr>
      <xdr:spPr>
        <a:xfrm>
          <a:off x="9588500" y="14703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143075</xdr:rowOff>
    </xdr:from>
    <xdr:to>
      <xdr:col>46</xdr:col>
      <xdr:colOff>38100</xdr:colOff>
      <xdr:row>86</xdr:row>
      <xdr:rowOff>73225</xdr:rowOff>
    </xdr:to>
    <xdr:sp macro="" textlink="">
      <xdr:nvSpPr>
        <xdr:cNvPr id="355" name="フローチャート: 判断 354">
          <a:extLst>
            <a:ext uri="{FF2B5EF4-FFF2-40B4-BE49-F238E27FC236}">
              <a16:creationId xmlns:a16="http://schemas.microsoft.com/office/drawing/2014/main" id="{0752E7B0-C8E1-47E2-9A9B-71248C098035}"/>
            </a:ext>
          </a:extLst>
        </xdr:cNvPr>
        <xdr:cNvSpPr/>
      </xdr:nvSpPr>
      <xdr:spPr>
        <a:xfrm>
          <a:off x="8699500" y="1471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144599</xdr:rowOff>
    </xdr:from>
    <xdr:to>
      <xdr:col>41</xdr:col>
      <xdr:colOff>101600</xdr:colOff>
      <xdr:row>86</xdr:row>
      <xdr:rowOff>74749</xdr:rowOff>
    </xdr:to>
    <xdr:sp macro="" textlink="">
      <xdr:nvSpPr>
        <xdr:cNvPr id="356" name="フローチャート: 判断 355">
          <a:extLst>
            <a:ext uri="{FF2B5EF4-FFF2-40B4-BE49-F238E27FC236}">
              <a16:creationId xmlns:a16="http://schemas.microsoft.com/office/drawing/2014/main" id="{428DBAF4-2063-4FA0-B1E9-7FC8169BA6CC}"/>
            </a:ext>
          </a:extLst>
        </xdr:cNvPr>
        <xdr:cNvSpPr/>
      </xdr:nvSpPr>
      <xdr:spPr>
        <a:xfrm>
          <a:off x="7810500" y="1471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144272</xdr:rowOff>
    </xdr:from>
    <xdr:to>
      <xdr:col>36</xdr:col>
      <xdr:colOff>165100</xdr:colOff>
      <xdr:row>86</xdr:row>
      <xdr:rowOff>74422</xdr:rowOff>
    </xdr:to>
    <xdr:sp macro="" textlink="">
      <xdr:nvSpPr>
        <xdr:cNvPr id="357" name="フローチャート: 判断 356">
          <a:extLst>
            <a:ext uri="{FF2B5EF4-FFF2-40B4-BE49-F238E27FC236}">
              <a16:creationId xmlns:a16="http://schemas.microsoft.com/office/drawing/2014/main" id="{EBC57240-F99F-467F-B001-A4528FF9B623}"/>
            </a:ext>
          </a:extLst>
        </xdr:cNvPr>
        <xdr:cNvSpPr/>
      </xdr:nvSpPr>
      <xdr:spPr>
        <a:xfrm>
          <a:off x="6921500" y="14717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27D52A0-5426-4D0D-A712-C94CDB95DA3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4E8C1A7-B66D-4A49-8D10-829D84482DE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991BC3A-ABE3-4253-A7FC-483019A7DFF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7DCB91D5-2BA2-48FB-8C75-9045B2F2EB4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6B40AFE0-9549-4152-B7DC-1F7726599B7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91694</xdr:rowOff>
    </xdr:from>
    <xdr:to>
      <xdr:col>55</xdr:col>
      <xdr:colOff>50800</xdr:colOff>
      <xdr:row>87</xdr:row>
      <xdr:rowOff>21844</xdr:rowOff>
    </xdr:to>
    <xdr:sp macro="" textlink="">
      <xdr:nvSpPr>
        <xdr:cNvPr id="363" name="楕円 362">
          <a:extLst>
            <a:ext uri="{FF2B5EF4-FFF2-40B4-BE49-F238E27FC236}">
              <a16:creationId xmlns:a16="http://schemas.microsoft.com/office/drawing/2014/main" id="{245CD63D-6623-45E7-8600-5396618F177A}"/>
            </a:ext>
          </a:extLst>
        </xdr:cNvPr>
        <xdr:cNvSpPr/>
      </xdr:nvSpPr>
      <xdr:spPr>
        <a:xfrm>
          <a:off x="10426700" y="1483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6621</xdr:rowOff>
    </xdr:from>
    <xdr:ext cx="469744" cy="259045"/>
    <xdr:sp macro="" textlink="">
      <xdr:nvSpPr>
        <xdr:cNvPr id="364" name="【公営住宅】&#10;一人当たり面積該当値テキスト">
          <a:extLst>
            <a:ext uri="{FF2B5EF4-FFF2-40B4-BE49-F238E27FC236}">
              <a16:creationId xmlns:a16="http://schemas.microsoft.com/office/drawing/2014/main" id="{AC576B65-6E84-4123-AA1B-5C3D35F90A8B}"/>
            </a:ext>
          </a:extLst>
        </xdr:cNvPr>
        <xdr:cNvSpPr txBox="1"/>
      </xdr:nvSpPr>
      <xdr:spPr>
        <a:xfrm>
          <a:off x="10515600" y="14751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91912</xdr:rowOff>
    </xdr:from>
    <xdr:to>
      <xdr:col>50</xdr:col>
      <xdr:colOff>165100</xdr:colOff>
      <xdr:row>87</xdr:row>
      <xdr:rowOff>22062</xdr:rowOff>
    </xdr:to>
    <xdr:sp macro="" textlink="">
      <xdr:nvSpPr>
        <xdr:cNvPr id="365" name="楕円 364">
          <a:extLst>
            <a:ext uri="{FF2B5EF4-FFF2-40B4-BE49-F238E27FC236}">
              <a16:creationId xmlns:a16="http://schemas.microsoft.com/office/drawing/2014/main" id="{BB319D76-2A55-43E3-BF24-0F0B231E105F}"/>
            </a:ext>
          </a:extLst>
        </xdr:cNvPr>
        <xdr:cNvSpPr/>
      </xdr:nvSpPr>
      <xdr:spPr>
        <a:xfrm>
          <a:off x="9588500" y="1483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142494</xdr:rowOff>
    </xdr:from>
    <xdr:to>
      <xdr:col>55</xdr:col>
      <xdr:colOff>0</xdr:colOff>
      <xdr:row>86</xdr:row>
      <xdr:rowOff>142712</xdr:rowOff>
    </xdr:to>
    <xdr:cxnSp macro="">
      <xdr:nvCxnSpPr>
        <xdr:cNvPr id="366" name="直線コネクタ 365">
          <a:extLst>
            <a:ext uri="{FF2B5EF4-FFF2-40B4-BE49-F238E27FC236}">
              <a16:creationId xmlns:a16="http://schemas.microsoft.com/office/drawing/2014/main" id="{E923A123-D8F5-45C9-8720-7F239326C09D}"/>
            </a:ext>
          </a:extLst>
        </xdr:cNvPr>
        <xdr:cNvCxnSpPr/>
      </xdr:nvCxnSpPr>
      <xdr:spPr>
        <a:xfrm flipV="1">
          <a:off x="9639300" y="14887194"/>
          <a:ext cx="8382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92021</xdr:rowOff>
    </xdr:from>
    <xdr:to>
      <xdr:col>46</xdr:col>
      <xdr:colOff>38100</xdr:colOff>
      <xdr:row>87</xdr:row>
      <xdr:rowOff>22171</xdr:rowOff>
    </xdr:to>
    <xdr:sp macro="" textlink="">
      <xdr:nvSpPr>
        <xdr:cNvPr id="367" name="楕円 366">
          <a:extLst>
            <a:ext uri="{FF2B5EF4-FFF2-40B4-BE49-F238E27FC236}">
              <a16:creationId xmlns:a16="http://schemas.microsoft.com/office/drawing/2014/main" id="{AE944F74-DF3B-461D-9C47-53D794BA189E}"/>
            </a:ext>
          </a:extLst>
        </xdr:cNvPr>
        <xdr:cNvSpPr/>
      </xdr:nvSpPr>
      <xdr:spPr>
        <a:xfrm>
          <a:off x="8699500" y="1483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142712</xdr:rowOff>
    </xdr:from>
    <xdr:to>
      <xdr:col>50</xdr:col>
      <xdr:colOff>114300</xdr:colOff>
      <xdr:row>86</xdr:row>
      <xdr:rowOff>142821</xdr:rowOff>
    </xdr:to>
    <xdr:cxnSp macro="">
      <xdr:nvCxnSpPr>
        <xdr:cNvPr id="368" name="直線コネクタ 367">
          <a:extLst>
            <a:ext uri="{FF2B5EF4-FFF2-40B4-BE49-F238E27FC236}">
              <a16:creationId xmlns:a16="http://schemas.microsoft.com/office/drawing/2014/main" id="{CC31F287-3298-41D4-919D-C27917447C31}"/>
            </a:ext>
          </a:extLst>
        </xdr:cNvPr>
        <xdr:cNvCxnSpPr/>
      </xdr:nvCxnSpPr>
      <xdr:spPr>
        <a:xfrm flipV="1">
          <a:off x="8750300" y="14887412"/>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92021</xdr:rowOff>
    </xdr:from>
    <xdr:to>
      <xdr:col>41</xdr:col>
      <xdr:colOff>101600</xdr:colOff>
      <xdr:row>87</xdr:row>
      <xdr:rowOff>22171</xdr:rowOff>
    </xdr:to>
    <xdr:sp macro="" textlink="">
      <xdr:nvSpPr>
        <xdr:cNvPr id="369" name="楕円 368">
          <a:extLst>
            <a:ext uri="{FF2B5EF4-FFF2-40B4-BE49-F238E27FC236}">
              <a16:creationId xmlns:a16="http://schemas.microsoft.com/office/drawing/2014/main" id="{B5F34A2B-4762-4EA8-A17A-0993FAF7970E}"/>
            </a:ext>
          </a:extLst>
        </xdr:cNvPr>
        <xdr:cNvSpPr/>
      </xdr:nvSpPr>
      <xdr:spPr>
        <a:xfrm>
          <a:off x="7810500" y="1483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142821</xdr:rowOff>
    </xdr:from>
    <xdr:to>
      <xdr:col>45</xdr:col>
      <xdr:colOff>177800</xdr:colOff>
      <xdr:row>86</xdr:row>
      <xdr:rowOff>142821</xdr:rowOff>
    </xdr:to>
    <xdr:cxnSp macro="">
      <xdr:nvCxnSpPr>
        <xdr:cNvPr id="370" name="直線コネクタ 369">
          <a:extLst>
            <a:ext uri="{FF2B5EF4-FFF2-40B4-BE49-F238E27FC236}">
              <a16:creationId xmlns:a16="http://schemas.microsoft.com/office/drawing/2014/main" id="{A62221B5-7136-4524-847A-D5F8EBB5EE14}"/>
            </a:ext>
          </a:extLst>
        </xdr:cNvPr>
        <xdr:cNvCxnSpPr/>
      </xdr:nvCxnSpPr>
      <xdr:spPr>
        <a:xfrm>
          <a:off x="7861300" y="148875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92238</xdr:rowOff>
    </xdr:from>
    <xdr:to>
      <xdr:col>36</xdr:col>
      <xdr:colOff>165100</xdr:colOff>
      <xdr:row>87</xdr:row>
      <xdr:rowOff>22388</xdr:rowOff>
    </xdr:to>
    <xdr:sp macro="" textlink="">
      <xdr:nvSpPr>
        <xdr:cNvPr id="371" name="楕円 370">
          <a:extLst>
            <a:ext uri="{FF2B5EF4-FFF2-40B4-BE49-F238E27FC236}">
              <a16:creationId xmlns:a16="http://schemas.microsoft.com/office/drawing/2014/main" id="{2C44CD6E-DAFB-46A3-A9F5-9301B67735CA}"/>
            </a:ext>
          </a:extLst>
        </xdr:cNvPr>
        <xdr:cNvSpPr/>
      </xdr:nvSpPr>
      <xdr:spPr>
        <a:xfrm>
          <a:off x="6921500" y="1483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142821</xdr:rowOff>
    </xdr:from>
    <xdr:to>
      <xdr:col>41</xdr:col>
      <xdr:colOff>50800</xdr:colOff>
      <xdr:row>86</xdr:row>
      <xdr:rowOff>143038</xdr:rowOff>
    </xdr:to>
    <xdr:cxnSp macro="">
      <xdr:nvCxnSpPr>
        <xdr:cNvPr id="372" name="直線コネクタ 371">
          <a:extLst>
            <a:ext uri="{FF2B5EF4-FFF2-40B4-BE49-F238E27FC236}">
              <a16:creationId xmlns:a16="http://schemas.microsoft.com/office/drawing/2014/main" id="{B421BD66-FAE1-421E-8876-6CE8B8C1ACF8}"/>
            </a:ext>
          </a:extLst>
        </xdr:cNvPr>
        <xdr:cNvCxnSpPr/>
      </xdr:nvCxnSpPr>
      <xdr:spPr>
        <a:xfrm flipV="1">
          <a:off x="6972300" y="14887521"/>
          <a:ext cx="8890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76579</xdr:rowOff>
    </xdr:from>
    <xdr:ext cx="469744" cy="259045"/>
    <xdr:sp macro="" textlink="">
      <xdr:nvSpPr>
        <xdr:cNvPr id="373" name="n_1aveValue【公営住宅】&#10;一人当たり面積">
          <a:extLst>
            <a:ext uri="{FF2B5EF4-FFF2-40B4-BE49-F238E27FC236}">
              <a16:creationId xmlns:a16="http://schemas.microsoft.com/office/drawing/2014/main" id="{A0A1985F-0D14-4B77-9622-042B0B440869}"/>
            </a:ext>
          </a:extLst>
        </xdr:cNvPr>
        <xdr:cNvSpPr txBox="1"/>
      </xdr:nvSpPr>
      <xdr:spPr>
        <a:xfrm>
          <a:off x="9391727" y="14478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89752</xdr:rowOff>
    </xdr:from>
    <xdr:ext cx="469744" cy="259045"/>
    <xdr:sp macro="" textlink="">
      <xdr:nvSpPr>
        <xdr:cNvPr id="374" name="n_2aveValue【公営住宅】&#10;一人当たり面積">
          <a:extLst>
            <a:ext uri="{FF2B5EF4-FFF2-40B4-BE49-F238E27FC236}">
              <a16:creationId xmlns:a16="http://schemas.microsoft.com/office/drawing/2014/main" id="{C94745E0-0AA4-4DDD-89DD-3BAD115700C6}"/>
            </a:ext>
          </a:extLst>
        </xdr:cNvPr>
        <xdr:cNvSpPr txBox="1"/>
      </xdr:nvSpPr>
      <xdr:spPr>
        <a:xfrm>
          <a:off x="8515427" y="1449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91276</xdr:rowOff>
    </xdr:from>
    <xdr:ext cx="469744" cy="259045"/>
    <xdr:sp macro="" textlink="">
      <xdr:nvSpPr>
        <xdr:cNvPr id="375" name="n_3aveValue【公営住宅】&#10;一人当たり面積">
          <a:extLst>
            <a:ext uri="{FF2B5EF4-FFF2-40B4-BE49-F238E27FC236}">
              <a16:creationId xmlns:a16="http://schemas.microsoft.com/office/drawing/2014/main" id="{173A9BDE-A37E-44D9-9118-6547C4ECF730}"/>
            </a:ext>
          </a:extLst>
        </xdr:cNvPr>
        <xdr:cNvSpPr txBox="1"/>
      </xdr:nvSpPr>
      <xdr:spPr>
        <a:xfrm>
          <a:off x="7626427" y="1449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90949</xdr:rowOff>
    </xdr:from>
    <xdr:ext cx="469744" cy="259045"/>
    <xdr:sp macro="" textlink="">
      <xdr:nvSpPr>
        <xdr:cNvPr id="376" name="n_4aveValue【公営住宅】&#10;一人当たり面積">
          <a:extLst>
            <a:ext uri="{FF2B5EF4-FFF2-40B4-BE49-F238E27FC236}">
              <a16:creationId xmlns:a16="http://schemas.microsoft.com/office/drawing/2014/main" id="{2C0FC9DC-8950-406A-9E52-08F0431998B1}"/>
            </a:ext>
          </a:extLst>
        </xdr:cNvPr>
        <xdr:cNvSpPr txBox="1"/>
      </xdr:nvSpPr>
      <xdr:spPr>
        <a:xfrm>
          <a:off x="6737427" y="14492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13189</xdr:rowOff>
    </xdr:from>
    <xdr:ext cx="469744" cy="259045"/>
    <xdr:sp macro="" textlink="">
      <xdr:nvSpPr>
        <xdr:cNvPr id="377" name="n_1mainValue【公営住宅】&#10;一人当たり面積">
          <a:extLst>
            <a:ext uri="{FF2B5EF4-FFF2-40B4-BE49-F238E27FC236}">
              <a16:creationId xmlns:a16="http://schemas.microsoft.com/office/drawing/2014/main" id="{6C2EC762-DBD1-41B4-A1BC-CF2EFCCC070B}"/>
            </a:ext>
          </a:extLst>
        </xdr:cNvPr>
        <xdr:cNvSpPr txBox="1"/>
      </xdr:nvSpPr>
      <xdr:spPr>
        <a:xfrm>
          <a:off x="9391727" y="1492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13298</xdr:rowOff>
    </xdr:from>
    <xdr:ext cx="469744" cy="259045"/>
    <xdr:sp macro="" textlink="">
      <xdr:nvSpPr>
        <xdr:cNvPr id="378" name="n_2mainValue【公営住宅】&#10;一人当たり面積">
          <a:extLst>
            <a:ext uri="{FF2B5EF4-FFF2-40B4-BE49-F238E27FC236}">
              <a16:creationId xmlns:a16="http://schemas.microsoft.com/office/drawing/2014/main" id="{73C311F4-2DBB-466D-801D-E9A1D70F7434}"/>
            </a:ext>
          </a:extLst>
        </xdr:cNvPr>
        <xdr:cNvSpPr txBox="1"/>
      </xdr:nvSpPr>
      <xdr:spPr>
        <a:xfrm>
          <a:off x="8515427" y="14929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13298</xdr:rowOff>
    </xdr:from>
    <xdr:ext cx="469744" cy="259045"/>
    <xdr:sp macro="" textlink="">
      <xdr:nvSpPr>
        <xdr:cNvPr id="379" name="n_3mainValue【公営住宅】&#10;一人当たり面積">
          <a:extLst>
            <a:ext uri="{FF2B5EF4-FFF2-40B4-BE49-F238E27FC236}">
              <a16:creationId xmlns:a16="http://schemas.microsoft.com/office/drawing/2014/main" id="{2B8F591C-3935-4BA3-829C-D3E75FBF0A82}"/>
            </a:ext>
          </a:extLst>
        </xdr:cNvPr>
        <xdr:cNvSpPr txBox="1"/>
      </xdr:nvSpPr>
      <xdr:spPr>
        <a:xfrm>
          <a:off x="7626427" y="14929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13515</xdr:rowOff>
    </xdr:from>
    <xdr:ext cx="469744" cy="259045"/>
    <xdr:sp macro="" textlink="">
      <xdr:nvSpPr>
        <xdr:cNvPr id="380" name="n_4mainValue【公営住宅】&#10;一人当たり面積">
          <a:extLst>
            <a:ext uri="{FF2B5EF4-FFF2-40B4-BE49-F238E27FC236}">
              <a16:creationId xmlns:a16="http://schemas.microsoft.com/office/drawing/2014/main" id="{B4C04460-1309-4F36-9553-99579D2793FD}"/>
            </a:ext>
          </a:extLst>
        </xdr:cNvPr>
        <xdr:cNvSpPr txBox="1"/>
      </xdr:nvSpPr>
      <xdr:spPr>
        <a:xfrm>
          <a:off x="6737427" y="1492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E2BC0B7E-2F87-4391-8F96-3483B5FF24E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99C447AC-8AF1-4503-9868-60057C840A3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911DAA73-7C48-4256-AAD4-FA88A65DBE9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A037FC5-2B0B-4A23-A8AB-EB8EB3AE57C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9FD9ABFD-ECDB-4DE7-8B61-D4B4283F8E0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E329C12F-BA73-4EB8-9E9A-8544BEB2C8F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AD4E4205-CE1F-4E07-BBF4-E4027D86871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43038A16-210C-4386-9F26-C4B0D2EC1E7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DC9A8EDB-335A-4895-BADD-2B39A71C9C3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4B77C3C2-75F5-417F-AD88-53F720DF229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B2343F60-8BC1-4CC9-A0BC-6AE73A96430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12F00C5C-0256-4119-AFAB-5721A750A49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9BCF36B-E9FF-4CEE-A0A1-62F47F35D70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C58CA13C-553B-4F48-99EF-3FFEC215254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B4A59BBF-305B-483F-9636-B05EA9DFEE1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C3121089-67B4-46BA-9E51-69E1ADC6F5C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42F49D1C-2E2D-4234-88C5-BDC45724BF5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B91527B0-F033-4A26-80A7-20EF5986501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D76A2CCA-6922-4A95-9EE8-7628980CD13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24EB5D00-C2CB-4A58-9CBD-43B311DC369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D1227ED1-90F9-4BFB-A368-67DE856CAB2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4D765B16-C7F1-46AE-ADEB-873903E6F23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6CF9C43F-7867-4FC7-973B-E50DD1FC94D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1C4C9634-A236-4EB6-BD0B-49B0AA9A970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50A7971-E957-4C72-8DAF-E597011DBF5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AD45DDB0-912A-4937-A82C-BAF5A5A1BF5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4B5F5701-67DC-49A9-9272-C497671F455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46929F4F-B6A0-42B0-B5A0-445F8CFF4BC3}"/>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970FBE19-6FEE-450E-BD48-DEED29288118}"/>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B6B26FE2-4596-4BE0-AC6D-B3E74581E58C}"/>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06225F3A-77E5-496F-801C-9B8409D4128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57383FB2-720E-43A0-9F27-7F960AAA6F3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2D27E482-0974-4FAE-8F41-0DB3E42B674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DAA30282-9E04-494A-ADC7-AE37254CE3A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4E61A21E-F52B-46A2-A2EA-19F1AEC06F4A}"/>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E87E34A6-F767-4D03-8A42-0EAD20E191A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BDB500D5-780E-4DF9-B90F-57A073951B6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E5D7DFC4-ECC5-472D-8689-E769B85F866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296490CB-35B4-4EE2-BFA8-74EC3B30065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1EC06CA9-0AC8-4CCA-850E-2686E250732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C2D540F9-A6AF-490E-9B4F-54A15A74FBB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94161</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388E9023-B239-49FB-A3F8-540153E24D06}"/>
            </a:ext>
          </a:extLst>
        </xdr:cNvPr>
        <xdr:cNvCxnSpPr/>
      </xdr:nvCxnSpPr>
      <xdr:spPr>
        <a:xfrm flipV="1">
          <a:off x="16318864" y="5752011"/>
          <a:ext cx="0" cy="154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D4877248-5B60-4C4C-9019-0438F24CA681}"/>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81767D3A-7138-4740-9554-9D78F13B7611}"/>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40838</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F8B4976D-774B-4E4C-BAE7-E9A152CBEA83}"/>
            </a:ext>
          </a:extLst>
        </xdr:cNvPr>
        <xdr:cNvSpPr txBox="1"/>
      </xdr:nvSpPr>
      <xdr:spPr>
        <a:xfrm>
          <a:off x="16357600" y="55272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94161</xdr:rowOff>
    </xdr:from>
    <xdr:to>
      <xdr:col>86</xdr:col>
      <xdr:colOff>25400</xdr:colOff>
      <xdr:row>33</xdr:row>
      <xdr:rowOff>94161</xdr:rowOff>
    </xdr:to>
    <xdr:cxnSp macro="">
      <xdr:nvCxnSpPr>
        <xdr:cNvPr id="426" name="直線コネクタ 425">
          <a:extLst>
            <a:ext uri="{FF2B5EF4-FFF2-40B4-BE49-F238E27FC236}">
              <a16:creationId xmlns:a16="http://schemas.microsoft.com/office/drawing/2014/main" id="{50A1455E-AAAD-4E92-B35F-CFC861CCF557}"/>
            </a:ext>
          </a:extLst>
        </xdr:cNvPr>
        <xdr:cNvCxnSpPr/>
      </xdr:nvCxnSpPr>
      <xdr:spPr>
        <a:xfrm>
          <a:off x="16230600" y="5752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30316</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CF15AD12-82EB-46AD-87AA-99205D0C9F71}"/>
            </a:ext>
          </a:extLst>
        </xdr:cNvPr>
        <xdr:cNvSpPr txBox="1"/>
      </xdr:nvSpPr>
      <xdr:spPr>
        <a:xfrm>
          <a:off x="16357600" y="63739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xdr:rowOff>
    </xdr:from>
    <xdr:to>
      <xdr:col>85</xdr:col>
      <xdr:colOff>177800</xdr:colOff>
      <xdr:row>38</xdr:row>
      <xdr:rowOff>109038</xdr:rowOff>
    </xdr:to>
    <xdr:sp macro="" textlink="">
      <xdr:nvSpPr>
        <xdr:cNvPr id="428" name="フローチャート: 判断 427">
          <a:extLst>
            <a:ext uri="{FF2B5EF4-FFF2-40B4-BE49-F238E27FC236}">
              <a16:creationId xmlns:a16="http://schemas.microsoft.com/office/drawing/2014/main" id="{BCFB730C-CC0A-48AC-8481-3387A480DE72}"/>
            </a:ext>
          </a:extLst>
        </xdr:cNvPr>
        <xdr:cNvSpPr/>
      </xdr:nvSpPr>
      <xdr:spPr>
        <a:xfrm>
          <a:off x="16268700" y="652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149497</xdr:rowOff>
    </xdr:from>
    <xdr:to>
      <xdr:col>81</xdr:col>
      <xdr:colOff>101600</xdr:colOff>
      <xdr:row>38</xdr:row>
      <xdr:rowOff>79647</xdr:rowOff>
    </xdr:to>
    <xdr:sp macro="" textlink="">
      <xdr:nvSpPr>
        <xdr:cNvPr id="429" name="フローチャート: 判断 428">
          <a:extLst>
            <a:ext uri="{FF2B5EF4-FFF2-40B4-BE49-F238E27FC236}">
              <a16:creationId xmlns:a16="http://schemas.microsoft.com/office/drawing/2014/main" id="{31640B10-88E0-41D9-9028-3B24B2FAFE41}"/>
            </a:ext>
          </a:extLst>
        </xdr:cNvPr>
        <xdr:cNvSpPr/>
      </xdr:nvSpPr>
      <xdr:spPr>
        <a:xfrm>
          <a:off x="15430500" y="649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108676</xdr:rowOff>
    </xdr:from>
    <xdr:to>
      <xdr:col>76</xdr:col>
      <xdr:colOff>165100</xdr:colOff>
      <xdr:row>38</xdr:row>
      <xdr:rowOff>38826</xdr:rowOff>
    </xdr:to>
    <xdr:sp macro="" textlink="">
      <xdr:nvSpPr>
        <xdr:cNvPr id="430" name="フローチャート: 判断 429">
          <a:extLst>
            <a:ext uri="{FF2B5EF4-FFF2-40B4-BE49-F238E27FC236}">
              <a16:creationId xmlns:a16="http://schemas.microsoft.com/office/drawing/2014/main" id="{B9141FE2-AABD-4C2C-8109-E13429C6F400}"/>
            </a:ext>
          </a:extLst>
        </xdr:cNvPr>
        <xdr:cNvSpPr/>
      </xdr:nvSpPr>
      <xdr:spPr>
        <a:xfrm>
          <a:off x="14541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33564</xdr:rowOff>
    </xdr:from>
    <xdr:to>
      <xdr:col>72</xdr:col>
      <xdr:colOff>38100</xdr:colOff>
      <xdr:row>37</xdr:row>
      <xdr:rowOff>135164</xdr:rowOff>
    </xdr:to>
    <xdr:sp macro="" textlink="">
      <xdr:nvSpPr>
        <xdr:cNvPr id="431" name="フローチャート: 判断 430">
          <a:extLst>
            <a:ext uri="{FF2B5EF4-FFF2-40B4-BE49-F238E27FC236}">
              <a16:creationId xmlns:a16="http://schemas.microsoft.com/office/drawing/2014/main" id="{EB650628-5063-43C4-954D-323F70ECA532}"/>
            </a:ext>
          </a:extLst>
        </xdr:cNvPr>
        <xdr:cNvSpPr/>
      </xdr:nvSpPr>
      <xdr:spPr>
        <a:xfrm>
          <a:off x="13652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40096</xdr:rowOff>
    </xdr:from>
    <xdr:to>
      <xdr:col>67</xdr:col>
      <xdr:colOff>101600</xdr:colOff>
      <xdr:row>37</xdr:row>
      <xdr:rowOff>141696</xdr:rowOff>
    </xdr:to>
    <xdr:sp macro="" textlink="">
      <xdr:nvSpPr>
        <xdr:cNvPr id="432" name="フローチャート: 判断 431">
          <a:extLst>
            <a:ext uri="{FF2B5EF4-FFF2-40B4-BE49-F238E27FC236}">
              <a16:creationId xmlns:a16="http://schemas.microsoft.com/office/drawing/2014/main" id="{EE340666-CA4A-4146-A76F-6C05867951E5}"/>
            </a:ext>
          </a:extLst>
        </xdr:cNvPr>
        <xdr:cNvSpPr/>
      </xdr:nvSpPr>
      <xdr:spPr>
        <a:xfrm>
          <a:off x="12763500" y="638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F707342-924A-44E2-920C-CE54CC47D95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EB9777DA-4599-451A-BF76-1DD71D7FD53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83E3BCDC-0825-4834-9F3A-0A3BDB73E6A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AB132622-42A7-43E3-9FB6-AF6F44BAD86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AC35C206-3D03-467C-8AD1-4A5DF504954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66222</xdr:rowOff>
    </xdr:from>
    <xdr:to>
      <xdr:col>85</xdr:col>
      <xdr:colOff>177800</xdr:colOff>
      <xdr:row>40</xdr:row>
      <xdr:rowOff>167822</xdr:rowOff>
    </xdr:to>
    <xdr:sp macro="" textlink="">
      <xdr:nvSpPr>
        <xdr:cNvPr id="438" name="楕円 437">
          <a:extLst>
            <a:ext uri="{FF2B5EF4-FFF2-40B4-BE49-F238E27FC236}">
              <a16:creationId xmlns:a16="http://schemas.microsoft.com/office/drawing/2014/main" id="{7EDBB1ED-92FF-4A2F-9F73-D349373531E0}"/>
            </a:ext>
          </a:extLst>
        </xdr:cNvPr>
        <xdr:cNvSpPr/>
      </xdr:nvSpPr>
      <xdr:spPr>
        <a:xfrm>
          <a:off x="16268700" y="692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44649</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FF182864-CE8A-4F6F-B39F-243FE21C7996}"/>
            </a:ext>
          </a:extLst>
        </xdr:cNvPr>
        <xdr:cNvSpPr txBox="1"/>
      </xdr:nvSpPr>
      <xdr:spPr>
        <a:xfrm>
          <a:off x="16357600" y="690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5806</xdr:rowOff>
    </xdr:from>
    <xdr:to>
      <xdr:col>81</xdr:col>
      <xdr:colOff>101600</xdr:colOff>
      <xdr:row>40</xdr:row>
      <xdr:rowOff>107406</xdr:rowOff>
    </xdr:to>
    <xdr:sp macro="" textlink="">
      <xdr:nvSpPr>
        <xdr:cNvPr id="440" name="楕円 439">
          <a:extLst>
            <a:ext uri="{FF2B5EF4-FFF2-40B4-BE49-F238E27FC236}">
              <a16:creationId xmlns:a16="http://schemas.microsoft.com/office/drawing/2014/main" id="{C9AE199C-1C92-4BDD-B46E-B8B7A5C4B7CB}"/>
            </a:ext>
          </a:extLst>
        </xdr:cNvPr>
        <xdr:cNvSpPr/>
      </xdr:nvSpPr>
      <xdr:spPr>
        <a:xfrm>
          <a:off x="15430500" y="686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56606</xdr:rowOff>
    </xdr:from>
    <xdr:to>
      <xdr:col>85</xdr:col>
      <xdr:colOff>127000</xdr:colOff>
      <xdr:row>40</xdr:row>
      <xdr:rowOff>117022</xdr:rowOff>
    </xdr:to>
    <xdr:cxnSp macro="">
      <xdr:nvCxnSpPr>
        <xdr:cNvPr id="441" name="直線コネクタ 440">
          <a:extLst>
            <a:ext uri="{FF2B5EF4-FFF2-40B4-BE49-F238E27FC236}">
              <a16:creationId xmlns:a16="http://schemas.microsoft.com/office/drawing/2014/main" id="{04B1B7BC-B68F-4D25-A162-77A5FE0748D8}"/>
            </a:ext>
          </a:extLst>
        </xdr:cNvPr>
        <xdr:cNvCxnSpPr/>
      </xdr:nvCxnSpPr>
      <xdr:spPr>
        <a:xfrm>
          <a:off x="15481300" y="6914606"/>
          <a:ext cx="8382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116840</xdr:rowOff>
    </xdr:from>
    <xdr:to>
      <xdr:col>76</xdr:col>
      <xdr:colOff>165100</xdr:colOff>
      <xdr:row>40</xdr:row>
      <xdr:rowOff>46990</xdr:rowOff>
    </xdr:to>
    <xdr:sp macro="" textlink="">
      <xdr:nvSpPr>
        <xdr:cNvPr id="442" name="楕円 441">
          <a:extLst>
            <a:ext uri="{FF2B5EF4-FFF2-40B4-BE49-F238E27FC236}">
              <a16:creationId xmlns:a16="http://schemas.microsoft.com/office/drawing/2014/main" id="{74098FB1-11CE-4855-9337-6B8372EB803E}"/>
            </a:ext>
          </a:extLst>
        </xdr:cNvPr>
        <xdr:cNvSpPr/>
      </xdr:nvSpPr>
      <xdr:spPr>
        <a:xfrm>
          <a:off x="14541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167640</xdr:rowOff>
    </xdr:from>
    <xdr:to>
      <xdr:col>81</xdr:col>
      <xdr:colOff>50800</xdr:colOff>
      <xdr:row>40</xdr:row>
      <xdr:rowOff>56606</xdr:rowOff>
    </xdr:to>
    <xdr:cxnSp macro="">
      <xdr:nvCxnSpPr>
        <xdr:cNvPr id="443" name="直線コネクタ 442">
          <a:extLst>
            <a:ext uri="{FF2B5EF4-FFF2-40B4-BE49-F238E27FC236}">
              <a16:creationId xmlns:a16="http://schemas.microsoft.com/office/drawing/2014/main" id="{904A2A0B-9F2B-4CD9-B455-82E1DAA108A0}"/>
            </a:ext>
          </a:extLst>
        </xdr:cNvPr>
        <xdr:cNvCxnSpPr/>
      </xdr:nvCxnSpPr>
      <xdr:spPr>
        <a:xfrm>
          <a:off x="14592300" y="6854190"/>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53159</xdr:rowOff>
    </xdr:from>
    <xdr:to>
      <xdr:col>72</xdr:col>
      <xdr:colOff>38100</xdr:colOff>
      <xdr:row>39</xdr:row>
      <xdr:rowOff>154759</xdr:rowOff>
    </xdr:to>
    <xdr:sp macro="" textlink="">
      <xdr:nvSpPr>
        <xdr:cNvPr id="444" name="楕円 443">
          <a:extLst>
            <a:ext uri="{FF2B5EF4-FFF2-40B4-BE49-F238E27FC236}">
              <a16:creationId xmlns:a16="http://schemas.microsoft.com/office/drawing/2014/main" id="{27613577-566F-41B2-95D3-74B8E01E223B}"/>
            </a:ext>
          </a:extLst>
        </xdr:cNvPr>
        <xdr:cNvSpPr/>
      </xdr:nvSpPr>
      <xdr:spPr>
        <a:xfrm>
          <a:off x="13652500" y="673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103959</xdr:rowOff>
    </xdr:from>
    <xdr:to>
      <xdr:col>76</xdr:col>
      <xdr:colOff>114300</xdr:colOff>
      <xdr:row>39</xdr:row>
      <xdr:rowOff>167640</xdr:rowOff>
    </xdr:to>
    <xdr:cxnSp macro="">
      <xdr:nvCxnSpPr>
        <xdr:cNvPr id="445" name="直線コネクタ 444">
          <a:extLst>
            <a:ext uri="{FF2B5EF4-FFF2-40B4-BE49-F238E27FC236}">
              <a16:creationId xmlns:a16="http://schemas.microsoft.com/office/drawing/2014/main" id="{754C7A39-C3C5-4518-80ED-0710FA715ED6}"/>
            </a:ext>
          </a:extLst>
        </xdr:cNvPr>
        <xdr:cNvCxnSpPr/>
      </xdr:nvCxnSpPr>
      <xdr:spPr>
        <a:xfrm>
          <a:off x="13703300" y="6790509"/>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69487</xdr:rowOff>
    </xdr:from>
    <xdr:to>
      <xdr:col>67</xdr:col>
      <xdr:colOff>101600</xdr:colOff>
      <xdr:row>38</xdr:row>
      <xdr:rowOff>171087</xdr:rowOff>
    </xdr:to>
    <xdr:sp macro="" textlink="">
      <xdr:nvSpPr>
        <xdr:cNvPr id="446" name="楕円 445">
          <a:extLst>
            <a:ext uri="{FF2B5EF4-FFF2-40B4-BE49-F238E27FC236}">
              <a16:creationId xmlns:a16="http://schemas.microsoft.com/office/drawing/2014/main" id="{F53A49E7-EF77-4D72-9BAF-C305D7AD70C3}"/>
            </a:ext>
          </a:extLst>
        </xdr:cNvPr>
        <xdr:cNvSpPr/>
      </xdr:nvSpPr>
      <xdr:spPr>
        <a:xfrm>
          <a:off x="1276350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120287</xdr:rowOff>
    </xdr:from>
    <xdr:to>
      <xdr:col>71</xdr:col>
      <xdr:colOff>177800</xdr:colOff>
      <xdr:row>39</xdr:row>
      <xdr:rowOff>103959</xdr:rowOff>
    </xdr:to>
    <xdr:cxnSp macro="">
      <xdr:nvCxnSpPr>
        <xdr:cNvPr id="447" name="直線コネクタ 446">
          <a:extLst>
            <a:ext uri="{FF2B5EF4-FFF2-40B4-BE49-F238E27FC236}">
              <a16:creationId xmlns:a16="http://schemas.microsoft.com/office/drawing/2014/main" id="{D655EAB8-C5D3-43C9-B54B-32894FC28B2F}"/>
            </a:ext>
          </a:extLst>
        </xdr:cNvPr>
        <xdr:cNvCxnSpPr/>
      </xdr:nvCxnSpPr>
      <xdr:spPr>
        <a:xfrm>
          <a:off x="12814300" y="6635387"/>
          <a:ext cx="8890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96174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2BF9AD5B-FFDE-43AA-9A18-7953F59187C7}"/>
            </a:ext>
          </a:extLst>
        </xdr:cNvPr>
        <xdr:cNvSpPr txBox="1"/>
      </xdr:nvSpPr>
      <xdr:spPr>
        <a:xfrm>
          <a:off x="15266044" y="6268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55353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D97F19A3-2B3A-4301-BA97-DF31FB751610}"/>
            </a:ext>
          </a:extLst>
        </xdr:cNvPr>
        <xdr:cNvSpPr txBox="1"/>
      </xdr:nvSpPr>
      <xdr:spPr>
        <a:xfrm>
          <a:off x="14389744" y="622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151691</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E33AA729-ED4F-4449-A982-73B209B1E435}"/>
            </a:ext>
          </a:extLst>
        </xdr:cNvPr>
        <xdr:cNvSpPr txBox="1"/>
      </xdr:nvSpPr>
      <xdr:spPr>
        <a:xfrm>
          <a:off x="13500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158223</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273C13D0-D9CD-4A5C-95C5-359267F04A41}"/>
            </a:ext>
          </a:extLst>
        </xdr:cNvPr>
        <xdr:cNvSpPr txBox="1"/>
      </xdr:nvSpPr>
      <xdr:spPr>
        <a:xfrm>
          <a:off x="126117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98533</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B84AE970-F1E7-46D4-9FDB-B4860DDEF052}"/>
            </a:ext>
          </a:extLst>
        </xdr:cNvPr>
        <xdr:cNvSpPr txBox="1"/>
      </xdr:nvSpPr>
      <xdr:spPr>
        <a:xfrm>
          <a:off x="15266044" y="695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38117</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73055516-A5A4-486B-B4E8-152ACE9F8F3E}"/>
            </a:ext>
          </a:extLst>
        </xdr:cNvPr>
        <xdr:cNvSpPr txBox="1"/>
      </xdr:nvSpPr>
      <xdr:spPr>
        <a:xfrm>
          <a:off x="143897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145886</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1D85EFEB-3C00-4D4E-A1FA-44AD45080FA9}"/>
            </a:ext>
          </a:extLst>
        </xdr:cNvPr>
        <xdr:cNvSpPr txBox="1"/>
      </xdr:nvSpPr>
      <xdr:spPr>
        <a:xfrm>
          <a:off x="13500744" y="6832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162214</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1F3363AE-8993-45F2-9EC8-C23F0C6A0783}"/>
            </a:ext>
          </a:extLst>
        </xdr:cNvPr>
        <xdr:cNvSpPr txBox="1"/>
      </xdr:nvSpPr>
      <xdr:spPr>
        <a:xfrm>
          <a:off x="12611744" y="667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0A4FBC5F-B9A3-4490-B5E9-042BED181DE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9AF62777-2E55-49AB-B957-0EAA3D493AF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C9757EA3-CC2C-4FB4-927F-08630BD6397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466DC5E8-AF15-4A1D-AEFE-481EADCDD1A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82B3B4F5-EB01-448C-B843-E503615BBBB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C3A5CB8D-FFAD-4E85-B8F6-3F34595D662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F50BAD85-589F-4CCD-97B0-0D73869F61C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2D0BA936-DCA8-4025-BF1A-F7E32634DF4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6B563327-883F-436A-AF85-08568DE1475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4B4D8572-65E1-442A-94F9-6CED47C9B3B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1A72EB0C-E5EC-4B4D-BC28-742223F63B15}"/>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F1D65D3B-5595-4A0E-9BE5-64F7B68C484D}"/>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12C6A937-A710-45D0-8692-A95C329D57DE}"/>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B790C7EB-3337-4325-B057-17D0BCA697B6}"/>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2C9EA814-8CC8-489D-BC62-EA09BE2BF578}"/>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2FDC9EAA-2634-4364-AEDE-FC7CBB5C8B2A}"/>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47353909-B19B-4F39-B327-40A8E112D94F}"/>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0C7BDB78-6F98-477A-B37E-F0DA0F5177A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D8C796CE-6758-4DB7-B85E-B39B6ADF1708}"/>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E963A95E-4482-410A-A599-4468839F9FD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B98CE86F-8E34-4053-967F-69BC01708829}"/>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D9D4BF81-FA78-40FA-BAF0-A5831BBA7C98}"/>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4285822F-639F-412E-A251-F2EBB290A92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4D7CC6B0-76F7-4629-AAAC-BCDEBA2E8A9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92972556-657F-4F00-8244-674598DB257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42</xdr:row>
      <xdr:rowOff>66403</xdr:rowOff>
    </xdr:to>
    <xdr:cxnSp macro="">
      <xdr:nvCxnSpPr>
        <xdr:cNvPr id="481" name="直線コネクタ 480">
          <a:extLst>
            <a:ext uri="{FF2B5EF4-FFF2-40B4-BE49-F238E27FC236}">
              <a16:creationId xmlns:a16="http://schemas.microsoft.com/office/drawing/2014/main" id="{C21CEBF2-4229-4C9A-A9EA-7FCE8E57A134}"/>
            </a:ext>
          </a:extLst>
        </xdr:cNvPr>
        <xdr:cNvCxnSpPr/>
      </xdr:nvCxnSpPr>
      <xdr:spPr>
        <a:xfrm flipV="1">
          <a:off x="22160864" y="5882640"/>
          <a:ext cx="0" cy="1384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70230</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681BCBCF-6F25-44E6-B706-6CE81766C728}"/>
            </a:ext>
          </a:extLst>
        </xdr:cNvPr>
        <xdr:cNvSpPr txBox="1"/>
      </xdr:nvSpPr>
      <xdr:spPr>
        <a:xfrm>
          <a:off x="22199600" y="7271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66403</xdr:rowOff>
    </xdr:from>
    <xdr:to>
      <xdr:col>116</xdr:col>
      <xdr:colOff>152400</xdr:colOff>
      <xdr:row>42</xdr:row>
      <xdr:rowOff>66403</xdr:rowOff>
    </xdr:to>
    <xdr:cxnSp macro="">
      <xdr:nvCxnSpPr>
        <xdr:cNvPr id="483" name="直線コネクタ 482">
          <a:extLst>
            <a:ext uri="{FF2B5EF4-FFF2-40B4-BE49-F238E27FC236}">
              <a16:creationId xmlns:a16="http://schemas.microsoft.com/office/drawing/2014/main" id="{CF09D95E-A9FC-4167-8C6A-F19D879186CE}"/>
            </a:ext>
          </a:extLst>
        </xdr:cNvPr>
        <xdr:cNvCxnSpPr/>
      </xdr:nvCxnSpPr>
      <xdr:spPr>
        <a:xfrm>
          <a:off x="22072600" y="7267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13FF296D-C852-4A22-9BEA-70B935B9E2FE}"/>
            </a:ext>
          </a:extLst>
        </xdr:cNvPr>
        <xdr:cNvSpPr txBox="1"/>
      </xdr:nvSpPr>
      <xdr:spPr>
        <a:xfrm>
          <a:off x="22199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85" name="直線コネクタ 484">
          <a:extLst>
            <a:ext uri="{FF2B5EF4-FFF2-40B4-BE49-F238E27FC236}">
              <a16:creationId xmlns:a16="http://schemas.microsoft.com/office/drawing/2014/main" id="{516D1565-F540-4D04-AEC0-6AE7775AB66D}"/>
            </a:ext>
          </a:extLst>
        </xdr:cNvPr>
        <xdr:cNvCxnSpPr/>
      </xdr:nvCxnSpPr>
      <xdr:spPr>
        <a:xfrm>
          <a:off x="22072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134455</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233497DD-074C-43A9-A657-671D0E5F29E0}"/>
            </a:ext>
          </a:extLst>
        </xdr:cNvPr>
        <xdr:cNvSpPr txBox="1"/>
      </xdr:nvSpPr>
      <xdr:spPr>
        <a:xfrm>
          <a:off x="22199600" y="66495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156028</xdr:rowOff>
    </xdr:from>
    <xdr:to>
      <xdr:col>116</xdr:col>
      <xdr:colOff>114300</xdr:colOff>
      <xdr:row>39</xdr:row>
      <xdr:rowOff>86178</xdr:rowOff>
    </xdr:to>
    <xdr:sp macro="" textlink="">
      <xdr:nvSpPr>
        <xdr:cNvPr id="487" name="フローチャート: 判断 486">
          <a:extLst>
            <a:ext uri="{FF2B5EF4-FFF2-40B4-BE49-F238E27FC236}">
              <a16:creationId xmlns:a16="http://schemas.microsoft.com/office/drawing/2014/main" id="{558A9B48-F6AA-4FEA-90E6-C6171166DD18}"/>
            </a:ext>
          </a:extLst>
        </xdr:cNvPr>
        <xdr:cNvSpPr/>
      </xdr:nvSpPr>
      <xdr:spPr>
        <a:xfrm>
          <a:off x="22110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88" name="フローチャート: 判断 487">
          <a:extLst>
            <a:ext uri="{FF2B5EF4-FFF2-40B4-BE49-F238E27FC236}">
              <a16:creationId xmlns:a16="http://schemas.microsoft.com/office/drawing/2014/main" id="{B14B2A25-D5EE-4AF0-B946-6F098B1C29F6}"/>
            </a:ext>
          </a:extLst>
        </xdr:cNvPr>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5806</xdr:rowOff>
    </xdr:from>
    <xdr:to>
      <xdr:col>107</xdr:col>
      <xdr:colOff>101600</xdr:colOff>
      <xdr:row>39</xdr:row>
      <xdr:rowOff>107406</xdr:rowOff>
    </xdr:to>
    <xdr:sp macro="" textlink="">
      <xdr:nvSpPr>
        <xdr:cNvPr id="489" name="フローチャート: 判断 488">
          <a:extLst>
            <a:ext uri="{FF2B5EF4-FFF2-40B4-BE49-F238E27FC236}">
              <a16:creationId xmlns:a16="http://schemas.microsoft.com/office/drawing/2014/main" id="{576DB917-A585-436E-99B3-90CA81AC8812}"/>
            </a:ext>
          </a:extLst>
        </xdr:cNvPr>
        <xdr:cNvSpPr/>
      </xdr:nvSpPr>
      <xdr:spPr>
        <a:xfrm>
          <a:off x="20383500" y="669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46627</xdr:rowOff>
    </xdr:from>
    <xdr:to>
      <xdr:col>102</xdr:col>
      <xdr:colOff>165100</xdr:colOff>
      <xdr:row>39</xdr:row>
      <xdr:rowOff>148227</xdr:rowOff>
    </xdr:to>
    <xdr:sp macro="" textlink="">
      <xdr:nvSpPr>
        <xdr:cNvPr id="490" name="フローチャート: 判断 489">
          <a:extLst>
            <a:ext uri="{FF2B5EF4-FFF2-40B4-BE49-F238E27FC236}">
              <a16:creationId xmlns:a16="http://schemas.microsoft.com/office/drawing/2014/main" id="{1E78D98A-5720-45B7-9D8D-D810E1E6C72B}"/>
            </a:ext>
          </a:extLst>
        </xdr:cNvPr>
        <xdr:cNvSpPr/>
      </xdr:nvSpPr>
      <xdr:spPr>
        <a:xfrm>
          <a:off x="19494500" y="673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149497</xdr:rowOff>
    </xdr:from>
    <xdr:to>
      <xdr:col>98</xdr:col>
      <xdr:colOff>38100</xdr:colOff>
      <xdr:row>39</xdr:row>
      <xdr:rowOff>79647</xdr:rowOff>
    </xdr:to>
    <xdr:sp macro="" textlink="">
      <xdr:nvSpPr>
        <xdr:cNvPr id="491" name="フローチャート: 判断 490">
          <a:extLst>
            <a:ext uri="{FF2B5EF4-FFF2-40B4-BE49-F238E27FC236}">
              <a16:creationId xmlns:a16="http://schemas.microsoft.com/office/drawing/2014/main" id="{8663F692-B33E-48D7-8647-05A9287D6ECE}"/>
            </a:ext>
          </a:extLst>
        </xdr:cNvPr>
        <xdr:cNvSpPr/>
      </xdr:nvSpPr>
      <xdr:spPr>
        <a:xfrm>
          <a:off x="18605500" y="66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95B20F5D-B77D-4B17-B8E4-F37D2D9FFB6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9F33A44B-D915-4C4F-94D0-AA1E9FC7FEE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A074B3BA-7C78-445B-87E9-B5262694085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D5F8768F-BE6F-4523-9FD3-9FDB88F519F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97862B5F-D1EB-4F0D-B923-39A07F02DE2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152763</xdr:rowOff>
    </xdr:from>
    <xdr:to>
      <xdr:col>116</xdr:col>
      <xdr:colOff>114300</xdr:colOff>
      <xdr:row>39</xdr:row>
      <xdr:rowOff>82913</xdr:rowOff>
    </xdr:to>
    <xdr:sp macro="" textlink="">
      <xdr:nvSpPr>
        <xdr:cNvPr id="497" name="楕円 496">
          <a:extLst>
            <a:ext uri="{FF2B5EF4-FFF2-40B4-BE49-F238E27FC236}">
              <a16:creationId xmlns:a16="http://schemas.microsoft.com/office/drawing/2014/main" id="{037C194D-6623-4BEC-974A-79BF08207F0E}"/>
            </a:ext>
          </a:extLst>
        </xdr:cNvPr>
        <xdr:cNvSpPr/>
      </xdr:nvSpPr>
      <xdr:spPr>
        <a:xfrm>
          <a:off x="22110700" y="666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4190</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2D626781-509A-4929-A185-89641EA1C91D}"/>
            </a:ext>
          </a:extLst>
        </xdr:cNvPr>
        <xdr:cNvSpPr txBox="1"/>
      </xdr:nvSpPr>
      <xdr:spPr>
        <a:xfrm>
          <a:off x="22199600" y="651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157662</xdr:rowOff>
    </xdr:from>
    <xdr:to>
      <xdr:col>112</xdr:col>
      <xdr:colOff>38100</xdr:colOff>
      <xdr:row>39</xdr:row>
      <xdr:rowOff>87812</xdr:rowOff>
    </xdr:to>
    <xdr:sp macro="" textlink="">
      <xdr:nvSpPr>
        <xdr:cNvPr id="499" name="楕円 498">
          <a:extLst>
            <a:ext uri="{FF2B5EF4-FFF2-40B4-BE49-F238E27FC236}">
              <a16:creationId xmlns:a16="http://schemas.microsoft.com/office/drawing/2014/main" id="{E0109C33-4FA1-47A2-B12A-476F8DBA6241}"/>
            </a:ext>
          </a:extLst>
        </xdr:cNvPr>
        <xdr:cNvSpPr/>
      </xdr:nvSpPr>
      <xdr:spPr>
        <a:xfrm>
          <a:off x="21272500" y="667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32113</xdr:rowOff>
    </xdr:from>
    <xdr:to>
      <xdr:col>116</xdr:col>
      <xdr:colOff>63500</xdr:colOff>
      <xdr:row>39</xdr:row>
      <xdr:rowOff>37012</xdr:rowOff>
    </xdr:to>
    <xdr:cxnSp macro="">
      <xdr:nvCxnSpPr>
        <xdr:cNvPr id="500" name="直線コネクタ 499">
          <a:extLst>
            <a:ext uri="{FF2B5EF4-FFF2-40B4-BE49-F238E27FC236}">
              <a16:creationId xmlns:a16="http://schemas.microsoft.com/office/drawing/2014/main" id="{EB250EB6-27B2-4C7C-989A-FEEE9A98E4B8}"/>
            </a:ext>
          </a:extLst>
        </xdr:cNvPr>
        <xdr:cNvCxnSpPr/>
      </xdr:nvCxnSpPr>
      <xdr:spPr>
        <a:xfrm flipV="1">
          <a:off x="21323300" y="6718663"/>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160927</xdr:rowOff>
    </xdr:from>
    <xdr:to>
      <xdr:col>107</xdr:col>
      <xdr:colOff>101600</xdr:colOff>
      <xdr:row>39</xdr:row>
      <xdr:rowOff>91077</xdr:rowOff>
    </xdr:to>
    <xdr:sp macro="" textlink="">
      <xdr:nvSpPr>
        <xdr:cNvPr id="501" name="楕円 500">
          <a:extLst>
            <a:ext uri="{FF2B5EF4-FFF2-40B4-BE49-F238E27FC236}">
              <a16:creationId xmlns:a16="http://schemas.microsoft.com/office/drawing/2014/main" id="{63D16BB9-5933-4C83-BBDD-EC08C6C6DDF8}"/>
            </a:ext>
          </a:extLst>
        </xdr:cNvPr>
        <xdr:cNvSpPr/>
      </xdr:nvSpPr>
      <xdr:spPr>
        <a:xfrm>
          <a:off x="20383500" y="667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37012</xdr:rowOff>
    </xdr:from>
    <xdr:to>
      <xdr:col>111</xdr:col>
      <xdr:colOff>177800</xdr:colOff>
      <xdr:row>39</xdr:row>
      <xdr:rowOff>40277</xdr:rowOff>
    </xdr:to>
    <xdr:cxnSp macro="">
      <xdr:nvCxnSpPr>
        <xdr:cNvPr id="502" name="直線コネクタ 501">
          <a:extLst>
            <a:ext uri="{FF2B5EF4-FFF2-40B4-BE49-F238E27FC236}">
              <a16:creationId xmlns:a16="http://schemas.microsoft.com/office/drawing/2014/main" id="{B59BCE20-BD11-4A16-AF56-B6BC3A1C0254}"/>
            </a:ext>
          </a:extLst>
        </xdr:cNvPr>
        <xdr:cNvCxnSpPr/>
      </xdr:nvCxnSpPr>
      <xdr:spPr>
        <a:xfrm flipV="1">
          <a:off x="20434300" y="672356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503" name="楕円 502">
          <a:extLst>
            <a:ext uri="{FF2B5EF4-FFF2-40B4-BE49-F238E27FC236}">
              <a16:creationId xmlns:a16="http://schemas.microsoft.com/office/drawing/2014/main" id="{4115CF98-1CCC-4ABA-BE64-1CBEB931FDE6}"/>
            </a:ext>
          </a:extLst>
        </xdr:cNvPr>
        <xdr:cNvSpPr/>
      </xdr:nvSpPr>
      <xdr:spPr>
        <a:xfrm>
          <a:off x="19494500" y="667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38644</xdr:rowOff>
    </xdr:from>
    <xdr:to>
      <xdr:col>107</xdr:col>
      <xdr:colOff>50800</xdr:colOff>
      <xdr:row>39</xdr:row>
      <xdr:rowOff>40277</xdr:rowOff>
    </xdr:to>
    <xdr:cxnSp macro="">
      <xdr:nvCxnSpPr>
        <xdr:cNvPr id="504" name="直線コネクタ 503">
          <a:extLst>
            <a:ext uri="{FF2B5EF4-FFF2-40B4-BE49-F238E27FC236}">
              <a16:creationId xmlns:a16="http://schemas.microsoft.com/office/drawing/2014/main" id="{E1F4BC23-F2C3-43F1-B4E3-1E8E7CCA55B3}"/>
            </a:ext>
          </a:extLst>
        </xdr:cNvPr>
        <xdr:cNvCxnSpPr/>
      </xdr:nvCxnSpPr>
      <xdr:spPr>
        <a:xfrm>
          <a:off x="19545300" y="672519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113574</xdr:rowOff>
    </xdr:from>
    <xdr:to>
      <xdr:col>98</xdr:col>
      <xdr:colOff>38100</xdr:colOff>
      <xdr:row>40</xdr:row>
      <xdr:rowOff>43724</xdr:rowOff>
    </xdr:to>
    <xdr:sp macro="" textlink="">
      <xdr:nvSpPr>
        <xdr:cNvPr id="505" name="楕円 504">
          <a:extLst>
            <a:ext uri="{FF2B5EF4-FFF2-40B4-BE49-F238E27FC236}">
              <a16:creationId xmlns:a16="http://schemas.microsoft.com/office/drawing/2014/main" id="{CEEBCAFE-F7EC-4F67-9089-C81A0CE43202}"/>
            </a:ext>
          </a:extLst>
        </xdr:cNvPr>
        <xdr:cNvSpPr/>
      </xdr:nvSpPr>
      <xdr:spPr>
        <a:xfrm>
          <a:off x="18605500" y="680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38644</xdr:rowOff>
    </xdr:from>
    <xdr:to>
      <xdr:col>102</xdr:col>
      <xdr:colOff>114300</xdr:colOff>
      <xdr:row>39</xdr:row>
      <xdr:rowOff>164374</xdr:rowOff>
    </xdr:to>
    <xdr:cxnSp macro="">
      <xdr:nvCxnSpPr>
        <xdr:cNvPr id="506" name="直線コネクタ 505">
          <a:extLst>
            <a:ext uri="{FF2B5EF4-FFF2-40B4-BE49-F238E27FC236}">
              <a16:creationId xmlns:a16="http://schemas.microsoft.com/office/drawing/2014/main" id="{8A6F42F8-64EF-4AF8-99AE-9E9F7390B98E}"/>
            </a:ext>
          </a:extLst>
        </xdr:cNvPr>
        <xdr:cNvCxnSpPr/>
      </xdr:nvCxnSpPr>
      <xdr:spPr>
        <a:xfrm flipV="1">
          <a:off x="18656300" y="6725194"/>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80571</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D2DC1FA6-4178-4C11-B04F-428BB00517D8}"/>
            </a:ext>
          </a:extLst>
        </xdr:cNvPr>
        <xdr:cNvSpPr txBox="1"/>
      </xdr:nvSpPr>
      <xdr:spPr>
        <a:xfrm>
          <a:off x="210757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98533</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07EA7128-5DE4-42DC-BF94-D03C0EC821CB}"/>
            </a:ext>
          </a:extLst>
        </xdr:cNvPr>
        <xdr:cNvSpPr txBox="1"/>
      </xdr:nvSpPr>
      <xdr:spPr>
        <a:xfrm>
          <a:off x="20199427" y="678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139354</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F7393471-A62A-4F73-B206-4893A7048829}"/>
            </a:ext>
          </a:extLst>
        </xdr:cNvPr>
        <xdr:cNvSpPr txBox="1"/>
      </xdr:nvSpPr>
      <xdr:spPr>
        <a:xfrm>
          <a:off x="19310427" y="682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96174</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912975AC-8D31-485D-A3E5-3DD7B369DEFB}"/>
            </a:ext>
          </a:extLst>
        </xdr:cNvPr>
        <xdr:cNvSpPr txBox="1"/>
      </xdr:nvSpPr>
      <xdr:spPr>
        <a:xfrm>
          <a:off x="18421427" y="643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104338</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40AF1C1E-2D93-4322-B439-58E50CDA40CF}"/>
            </a:ext>
          </a:extLst>
        </xdr:cNvPr>
        <xdr:cNvSpPr txBox="1"/>
      </xdr:nvSpPr>
      <xdr:spPr>
        <a:xfrm>
          <a:off x="21075727" y="644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107604</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BD969A93-50CC-42C2-B5F1-A2EC85FA7E07}"/>
            </a:ext>
          </a:extLst>
        </xdr:cNvPr>
        <xdr:cNvSpPr txBox="1"/>
      </xdr:nvSpPr>
      <xdr:spPr>
        <a:xfrm>
          <a:off x="20199427" y="645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BA64E80E-0D75-4400-A60E-3A435EAA2B3A}"/>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34851</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D823F57F-C3FB-428B-B5C0-1F1C4BBC931B}"/>
            </a:ext>
          </a:extLst>
        </xdr:cNvPr>
        <xdr:cNvSpPr txBox="1"/>
      </xdr:nvSpPr>
      <xdr:spPr>
        <a:xfrm>
          <a:off x="18421427" y="6892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880C94BB-BB22-4389-9423-8CB0614955B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3DE1CBC2-E2B5-4268-9052-A1C6D7AF04E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CB601572-25ED-4295-891E-628EB9240BC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5454722C-8B13-47ED-AF85-E5FC5950210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1489375B-A8AC-49FB-BA87-5974272B4BC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F6EE6AAA-9D77-4800-9B58-088D22F9B29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75AE74FC-19EA-4E1F-A6AE-4B14BE2B4C2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D37A4AA3-3839-4E04-9BEE-AA823427C78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F0664D9B-46F4-4F4D-8188-AA85E0160C6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5F396788-C12D-4DAC-9005-30986A4A5EE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E1223C19-6A78-4802-8FB5-5C029BD3C17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3EA5E572-2698-4CC7-96C0-91C924D24EF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AF0E0D17-DC74-4E16-AB03-897F7396A86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B4DD1485-BC5D-455F-B74A-52590BDDCF6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C4BC895E-095C-4B02-BC94-1F848A2B40C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A48EE4AF-0F2C-4892-A086-D25A9A08CD2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96457563-4D48-4C79-9670-139904A93D5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BDDDAE85-4A78-45FC-9678-D435CF28828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139FE38A-D52A-4F7D-816B-7248B4156C1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92BFDB62-34EF-4450-A107-4A524A016BD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9599D1D6-E520-448C-BBB7-2D4EFD6004C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073B9D77-B554-4768-A47A-8C611969948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3AD6B4B2-B506-4BD4-B9A3-525449538AB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DAAED081-99C3-4935-89A7-B5309887A82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22860</xdr:rowOff>
    </xdr:from>
    <xdr:to>
      <xdr:col>85</xdr:col>
      <xdr:colOff>126364</xdr:colOff>
      <xdr:row>63</xdr:row>
      <xdr:rowOff>116205</xdr:rowOff>
    </xdr:to>
    <xdr:cxnSp macro="">
      <xdr:nvCxnSpPr>
        <xdr:cNvPr id="539" name="直線コネクタ 538">
          <a:extLst>
            <a:ext uri="{FF2B5EF4-FFF2-40B4-BE49-F238E27FC236}">
              <a16:creationId xmlns:a16="http://schemas.microsoft.com/office/drawing/2014/main" id="{98A4FCD1-21F2-4D3D-96D1-CC1C7A363084}"/>
            </a:ext>
          </a:extLst>
        </xdr:cNvPr>
        <xdr:cNvCxnSpPr/>
      </xdr:nvCxnSpPr>
      <xdr:spPr>
        <a:xfrm flipV="1">
          <a:off x="16318864" y="9452610"/>
          <a:ext cx="0" cy="1464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120032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9A19C4AB-7ACB-4A36-BC7D-BA2DC6D74E14}"/>
            </a:ext>
          </a:extLst>
        </xdr:cNvPr>
        <xdr:cNvSpPr txBox="1"/>
      </xdr:nvSpPr>
      <xdr:spPr>
        <a:xfrm>
          <a:off x="16357600" y="1092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116205</xdr:rowOff>
    </xdr:from>
    <xdr:to>
      <xdr:col>86</xdr:col>
      <xdr:colOff>25400</xdr:colOff>
      <xdr:row>63</xdr:row>
      <xdr:rowOff>116205</xdr:rowOff>
    </xdr:to>
    <xdr:cxnSp macro="">
      <xdr:nvCxnSpPr>
        <xdr:cNvPr id="541" name="直線コネクタ 540">
          <a:extLst>
            <a:ext uri="{FF2B5EF4-FFF2-40B4-BE49-F238E27FC236}">
              <a16:creationId xmlns:a16="http://schemas.microsoft.com/office/drawing/2014/main" id="{E3198B4C-4244-485D-8C89-25CE496C7071}"/>
            </a:ext>
          </a:extLst>
        </xdr:cNvPr>
        <xdr:cNvCxnSpPr/>
      </xdr:nvCxnSpPr>
      <xdr:spPr>
        <a:xfrm>
          <a:off x="16230600" y="1091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140987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6771BCFE-AE8B-48DC-BBED-CF6D7473ADA9}"/>
            </a:ext>
          </a:extLst>
        </xdr:cNvPr>
        <xdr:cNvSpPr txBox="1"/>
      </xdr:nvSpPr>
      <xdr:spPr>
        <a:xfrm>
          <a:off x="16357600" y="922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22860</xdr:rowOff>
    </xdr:from>
    <xdr:to>
      <xdr:col>86</xdr:col>
      <xdr:colOff>25400</xdr:colOff>
      <xdr:row>55</xdr:row>
      <xdr:rowOff>22860</xdr:rowOff>
    </xdr:to>
    <xdr:cxnSp macro="">
      <xdr:nvCxnSpPr>
        <xdr:cNvPr id="543" name="直線コネクタ 542">
          <a:extLst>
            <a:ext uri="{FF2B5EF4-FFF2-40B4-BE49-F238E27FC236}">
              <a16:creationId xmlns:a16="http://schemas.microsoft.com/office/drawing/2014/main" id="{4E647136-C10E-44A6-A43B-3892C7047B62}"/>
            </a:ext>
          </a:extLst>
        </xdr:cNvPr>
        <xdr:cNvCxnSpPr/>
      </xdr:nvCxnSpPr>
      <xdr:spPr>
        <a:xfrm>
          <a:off x="16230600" y="9452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131462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D77E04AD-37FF-43AE-B4B1-E5759B07C0BD}"/>
            </a:ext>
          </a:extLst>
        </xdr:cNvPr>
        <xdr:cNvSpPr txBox="1"/>
      </xdr:nvSpPr>
      <xdr:spPr>
        <a:xfrm>
          <a:off x="16357600" y="10247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153035</xdr:rowOff>
    </xdr:from>
    <xdr:to>
      <xdr:col>85</xdr:col>
      <xdr:colOff>177800</xdr:colOff>
      <xdr:row>60</xdr:row>
      <xdr:rowOff>83185</xdr:rowOff>
    </xdr:to>
    <xdr:sp macro="" textlink="">
      <xdr:nvSpPr>
        <xdr:cNvPr id="545" name="フローチャート: 判断 544">
          <a:extLst>
            <a:ext uri="{FF2B5EF4-FFF2-40B4-BE49-F238E27FC236}">
              <a16:creationId xmlns:a16="http://schemas.microsoft.com/office/drawing/2014/main" id="{4D7707EB-D909-42B3-9D3A-6EA0F32FC1E8}"/>
            </a:ext>
          </a:extLst>
        </xdr:cNvPr>
        <xdr:cNvSpPr/>
      </xdr:nvSpPr>
      <xdr:spPr>
        <a:xfrm>
          <a:off x="162687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xdr:rowOff>
    </xdr:from>
    <xdr:to>
      <xdr:col>81</xdr:col>
      <xdr:colOff>101600</xdr:colOff>
      <xdr:row>60</xdr:row>
      <xdr:rowOff>104140</xdr:rowOff>
    </xdr:to>
    <xdr:sp macro="" textlink="">
      <xdr:nvSpPr>
        <xdr:cNvPr id="546" name="フローチャート: 判断 545">
          <a:extLst>
            <a:ext uri="{FF2B5EF4-FFF2-40B4-BE49-F238E27FC236}">
              <a16:creationId xmlns:a16="http://schemas.microsoft.com/office/drawing/2014/main" id="{1BD64EEF-D5BF-4D07-8555-70D286CC57FB}"/>
            </a:ext>
          </a:extLst>
        </xdr:cNvPr>
        <xdr:cNvSpPr/>
      </xdr:nvSpPr>
      <xdr:spPr>
        <a:xfrm>
          <a:off x="1543050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547" name="フローチャート: 判断 546">
          <a:extLst>
            <a:ext uri="{FF2B5EF4-FFF2-40B4-BE49-F238E27FC236}">
              <a16:creationId xmlns:a16="http://schemas.microsoft.com/office/drawing/2014/main" id="{5DB65926-42CC-4B01-B7E5-62907C210FA2}"/>
            </a:ext>
          </a:extLst>
        </xdr:cNvPr>
        <xdr:cNvSpPr/>
      </xdr:nvSpPr>
      <xdr:spPr>
        <a:xfrm>
          <a:off x="1454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105410</xdr:rowOff>
    </xdr:from>
    <xdr:to>
      <xdr:col>72</xdr:col>
      <xdr:colOff>38100</xdr:colOff>
      <xdr:row>60</xdr:row>
      <xdr:rowOff>35560</xdr:rowOff>
    </xdr:to>
    <xdr:sp macro="" textlink="">
      <xdr:nvSpPr>
        <xdr:cNvPr id="548" name="フローチャート: 判断 547">
          <a:extLst>
            <a:ext uri="{FF2B5EF4-FFF2-40B4-BE49-F238E27FC236}">
              <a16:creationId xmlns:a16="http://schemas.microsoft.com/office/drawing/2014/main" id="{805E3C92-EECE-4F9F-BF04-2D1748172304}"/>
            </a:ext>
          </a:extLst>
        </xdr:cNvPr>
        <xdr:cNvSpPr/>
      </xdr:nvSpPr>
      <xdr:spPr>
        <a:xfrm>
          <a:off x="13652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61595</xdr:rowOff>
    </xdr:from>
    <xdr:to>
      <xdr:col>67</xdr:col>
      <xdr:colOff>101600</xdr:colOff>
      <xdr:row>59</xdr:row>
      <xdr:rowOff>163195</xdr:rowOff>
    </xdr:to>
    <xdr:sp macro="" textlink="">
      <xdr:nvSpPr>
        <xdr:cNvPr id="549" name="フローチャート: 判断 548">
          <a:extLst>
            <a:ext uri="{FF2B5EF4-FFF2-40B4-BE49-F238E27FC236}">
              <a16:creationId xmlns:a16="http://schemas.microsoft.com/office/drawing/2014/main" id="{7C25293C-2186-4D84-84F7-11E45CB80A83}"/>
            </a:ext>
          </a:extLst>
        </xdr:cNvPr>
        <xdr:cNvSpPr/>
      </xdr:nvSpPr>
      <xdr:spPr>
        <a:xfrm>
          <a:off x="127635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E71008F2-63B6-4702-A88A-BAAC31DFEC7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81935253-C077-4D21-9273-F9BA612C762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518BCC45-2A4C-43A4-A833-69B23A39E21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9EC19913-13A9-4CB9-82C0-E79E01316A5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D23744F9-E5BD-4C60-BA3A-B1784AB0D7C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21590</xdr:rowOff>
    </xdr:from>
    <xdr:to>
      <xdr:col>85</xdr:col>
      <xdr:colOff>177800</xdr:colOff>
      <xdr:row>58</xdr:row>
      <xdr:rowOff>123190</xdr:rowOff>
    </xdr:to>
    <xdr:sp macro="" textlink="">
      <xdr:nvSpPr>
        <xdr:cNvPr id="555" name="楕円 554">
          <a:extLst>
            <a:ext uri="{FF2B5EF4-FFF2-40B4-BE49-F238E27FC236}">
              <a16:creationId xmlns:a16="http://schemas.microsoft.com/office/drawing/2014/main" id="{49500220-0825-47B8-B047-BFD5007189ED}"/>
            </a:ext>
          </a:extLst>
        </xdr:cNvPr>
        <xdr:cNvSpPr/>
      </xdr:nvSpPr>
      <xdr:spPr>
        <a:xfrm>
          <a:off x="162687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44467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5DF334EF-84C8-4F66-AE64-9E91393D657C}"/>
            </a:ext>
          </a:extLst>
        </xdr:cNvPr>
        <xdr:cNvSpPr txBox="1"/>
      </xdr:nvSpPr>
      <xdr:spPr>
        <a:xfrm>
          <a:off x="16357600"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114935</xdr:rowOff>
    </xdr:from>
    <xdr:to>
      <xdr:col>81</xdr:col>
      <xdr:colOff>101600</xdr:colOff>
      <xdr:row>59</xdr:row>
      <xdr:rowOff>45085</xdr:rowOff>
    </xdr:to>
    <xdr:sp macro="" textlink="">
      <xdr:nvSpPr>
        <xdr:cNvPr id="557" name="楕円 556">
          <a:extLst>
            <a:ext uri="{FF2B5EF4-FFF2-40B4-BE49-F238E27FC236}">
              <a16:creationId xmlns:a16="http://schemas.microsoft.com/office/drawing/2014/main" id="{6A3611C5-EEF2-4919-AA77-EAD77434921C}"/>
            </a:ext>
          </a:extLst>
        </xdr:cNvPr>
        <xdr:cNvSpPr/>
      </xdr:nvSpPr>
      <xdr:spPr>
        <a:xfrm>
          <a:off x="15430500" y="1005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72390</xdr:rowOff>
    </xdr:from>
    <xdr:to>
      <xdr:col>85</xdr:col>
      <xdr:colOff>127000</xdr:colOff>
      <xdr:row>58</xdr:row>
      <xdr:rowOff>165735</xdr:rowOff>
    </xdr:to>
    <xdr:cxnSp macro="">
      <xdr:nvCxnSpPr>
        <xdr:cNvPr id="558" name="直線コネクタ 557">
          <a:extLst>
            <a:ext uri="{FF2B5EF4-FFF2-40B4-BE49-F238E27FC236}">
              <a16:creationId xmlns:a16="http://schemas.microsoft.com/office/drawing/2014/main" id="{1728D56C-5F49-4676-9159-02D8EC1087A1}"/>
            </a:ext>
          </a:extLst>
        </xdr:cNvPr>
        <xdr:cNvCxnSpPr/>
      </xdr:nvCxnSpPr>
      <xdr:spPr>
        <a:xfrm flipV="1">
          <a:off x="15481300" y="10016490"/>
          <a:ext cx="8382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65405</xdr:rowOff>
    </xdr:from>
    <xdr:to>
      <xdr:col>76</xdr:col>
      <xdr:colOff>165100</xdr:colOff>
      <xdr:row>58</xdr:row>
      <xdr:rowOff>167005</xdr:rowOff>
    </xdr:to>
    <xdr:sp macro="" textlink="">
      <xdr:nvSpPr>
        <xdr:cNvPr id="559" name="楕円 558">
          <a:extLst>
            <a:ext uri="{FF2B5EF4-FFF2-40B4-BE49-F238E27FC236}">
              <a16:creationId xmlns:a16="http://schemas.microsoft.com/office/drawing/2014/main" id="{B8418642-48B7-4D2D-AA0C-770D7D4D725D}"/>
            </a:ext>
          </a:extLst>
        </xdr:cNvPr>
        <xdr:cNvSpPr/>
      </xdr:nvSpPr>
      <xdr:spPr>
        <a:xfrm>
          <a:off x="14541500" y="1000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116205</xdr:rowOff>
    </xdr:from>
    <xdr:to>
      <xdr:col>81</xdr:col>
      <xdr:colOff>50800</xdr:colOff>
      <xdr:row>58</xdr:row>
      <xdr:rowOff>165735</xdr:rowOff>
    </xdr:to>
    <xdr:cxnSp macro="">
      <xdr:nvCxnSpPr>
        <xdr:cNvPr id="560" name="直線コネクタ 559">
          <a:extLst>
            <a:ext uri="{FF2B5EF4-FFF2-40B4-BE49-F238E27FC236}">
              <a16:creationId xmlns:a16="http://schemas.microsoft.com/office/drawing/2014/main" id="{F9135B6C-7883-4A08-A91F-5281AFC62BDD}"/>
            </a:ext>
          </a:extLst>
        </xdr:cNvPr>
        <xdr:cNvCxnSpPr/>
      </xdr:nvCxnSpPr>
      <xdr:spPr>
        <a:xfrm>
          <a:off x="14592300" y="1006030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4445</xdr:rowOff>
    </xdr:from>
    <xdr:to>
      <xdr:col>72</xdr:col>
      <xdr:colOff>38100</xdr:colOff>
      <xdr:row>58</xdr:row>
      <xdr:rowOff>106045</xdr:rowOff>
    </xdr:to>
    <xdr:sp macro="" textlink="">
      <xdr:nvSpPr>
        <xdr:cNvPr id="561" name="楕円 560">
          <a:extLst>
            <a:ext uri="{FF2B5EF4-FFF2-40B4-BE49-F238E27FC236}">
              <a16:creationId xmlns:a16="http://schemas.microsoft.com/office/drawing/2014/main" id="{5D02BDA9-B1C1-4BBD-88D8-3BD8C8A34D85}"/>
            </a:ext>
          </a:extLst>
        </xdr:cNvPr>
        <xdr:cNvSpPr/>
      </xdr:nvSpPr>
      <xdr:spPr>
        <a:xfrm>
          <a:off x="13652500" y="994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55245</xdr:rowOff>
    </xdr:from>
    <xdr:to>
      <xdr:col>76</xdr:col>
      <xdr:colOff>114300</xdr:colOff>
      <xdr:row>58</xdr:row>
      <xdr:rowOff>116205</xdr:rowOff>
    </xdr:to>
    <xdr:cxnSp macro="">
      <xdr:nvCxnSpPr>
        <xdr:cNvPr id="562" name="直線コネクタ 561">
          <a:extLst>
            <a:ext uri="{FF2B5EF4-FFF2-40B4-BE49-F238E27FC236}">
              <a16:creationId xmlns:a16="http://schemas.microsoft.com/office/drawing/2014/main" id="{8BBE38B8-4A21-4D7B-B8FA-8102CFA61028}"/>
            </a:ext>
          </a:extLst>
        </xdr:cNvPr>
        <xdr:cNvCxnSpPr/>
      </xdr:nvCxnSpPr>
      <xdr:spPr>
        <a:xfrm>
          <a:off x="13703300" y="999934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118745</xdr:rowOff>
    </xdr:from>
    <xdr:to>
      <xdr:col>67</xdr:col>
      <xdr:colOff>101600</xdr:colOff>
      <xdr:row>58</xdr:row>
      <xdr:rowOff>48895</xdr:rowOff>
    </xdr:to>
    <xdr:sp macro="" textlink="">
      <xdr:nvSpPr>
        <xdr:cNvPr id="563" name="楕円 562">
          <a:extLst>
            <a:ext uri="{FF2B5EF4-FFF2-40B4-BE49-F238E27FC236}">
              <a16:creationId xmlns:a16="http://schemas.microsoft.com/office/drawing/2014/main" id="{B019C920-2067-456E-A81C-7ECA5B20E59C}"/>
            </a:ext>
          </a:extLst>
        </xdr:cNvPr>
        <xdr:cNvSpPr/>
      </xdr:nvSpPr>
      <xdr:spPr>
        <a:xfrm>
          <a:off x="12763500" y="989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169545</xdr:rowOff>
    </xdr:from>
    <xdr:to>
      <xdr:col>71</xdr:col>
      <xdr:colOff>177800</xdr:colOff>
      <xdr:row>58</xdr:row>
      <xdr:rowOff>55245</xdr:rowOff>
    </xdr:to>
    <xdr:cxnSp macro="">
      <xdr:nvCxnSpPr>
        <xdr:cNvPr id="564" name="直線コネクタ 563">
          <a:extLst>
            <a:ext uri="{FF2B5EF4-FFF2-40B4-BE49-F238E27FC236}">
              <a16:creationId xmlns:a16="http://schemas.microsoft.com/office/drawing/2014/main" id="{FF04FEB2-0278-47DB-AAB2-C98BB3F7DA5F}"/>
            </a:ext>
          </a:extLst>
        </xdr:cNvPr>
        <xdr:cNvCxnSpPr/>
      </xdr:nvCxnSpPr>
      <xdr:spPr>
        <a:xfrm>
          <a:off x="12814300" y="994219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95267</xdr:rowOff>
    </xdr:from>
    <xdr:ext cx="405111" cy="259045"/>
    <xdr:sp macro="" textlink="">
      <xdr:nvSpPr>
        <xdr:cNvPr id="565" name="n_1aveValue【学校施設】&#10;有形固定資産減価償却率">
          <a:extLst>
            <a:ext uri="{FF2B5EF4-FFF2-40B4-BE49-F238E27FC236}">
              <a16:creationId xmlns:a16="http://schemas.microsoft.com/office/drawing/2014/main" id="{0F9A1797-DAAF-4DA4-984A-DE0D6736659F}"/>
            </a:ext>
          </a:extLst>
        </xdr:cNvPr>
        <xdr:cNvSpPr txBox="1"/>
      </xdr:nvSpPr>
      <xdr:spPr>
        <a:xfrm>
          <a:off x="152660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76217</xdr:rowOff>
    </xdr:from>
    <xdr:ext cx="405111" cy="259045"/>
    <xdr:sp macro="" textlink="">
      <xdr:nvSpPr>
        <xdr:cNvPr id="566" name="n_2aveValue【学校施設】&#10;有形固定資産減価償却率">
          <a:extLst>
            <a:ext uri="{FF2B5EF4-FFF2-40B4-BE49-F238E27FC236}">
              <a16:creationId xmlns:a16="http://schemas.microsoft.com/office/drawing/2014/main" id="{609A43EB-9BD2-4EDD-8796-4F081FF942B4}"/>
            </a:ext>
          </a:extLst>
        </xdr:cNvPr>
        <xdr:cNvSpPr txBox="1"/>
      </xdr:nvSpPr>
      <xdr:spPr>
        <a:xfrm>
          <a:off x="143897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26687</xdr:rowOff>
    </xdr:from>
    <xdr:ext cx="405111" cy="259045"/>
    <xdr:sp macro="" textlink="">
      <xdr:nvSpPr>
        <xdr:cNvPr id="567" name="n_3aveValue【学校施設】&#10;有形固定資産減価償却率">
          <a:extLst>
            <a:ext uri="{FF2B5EF4-FFF2-40B4-BE49-F238E27FC236}">
              <a16:creationId xmlns:a16="http://schemas.microsoft.com/office/drawing/2014/main" id="{9424F9AC-DDC4-4609-9BC0-C02DB8D0C917}"/>
            </a:ext>
          </a:extLst>
        </xdr:cNvPr>
        <xdr:cNvSpPr txBox="1"/>
      </xdr:nvSpPr>
      <xdr:spPr>
        <a:xfrm>
          <a:off x="13500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154322</xdr:rowOff>
    </xdr:from>
    <xdr:ext cx="405111" cy="259045"/>
    <xdr:sp macro="" textlink="">
      <xdr:nvSpPr>
        <xdr:cNvPr id="568" name="n_4aveValue【学校施設】&#10;有形固定資産減価償却率">
          <a:extLst>
            <a:ext uri="{FF2B5EF4-FFF2-40B4-BE49-F238E27FC236}">
              <a16:creationId xmlns:a16="http://schemas.microsoft.com/office/drawing/2014/main" id="{26ABA4AF-36B0-437A-8295-86DC31ECC5E8}"/>
            </a:ext>
          </a:extLst>
        </xdr:cNvPr>
        <xdr:cNvSpPr txBox="1"/>
      </xdr:nvSpPr>
      <xdr:spPr>
        <a:xfrm>
          <a:off x="12611744" y="1026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61612</xdr:rowOff>
    </xdr:from>
    <xdr:ext cx="405111" cy="259045"/>
    <xdr:sp macro="" textlink="">
      <xdr:nvSpPr>
        <xdr:cNvPr id="569" name="n_1mainValue【学校施設】&#10;有形固定資産減価償却率">
          <a:extLst>
            <a:ext uri="{FF2B5EF4-FFF2-40B4-BE49-F238E27FC236}">
              <a16:creationId xmlns:a16="http://schemas.microsoft.com/office/drawing/2014/main" id="{33A71C71-D1C7-43E3-AE5B-DAC6424AA1D1}"/>
            </a:ext>
          </a:extLst>
        </xdr:cNvPr>
        <xdr:cNvSpPr txBox="1"/>
      </xdr:nvSpPr>
      <xdr:spPr>
        <a:xfrm>
          <a:off x="152660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12082</xdr:rowOff>
    </xdr:from>
    <xdr:ext cx="405111" cy="259045"/>
    <xdr:sp macro="" textlink="">
      <xdr:nvSpPr>
        <xdr:cNvPr id="570" name="n_2mainValue【学校施設】&#10;有形固定資産減価償却率">
          <a:extLst>
            <a:ext uri="{FF2B5EF4-FFF2-40B4-BE49-F238E27FC236}">
              <a16:creationId xmlns:a16="http://schemas.microsoft.com/office/drawing/2014/main" id="{7CBA8B58-58CD-4FEC-A400-62BD19D8DD37}"/>
            </a:ext>
          </a:extLst>
        </xdr:cNvPr>
        <xdr:cNvSpPr txBox="1"/>
      </xdr:nvSpPr>
      <xdr:spPr>
        <a:xfrm>
          <a:off x="14389744"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122572</xdr:rowOff>
    </xdr:from>
    <xdr:ext cx="405111" cy="259045"/>
    <xdr:sp macro="" textlink="">
      <xdr:nvSpPr>
        <xdr:cNvPr id="571" name="n_3mainValue【学校施設】&#10;有形固定資産減価償却率">
          <a:extLst>
            <a:ext uri="{FF2B5EF4-FFF2-40B4-BE49-F238E27FC236}">
              <a16:creationId xmlns:a16="http://schemas.microsoft.com/office/drawing/2014/main" id="{EFE9844E-1D84-4582-B903-311423E7BE68}"/>
            </a:ext>
          </a:extLst>
        </xdr:cNvPr>
        <xdr:cNvSpPr txBox="1"/>
      </xdr:nvSpPr>
      <xdr:spPr>
        <a:xfrm>
          <a:off x="13500744" y="972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65422</xdr:rowOff>
    </xdr:from>
    <xdr:ext cx="405111" cy="259045"/>
    <xdr:sp macro="" textlink="">
      <xdr:nvSpPr>
        <xdr:cNvPr id="572" name="n_4mainValue【学校施設】&#10;有形固定資産減価償却率">
          <a:extLst>
            <a:ext uri="{FF2B5EF4-FFF2-40B4-BE49-F238E27FC236}">
              <a16:creationId xmlns:a16="http://schemas.microsoft.com/office/drawing/2014/main" id="{F7D1F47D-B4EF-4FD3-B0CF-F8D4B6310174}"/>
            </a:ext>
          </a:extLst>
        </xdr:cNvPr>
        <xdr:cNvSpPr txBox="1"/>
      </xdr:nvSpPr>
      <xdr:spPr>
        <a:xfrm>
          <a:off x="12611744" y="966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52CBF83D-2F06-4BAA-A1F4-D6148245A27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693D6039-4BEB-4995-8C73-00201898531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FAA940EE-5C3C-4390-807C-812D5453B48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C487D977-846C-405C-AF67-D15985FC0DE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F54DEDB7-483B-4555-AC57-1EAE57F4072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5BADAC59-100E-4B27-B4B9-97A57D875AE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44229F78-B387-4944-A984-AF5B34C4726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ED108887-D43A-4B71-B65D-EB5AE7263A1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B5214CE7-9868-48D4-82A6-648A20AB1E2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7FE75D7E-A8F0-496C-9D20-55D19266DAA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3" name="直線コネクタ 582">
          <a:extLst>
            <a:ext uri="{FF2B5EF4-FFF2-40B4-BE49-F238E27FC236}">
              <a16:creationId xmlns:a16="http://schemas.microsoft.com/office/drawing/2014/main" id="{94D7540F-30D5-4EF6-ADA8-3737BF444991}"/>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4" name="テキスト ボックス 583">
          <a:extLst>
            <a:ext uri="{FF2B5EF4-FFF2-40B4-BE49-F238E27FC236}">
              <a16:creationId xmlns:a16="http://schemas.microsoft.com/office/drawing/2014/main" id="{E210D517-EE32-4F56-84B2-0DE64D3EC04D}"/>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5" name="直線コネクタ 584">
          <a:extLst>
            <a:ext uri="{FF2B5EF4-FFF2-40B4-BE49-F238E27FC236}">
              <a16:creationId xmlns:a16="http://schemas.microsoft.com/office/drawing/2014/main" id="{3AAEEC53-B9A8-449D-BDE4-8E9DF58F7A9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6" name="テキスト ボックス 585">
          <a:extLst>
            <a:ext uri="{FF2B5EF4-FFF2-40B4-BE49-F238E27FC236}">
              <a16:creationId xmlns:a16="http://schemas.microsoft.com/office/drawing/2014/main" id="{22FE2B27-3889-4644-91B1-0A80597F94D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7" name="直線コネクタ 586">
          <a:extLst>
            <a:ext uri="{FF2B5EF4-FFF2-40B4-BE49-F238E27FC236}">
              <a16:creationId xmlns:a16="http://schemas.microsoft.com/office/drawing/2014/main" id="{4997DB89-E20E-421C-B69B-C8459945D0E6}"/>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8" name="テキスト ボックス 587">
          <a:extLst>
            <a:ext uri="{FF2B5EF4-FFF2-40B4-BE49-F238E27FC236}">
              <a16:creationId xmlns:a16="http://schemas.microsoft.com/office/drawing/2014/main" id="{2B1A7D49-C36A-4755-B1D8-EC58B4C4626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9" name="直線コネクタ 588">
          <a:extLst>
            <a:ext uri="{FF2B5EF4-FFF2-40B4-BE49-F238E27FC236}">
              <a16:creationId xmlns:a16="http://schemas.microsoft.com/office/drawing/2014/main" id="{43C184CC-D62F-4634-BF3C-B5AFD722A712}"/>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0" name="テキスト ボックス 589">
          <a:extLst>
            <a:ext uri="{FF2B5EF4-FFF2-40B4-BE49-F238E27FC236}">
              <a16:creationId xmlns:a16="http://schemas.microsoft.com/office/drawing/2014/main" id="{76EE5007-35D2-4D8A-825E-17F7B637D3B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1" name="直線コネクタ 590">
          <a:extLst>
            <a:ext uri="{FF2B5EF4-FFF2-40B4-BE49-F238E27FC236}">
              <a16:creationId xmlns:a16="http://schemas.microsoft.com/office/drawing/2014/main" id="{F8208071-7F70-49DC-89E7-5A720AE2D2CA}"/>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2" name="テキスト ボックス 591">
          <a:extLst>
            <a:ext uri="{FF2B5EF4-FFF2-40B4-BE49-F238E27FC236}">
              <a16:creationId xmlns:a16="http://schemas.microsoft.com/office/drawing/2014/main" id="{C63B5E63-5A2D-47E3-8A06-D8738945533D}"/>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3" name="直線コネクタ 592">
          <a:extLst>
            <a:ext uri="{FF2B5EF4-FFF2-40B4-BE49-F238E27FC236}">
              <a16:creationId xmlns:a16="http://schemas.microsoft.com/office/drawing/2014/main" id="{2C9FB575-2AE6-4CE8-93BB-8AEC803E6BF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4" name="テキスト ボックス 593">
          <a:extLst>
            <a:ext uri="{FF2B5EF4-FFF2-40B4-BE49-F238E27FC236}">
              <a16:creationId xmlns:a16="http://schemas.microsoft.com/office/drawing/2014/main" id="{C405C7B1-DF70-461C-B4EF-BFDE3C05169F}"/>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916FF34D-5EFE-4159-A64D-A70915AC897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5846899E-C5BA-4BD5-9830-3C7FD31EF1C9}"/>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80329415-939C-4850-B1CF-E94EF9673F6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57803</xdr:rowOff>
    </xdr:from>
    <xdr:to>
      <xdr:col>116</xdr:col>
      <xdr:colOff>62864</xdr:colOff>
      <xdr:row>64</xdr:row>
      <xdr:rowOff>9144</xdr:rowOff>
    </xdr:to>
    <xdr:cxnSp macro="">
      <xdr:nvCxnSpPr>
        <xdr:cNvPr id="598" name="直線コネクタ 597">
          <a:extLst>
            <a:ext uri="{FF2B5EF4-FFF2-40B4-BE49-F238E27FC236}">
              <a16:creationId xmlns:a16="http://schemas.microsoft.com/office/drawing/2014/main" id="{AE2B3843-1209-49D2-82D9-8F1078A8C5CA}"/>
            </a:ext>
          </a:extLst>
        </xdr:cNvPr>
        <xdr:cNvCxnSpPr/>
      </xdr:nvCxnSpPr>
      <xdr:spPr>
        <a:xfrm flipV="1">
          <a:off x="22160864" y="9487553"/>
          <a:ext cx="0" cy="14943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12971</xdr:rowOff>
    </xdr:from>
    <xdr:ext cx="469744" cy="259045"/>
    <xdr:sp macro="" textlink="">
      <xdr:nvSpPr>
        <xdr:cNvPr id="599" name="【学校施設】&#10;一人当たり面積最小値テキスト">
          <a:extLst>
            <a:ext uri="{FF2B5EF4-FFF2-40B4-BE49-F238E27FC236}">
              <a16:creationId xmlns:a16="http://schemas.microsoft.com/office/drawing/2014/main" id="{BC0006E2-5652-43E6-9465-BF25F1E8434F}"/>
            </a:ext>
          </a:extLst>
        </xdr:cNvPr>
        <xdr:cNvSpPr txBox="1"/>
      </xdr:nvSpPr>
      <xdr:spPr>
        <a:xfrm>
          <a:off x="22199600" y="1098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xdr:rowOff>
    </xdr:from>
    <xdr:to>
      <xdr:col>116</xdr:col>
      <xdr:colOff>152400</xdr:colOff>
      <xdr:row>64</xdr:row>
      <xdr:rowOff>9144</xdr:rowOff>
    </xdr:to>
    <xdr:cxnSp macro="">
      <xdr:nvCxnSpPr>
        <xdr:cNvPr id="600" name="直線コネクタ 599">
          <a:extLst>
            <a:ext uri="{FF2B5EF4-FFF2-40B4-BE49-F238E27FC236}">
              <a16:creationId xmlns:a16="http://schemas.microsoft.com/office/drawing/2014/main" id="{4EC1B08E-6BA8-4CCC-A678-AE8879D50C29}"/>
            </a:ext>
          </a:extLst>
        </xdr:cNvPr>
        <xdr:cNvCxnSpPr/>
      </xdr:nvCxnSpPr>
      <xdr:spPr>
        <a:xfrm>
          <a:off x="22072600" y="1098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4480</xdr:rowOff>
    </xdr:from>
    <xdr:ext cx="469744" cy="259045"/>
    <xdr:sp macro="" textlink="">
      <xdr:nvSpPr>
        <xdr:cNvPr id="601" name="【学校施設】&#10;一人当たり面積最大値テキスト">
          <a:extLst>
            <a:ext uri="{FF2B5EF4-FFF2-40B4-BE49-F238E27FC236}">
              <a16:creationId xmlns:a16="http://schemas.microsoft.com/office/drawing/2014/main" id="{5DEBA389-59BB-4386-ADA2-A38F7D3AA97E}"/>
            </a:ext>
          </a:extLst>
        </xdr:cNvPr>
        <xdr:cNvSpPr txBox="1"/>
      </xdr:nvSpPr>
      <xdr:spPr>
        <a:xfrm>
          <a:off x="22199600" y="9262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57803</xdr:rowOff>
    </xdr:from>
    <xdr:to>
      <xdr:col>116</xdr:col>
      <xdr:colOff>152400</xdr:colOff>
      <xdr:row>55</xdr:row>
      <xdr:rowOff>57803</xdr:rowOff>
    </xdr:to>
    <xdr:cxnSp macro="">
      <xdr:nvCxnSpPr>
        <xdr:cNvPr id="602" name="直線コネクタ 601">
          <a:extLst>
            <a:ext uri="{FF2B5EF4-FFF2-40B4-BE49-F238E27FC236}">
              <a16:creationId xmlns:a16="http://schemas.microsoft.com/office/drawing/2014/main" id="{7AD7D390-CB2B-4E92-A48D-C2B27661BF0E}"/>
            </a:ext>
          </a:extLst>
        </xdr:cNvPr>
        <xdr:cNvCxnSpPr/>
      </xdr:nvCxnSpPr>
      <xdr:spPr>
        <a:xfrm>
          <a:off x="22072600" y="9487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131244</xdr:rowOff>
    </xdr:from>
    <xdr:ext cx="469744" cy="259045"/>
    <xdr:sp macro="" textlink="">
      <xdr:nvSpPr>
        <xdr:cNvPr id="603" name="【学校施設】&#10;一人当たり面積平均値テキスト">
          <a:extLst>
            <a:ext uri="{FF2B5EF4-FFF2-40B4-BE49-F238E27FC236}">
              <a16:creationId xmlns:a16="http://schemas.microsoft.com/office/drawing/2014/main" id="{CD3CF71A-4D5C-4FBD-A078-9B37B7688726}"/>
            </a:ext>
          </a:extLst>
        </xdr:cNvPr>
        <xdr:cNvSpPr txBox="1"/>
      </xdr:nvSpPr>
      <xdr:spPr>
        <a:xfrm>
          <a:off x="22199600" y="105896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152817</xdr:rowOff>
    </xdr:from>
    <xdr:to>
      <xdr:col>116</xdr:col>
      <xdr:colOff>114300</xdr:colOff>
      <xdr:row>62</xdr:row>
      <xdr:rowOff>82967</xdr:rowOff>
    </xdr:to>
    <xdr:sp macro="" textlink="">
      <xdr:nvSpPr>
        <xdr:cNvPr id="604" name="フローチャート: 判断 603">
          <a:extLst>
            <a:ext uri="{FF2B5EF4-FFF2-40B4-BE49-F238E27FC236}">
              <a16:creationId xmlns:a16="http://schemas.microsoft.com/office/drawing/2014/main" id="{90749DA0-7829-4666-A78C-BEED547DCF69}"/>
            </a:ext>
          </a:extLst>
        </xdr:cNvPr>
        <xdr:cNvSpPr/>
      </xdr:nvSpPr>
      <xdr:spPr>
        <a:xfrm>
          <a:off x="22110700" y="10611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3574</xdr:rowOff>
    </xdr:from>
    <xdr:to>
      <xdr:col>112</xdr:col>
      <xdr:colOff>38100</xdr:colOff>
      <xdr:row>62</xdr:row>
      <xdr:rowOff>105174</xdr:rowOff>
    </xdr:to>
    <xdr:sp macro="" textlink="">
      <xdr:nvSpPr>
        <xdr:cNvPr id="605" name="フローチャート: 判断 604">
          <a:extLst>
            <a:ext uri="{FF2B5EF4-FFF2-40B4-BE49-F238E27FC236}">
              <a16:creationId xmlns:a16="http://schemas.microsoft.com/office/drawing/2014/main" id="{DE773C4D-76ED-4CEE-ABC0-79C346B8297C}"/>
            </a:ext>
          </a:extLst>
        </xdr:cNvPr>
        <xdr:cNvSpPr/>
      </xdr:nvSpPr>
      <xdr:spPr>
        <a:xfrm>
          <a:off x="21272500" y="10633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13535</xdr:rowOff>
    </xdr:from>
    <xdr:to>
      <xdr:col>107</xdr:col>
      <xdr:colOff>101600</xdr:colOff>
      <xdr:row>62</xdr:row>
      <xdr:rowOff>115135</xdr:rowOff>
    </xdr:to>
    <xdr:sp macro="" textlink="">
      <xdr:nvSpPr>
        <xdr:cNvPr id="606" name="フローチャート: 判断 605">
          <a:extLst>
            <a:ext uri="{FF2B5EF4-FFF2-40B4-BE49-F238E27FC236}">
              <a16:creationId xmlns:a16="http://schemas.microsoft.com/office/drawing/2014/main" id="{741237D2-085E-4EF4-AF72-84A0F0081F08}"/>
            </a:ext>
          </a:extLst>
        </xdr:cNvPr>
        <xdr:cNvSpPr/>
      </xdr:nvSpPr>
      <xdr:spPr>
        <a:xfrm>
          <a:off x="20383500" y="106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28720</xdr:rowOff>
    </xdr:from>
    <xdr:to>
      <xdr:col>102</xdr:col>
      <xdr:colOff>165100</xdr:colOff>
      <xdr:row>62</xdr:row>
      <xdr:rowOff>130320</xdr:rowOff>
    </xdr:to>
    <xdr:sp macro="" textlink="">
      <xdr:nvSpPr>
        <xdr:cNvPr id="607" name="フローチャート: 判断 606">
          <a:extLst>
            <a:ext uri="{FF2B5EF4-FFF2-40B4-BE49-F238E27FC236}">
              <a16:creationId xmlns:a16="http://schemas.microsoft.com/office/drawing/2014/main" id="{BDD33410-91C5-4DBD-A03E-832D4EB19C12}"/>
            </a:ext>
          </a:extLst>
        </xdr:cNvPr>
        <xdr:cNvSpPr/>
      </xdr:nvSpPr>
      <xdr:spPr>
        <a:xfrm>
          <a:off x="19494500" y="1065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28884</xdr:rowOff>
    </xdr:from>
    <xdr:to>
      <xdr:col>98</xdr:col>
      <xdr:colOff>38100</xdr:colOff>
      <xdr:row>62</xdr:row>
      <xdr:rowOff>130484</xdr:rowOff>
    </xdr:to>
    <xdr:sp macro="" textlink="">
      <xdr:nvSpPr>
        <xdr:cNvPr id="608" name="フローチャート: 判断 607">
          <a:extLst>
            <a:ext uri="{FF2B5EF4-FFF2-40B4-BE49-F238E27FC236}">
              <a16:creationId xmlns:a16="http://schemas.microsoft.com/office/drawing/2014/main" id="{95AB0885-8BEE-4028-8B55-1D67A37689C9}"/>
            </a:ext>
          </a:extLst>
        </xdr:cNvPr>
        <xdr:cNvSpPr/>
      </xdr:nvSpPr>
      <xdr:spPr>
        <a:xfrm>
          <a:off x="18605500" y="1065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D4D94527-9097-46F1-8630-52F01AAA849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EB0B3364-F65C-48A0-91B0-E1CD29E3F9E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6C5ACF5D-2FAE-4D14-B8A0-30F857FB871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6C0895EE-6419-4634-A299-B41D98FCCFB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4F36384D-4F15-4A19-843A-1B36E6C97F1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158532</xdr:rowOff>
    </xdr:from>
    <xdr:to>
      <xdr:col>116</xdr:col>
      <xdr:colOff>114300</xdr:colOff>
      <xdr:row>61</xdr:row>
      <xdr:rowOff>88682</xdr:rowOff>
    </xdr:to>
    <xdr:sp macro="" textlink="">
      <xdr:nvSpPr>
        <xdr:cNvPr id="614" name="楕円 613">
          <a:extLst>
            <a:ext uri="{FF2B5EF4-FFF2-40B4-BE49-F238E27FC236}">
              <a16:creationId xmlns:a16="http://schemas.microsoft.com/office/drawing/2014/main" id="{487F05A1-59AF-48E6-9402-E030651359D6}"/>
            </a:ext>
          </a:extLst>
        </xdr:cNvPr>
        <xdr:cNvSpPr/>
      </xdr:nvSpPr>
      <xdr:spPr>
        <a:xfrm>
          <a:off x="22110700" y="10445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9959</xdr:rowOff>
    </xdr:from>
    <xdr:ext cx="469744" cy="259045"/>
    <xdr:sp macro="" textlink="">
      <xdr:nvSpPr>
        <xdr:cNvPr id="615" name="【学校施設】&#10;一人当たり面積該当値テキスト">
          <a:extLst>
            <a:ext uri="{FF2B5EF4-FFF2-40B4-BE49-F238E27FC236}">
              <a16:creationId xmlns:a16="http://schemas.microsoft.com/office/drawing/2014/main" id="{11ED903C-C73D-45F4-81A0-788E9B295AE7}"/>
            </a:ext>
          </a:extLst>
        </xdr:cNvPr>
        <xdr:cNvSpPr txBox="1"/>
      </xdr:nvSpPr>
      <xdr:spPr>
        <a:xfrm>
          <a:off x="22199600" y="10296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164084</xdr:rowOff>
    </xdr:from>
    <xdr:to>
      <xdr:col>112</xdr:col>
      <xdr:colOff>38100</xdr:colOff>
      <xdr:row>61</xdr:row>
      <xdr:rowOff>94234</xdr:rowOff>
    </xdr:to>
    <xdr:sp macro="" textlink="">
      <xdr:nvSpPr>
        <xdr:cNvPr id="616" name="楕円 615">
          <a:extLst>
            <a:ext uri="{FF2B5EF4-FFF2-40B4-BE49-F238E27FC236}">
              <a16:creationId xmlns:a16="http://schemas.microsoft.com/office/drawing/2014/main" id="{FC7F0AB5-0D5C-4C99-B8AF-E57BA9DF7B84}"/>
            </a:ext>
          </a:extLst>
        </xdr:cNvPr>
        <xdr:cNvSpPr/>
      </xdr:nvSpPr>
      <xdr:spPr>
        <a:xfrm>
          <a:off x="21272500" y="1045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37882</xdr:rowOff>
    </xdr:from>
    <xdr:to>
      <xdr:col>116</xdr:col>
      <xdr:colOff>63500</xdr:colOff>
      <xdr:row>61</xdr:row>
      <xdr:rowOff>43434</xdr:rowOff>
    </xdr:to>
    <xdr:cxnSp macro="">
      <xdr:nvCxnSpPr>
        <xdr:cNvPr id="617" name="直線コネクタ 616">
          <a:extLst>
            <a:ext uri="{FF2B5EF4-FFF2-40B4-BE49-F238E27FC236}">
              <a16:creationId xmlns:a16="http://schemas.microsoft.com/office/drawing/2014/main" id="{97D89145-3AEC-4F7D-B484-704BD8F13B36}"/>
            </a:ext>
          </a:extLst>
        </xdr:cNvPr>
        <xdr:cNvCxnSpPr/>
      </xdr:nvCxnSpPr>
      <xdr:spPr>
        <a:xfrm flipV="1">
          <a:off x="21323300" y="10496332"/>
          <a:ext cx="8382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166697</xdr:rowOff>
    </xdr:from>
    <xdr:to>
      <xdr:col>107</xdr:col>
      <xdr:colOff>101600</xdr:colOff>
      <xdr:row>61</xdr:row>
      <xdr:rowOff>96847</xdr:rowOff>
    </xdr:to>
    <xdr:sp macro="" textlink="">
      <xdr:nvSpPr>
        <xdr:cNvPr id="618" name="楕円 617">
          <a:extLst>
            <a:ext uri="{FF2B5EF4-FFF2-40B4-BE49-F238E27FC236}">
              <a16:creationId xmlns:a16="http://schemas.microsoft.com/office/drawing/2014/main" id="{D8C27703-319C-49C6-856A-9E559E401AF8}"/>
            </a:ext>
          </a:extLst>
        </xdr:cNvPr>
        <xdr:cNvSpPr/>
      </xdr:nvSpPr>
      <xdr:spPr>
        <a:xfrm>
          <a:off x="20383500" y="1045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43434</xdr:rowOff>
    </xdr:from>
    <xdr:to>
      <xdr:col>111</xdr:col>
      <xdr:colOff>177800</xdr:colOff>
      <xdr:row>61</xdr:row>
      <xdr:rowOff>46047</xdr:rowOff>
    </xdr:to>
    <xdr:cxnSp macro="">
      <xdr:nvCxnSpPr>
        <xdr:cNvPr id="619" name="直線コネクタ 618">
          <a:extLst>
            <a:ext uri="{FF2B5EF4-FFF2-40B4-BE49-F238E27FC236}">
              <a16:creationId xmlns:a16="http://schemas.microsoft.com/office/drawing/2014/main" id="{B8F37D3F-3858-46CB-BCE6-01465134F7CB}"/>
            </a:ext>
          </a:extLst>
        </xdr:cNvPr>
        <xdr:cNvCxnSpPr/>
      </xdr:nvCxnSpPr>
      <xdr:spPr>
        <a:xfrm flipV="1">
          <a:off x="20434300" y="10501884"/>
          <a:ext cx="8890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165880</xdr:rowOff>
    </xdr:from>
    <xdr:to>
      <xdr:col>102</xdr:col>
      <xdr:colOff>165100</xdr:colOff>
      <xdr:row>61</xdr:row>
      <xdr:rowOff>96030</xdr:rowOff>
    </xdr:to>
    <xdr:sp macro="" textlink="">
      <xdr:nvSpPr>
        <xdr:cNvPr id="620" name="楕円 619">
          <a:extLst>
            <a:ext uri="{FF2B5EF4-FFF2-40B4-BE49-F238E27FC236}">
              <a16:creationId xmlns:a16="http://schemas.microsoft.com/office/drawing/2014/main" id="{420268F1-267B-4CFD-8C5F-1BFB0425AB67}"/>
            </a:ext>
          </a:extLst>
        </xdr:cNvPr>
        <xdr:cNvSpPr/>
      </xdr:nvSpPr>
      <xdr:spPr>
        <a:xfrm>
          <a:off x="19494500" y="104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45230</xdr:rowOff>
    </xdr:from>
    <xdr:to>
      <xdr:col>107</xdr:col>
      <xdr:colOff>50800</xdr:colOff>
      <xdr:row>61</xdr:row>
      <xdr:rowOff>46047</xdr:rowOff>
    </xdr:to>
    <xdr:cxnSp macro="">
      <xdr:nvCxnSpPr>
        <xdr:cNvPr id="621" name="直線コネクタ 620">
          <a:extLst>
            <a:ext uri="{FF2B5EF4-FFF2-40B4-BE49-F238E27FC236}">
              <a16:creationId xmlns:a16="http://schemas.microsoft.com/office/drawing/2014/main" id="{CB61D86F-C790-4A56-97FA-A8B49CFDF3E4}"/>
            </a:ext>
          </a:extLst>
        </xdr:cNvPr>
        <xdr:cNvCxnSpPr/>
      </xdr:nvCxnSpPr>
      <xdr:spPr>
        <a:xfrm>
          <a:off x="19545300" y="10503680"/>
          <a:ext cx="88900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134529</xdr:rowOff>
    </xdr:from>
    <xdr:to>
      <xdr:col>98</xdr:col>
      <xdr:colOff>38100</xdr:colOff>
      <xdr:row>62</xdr:row>
      <xdr:rowOff>64679</xdr:rowOff>
    </xdr:to>
    <xdr:sp macro="" textlink="">
      <xdr:nvSpPr>
        <xdr:cNvPr id="622" name="楕円 621">
          <a:extLst>
            <a:ext uri="{FF2B5EF4-FFF2-40B4-BE49-F238E27FC236}">
              <a16:creationId xmlns:a16="http://schemas.microsoft.com/office/drawing/2014/main" id="{88195757-CB1C-48F8-BF8F-F99BAFD8068A}"/>
            </a:ext>
          </a:extLst>
        </xdr:cNvPr>
        <xdr:cNvSpPr/>
      </xdr:nvSpPr>
      <xdr:spPr>
        <a:xfrm>
          <a:off x="18605500" y="1059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45230</xdr:rowOff>
    </xdr:from>
    <xdr:to>
      <xdr:col>102</xdr:col>
      <xdr:colOff>114300</xdr:colOff>
      <xdr:row>62</xdr:row>
      <xdr:rowOff>13879</xdr:rowOff>
    </xdr:to>
    <xdr:cxnSp macro="">
      <xdr:nvCxnSpPr>
        <xdr:cNvPr id="623" name="直線コネクタ 622">
          <a:extLst>
            <a:ext uri="{FF2B5EF4-FFF2-40B4-BE49-F238E27FC236}">
              <a16:creationId xmlns:a16="http://schemas.microsoft.com/office/drawing/2014/main" id="{AF74A91A-33C5-4A89-BF44-AEB9ED24098D}"/>
            </a:ext>
          </a:extLst>
        </xdr:cNvPr>
        <xdr:cNvCxnSpPr/>
      </xdr:nvCxnSpPr>
      <xdr:spPr>
        <a:xfrm flipV="1">
          <a:off x="18656300" y="10503680"/>
          <a:ext cx="889000" cy="14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96301</xdr:rowOff>
    </xdr:from>
    <xdr:ext cx="469744" cy="259045"/>
    <xdr:sp macro="" textlink="">
      <xdr:nvSpPr>
        <xdr:cNvPr id="624" name="n_1aveValue【学校施設】&#10;一人当たり面積">
          <a:extLst>
            <a:ext uri="{FF2B5EF4-FFF2-40B4-BE49-F238E27FC236}">
              <a16:creationId xmlns:a16="http://schemas.microsoft.com/office/drawing/2014/main" id="{3F3904F5-9399-40B9-BBE8-80F8E72C9C94}"/>
            </a:ext>
          </a:extLst>
        </xdr:cNvPr>
        <xdr:cNvSpPr txBox="1"/>
      </xdr:nvSpPr>
      <xdr:spPr>
        <a:xfrm>
          <a:off x="21075727" y="10726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106262</xdr:rowOff>
    </xdr:from>
    <xdr:ext cx="469744" cy="259045"/>
    <xdr:sp macro="" textlink="">
      <xdr:nvSpPr>
        <xdr:cNvPr id="625" name="n_2aveValue【学校施設】&#10;一人当たり面積">
          <a:extLst>
            <a:ext uri="{FF2B5EF4-FFF2-40B4-BE49-F238E27FC236}">
              <a16:creationId xmlns:a16="http://schemas.microsoft.com/office/drawing/2014/main" id="{BC00AE28-1C4C-4EF1-8560-63E381319EF1}"/>
            </a:ext>
          </a:extLst>
        </xdr:cNvPr>
        <xdr:cNvSpPr txBox="1"/>
      </xdr:nvSpPr>
      <xdr:spPr>
        <a:xfrm>
          <a:off x="20199427" y="10736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121447</xdr:rowOff>
    </xdr:from>
    <xdr:ext cx="469744" cy="259045"/>
    <xdr:sp macro="" textlink="">
      <xdr:nvSpPr>
        <xdr:cNvPr id="626" name="n_3aveValue【学校施設】&#10;一人当たり面積">
          <a:extLst>
            <a:ext uri="{FF2B5EF4-FFF2-40B4-BE49-F238E27FC236}">
              <a16:creationId xmlns:a16="http://schemas.microsoft.com/office/drawing/2014/main" id="{AAFDDF08-AA04-4037-9578-6EFC9CD1EE84}"/>
            </a:ext>
          </a:extLst>
        </xdr:cNvPr>
        <xdr:cNvSpPr txBox="1"/>
      </xdr:nvSpPr>
      <xdr:spPr>
        <a:xfrm>
          <a:off x="19310427" y="1075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121611</xdr:rowOff>
    </xdr:from>
    <xdr:ext cx="469744" cy="259045"/>
    <xdr:sp macro="" textlink="">
      <xdr:nvSpPr>
        <xdr:cNvPr id="627" name="n_4aveValue【学校施設】&#10;一人当たり面積">
          <a:extLst>
            <a:ext uri="{FF2B5EF4-FFF2-40B4-BE49-F238E27FC236}">
              <a16:creationId xmlns:a16="http://schemas.microsoft.com/office/drawing/2014/main" id="{4F4B9EA9-779A-4D6A-B573-2FAA2C51F1B3}"/>
            </a:ext>
          </a:extLst>
        </xdr:cNvPr>
        <xdr:cNvSpPr txBox="1"/>
      </xdr:nvSpPr>
      <xdr:spPr>
        <a:xfrm>
          <a:off x="18421427" y="10751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110761</xdr:rowOff>
    </xdr:from>
    <xdr:ext cx="469744" cy="259045"/>
    <xdr:sp macro="" textlink="">
      <xdr:nvSpPr>
        <xdr:cNvPr id="628" name="n_1mainValue【学校施設】&#10;一人当たり面積">
          <a:extLst>
            <a:ext uri="{FF2B5EF4-FFF2-40B4-BE49-F238E27FC236}">
              <a16:creationId xmlns:a16="http://schemas.microsoft.com/office/drawing/2014/main" id="{7D1E0350-F62A-40A5-A80E-2046FDD6936D}"/>
            </a:ext>
          </a:extLst>
        </xdr:cNvPr>
        <xdr:cNvSpPr txBox="1"/>
      </xdr:nvSpPr>
      <xdr:spPr>
        <a:xfrm>
          <a:off x="21075727" y="1022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113374</xdr:rowOff>
    </xdr:from>
    <xdr:ext cx="469744" cy="259045"/>
    <xdr:sp macro="" textlink="">
      <xdr:nvSpPr>
        <xdr:cNvPr id="629" name="n_2mainValue【学校施設】&#10;一人当たり面積">
          <a:extLst>
            <a:ext uri="{FF2B5EF4-FFF2-40B4-BE49-F238E27FC236}">
              <a16:creationId xmlns:a16="http://schemas.microsoft.com/office/drawing/2014/main" id="{36B811E9-1C76-477A-A535-D237F347E7C4}"/>
            </a:ext>
          </a:extLst>
        </xdr:cNvPr>
        <xdr:cNvSpPr txBox="1"/>
      </xdr:nvSpPr>
      <xdr:spPr>
        <a:xfrm>
          <a:off x="20199427" y="10228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112557</xdr:rowOff>
    </xdr:from>
    <xdr:ext cx="469744" cy="259045"/>
    <xdr:sp macro="" textlink="">
      <xdr:nvSpPr>
        <xdr:cNvPr id="630" name="n_3mainValue【学校施設】&#10;一人当たり面積">
          <a:extLst>
            <a:ext uri="{FF2B5EF4-FFF2-40B4-BE49-F238E27FC236}">
              <a16:creationId xmlns:a16="http://schemas.microsoft.com/office/drawing/2014/main" id="{32EF0FDD-8539-4FB0-9AC1-B83A6B981625}"/>
            </a:ext>
          </a:extLst>
        </xdr:cNvPr>
        <xdr:cNvSpPr txBox="1"/>
      </xdr:nvSpPr>
      <xdr:spPr>
        <a:xfrm>
          <a:off x="19310427" y="1022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81206</xdr:rowOff>
    </xdr:from>
    <xdr:ext cx="469744" cy="259045"/>
    <xdr:sp macro="" textlink="">
      <xdr:nvSpPr>
        <xdr:cNvPr id="631" name="n_4mainValue【学校施設】&#10;一人当たり面積">
          <a:extLst>
            <a:ext uri="{FF2B5EF4-FFF2-40B4-BE49-F238E27FC236}">
              <a16:creationId xmlns:a16="http://schemas.microsoft.com/office/drawing/2014/main" id="{7C9B5D1F-BA53-47D7-8B80-CAA93C68C6FC}"/>
            </a:ext>
          </a:extLst>
        </xdr:cNvPr>
        <xdr:cNvSpPr txBox="1"/>
      </xdr:nvSpPr>
      <xdr:spPr>
        <a:xfrm>
          <a:off x="18421427" y="10368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C21F5405-D8D9-406A-BD2D-6143961617F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DE8FB0F5-3F37-48F4-8304-A860AB8A463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0FE3F90E-888F-4021-8B66-F44378C7F68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AF395999-0625-4FCB-9E40-2CD047BD184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0F402DCD-0025-4558-8B20-50FD4CCBCAD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1BD0E490-220B-486B-8E05-3202ECFEDF8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4225455A-F2E8-41CB-9003-186F68A7AFB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AE290795-6313-4FB1-AC2C-69DFEF94EE05}"/>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07C008B0-8F13-4E6D-B715-6BB1CC6A589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5D44A816-7768-4375-A1D2-305EDC7E23D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B9D1D8EB-267F-4902-A4EA-2DB60786961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1AA1F155-A651-4159-9B91-C2EF9D7AF05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98DA2241-2A06-4F1A-8CB9-9914AD0CCB7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1E3E3138-6AD5-4BA1-B731-BBD707FA743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51FD4E18-8971-45F9-9329-3D128C88529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8889D8BE-2FF5-4901-81EA-F40BCD0AD34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90603C3E-4020-4945-9687-D5A3326899A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D91EDBC5-E21D-4BA2-9CDC-04C6030824C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0CAB4727-181E-4144-9921-9B0305F8899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02362757-9B98-49AB-9C7D-E89787D06E8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B7DC9541-701C-48D3-AEC5-ED28AF6B92C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24BDDCBA-22E8-41FB-95A1-9C06EDB8171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99AF5D70-F5F6-41E1-BC42-A14717EAA74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83D4B07D-094B-4E7C-B347-0DC3CAB68DB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7F4963CB-51FA-4438-B28E-75B52F25FF7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F6BE92D1-B45E-4950-BE39-34889C3A392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027F6F7C-C72F-4472-AB53-057F7A920F9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9" name="直線コネクタ 658">
          <a:extLst>
            <a:ext uri="{FF2B5EF4-FFF2-40B4-BE49-F238E27FC236}">
              <a16:creationId xmlns:a16="http://schemas.microsoft.com/office/drawing/2014/main" id="{5FEC4C8E-1FB6-46E5-863F-0CBF48F4E10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60" name="テキスト ボックス 659">
          <a:extLst>
            <a:ext uri="{FF2B5EF4-FFF2-40B4-BE49-F238E27FC236}">
              <a16:creationId xmlns:a16="http://schemas.microsoft.com/office/drawing/2014/main" id="{B25FA6D5-8E4B-485D-87EB-995D493CDAC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61" name="直線コネクタ 660">
          <a:extLst>
            <a:ext uri="{FF2B5EF4-FFF2-40B4-BE49-F238E27FC236}">
              <a16:creationId xmlns:a16="http://schemas.microsoft.com/office/drawing/2014/main" id="{E13FAC9F-8273-419C-9078-6780E7CA7905}"/>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62" name="テキスト ボックス 661">
          <a:extLst>
            <a:ext uri="{FF2B5EF4-FFF2-40B4-BE49-F238E27FC236}">
              <a16:creationId xmlns:a16="http://schemas.microsoft.com/office/drawing/2014/main" id="{6B4896BF-7CE2-4081-BE85-EA843151B77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3" name="直線コネクタ 662">
          <a:extLst>
            <a:ext uri="{FF2B5EF4-FFF2-40B4-BE49-F238E27FC236}">
              <a16:creationId xmlns:a16="http://schemas.microsoft.com/office/drawing/2014/main" id="{E6B517C8-A9F0-4CF1-947D-BCE21A778CD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4" name="テキスト ボックス 663">
          <a:extLst>
            <a:ext uri="{FF2B5EF4-FFF2-40B4-BE49-F238E27FC236}">
              <a16:creationId xmlns:a16="http://schemas.microsoft.com/office/drawing/2014/main" id="{436F7E03-0D36-4CF7-9C82-133E93F91DA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5" name="直線コネクタ 664">
          <a:extLst>
            <a:ext uri="{FF2B5EF4-FFF2-40B4-BE49-F238E27FC236}">
              <a16:creationId xmlns:a16="http://schemas.microsoft.com/office/drawing/2014/main" id="{D1A81B23-5F75-4A2D-BC14-2E8D20B4FD7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6" name="テキスト ボックス 665">
          <a:extLst>
            <a:ext uri="{FF2B5EF4-FFF2-40B4-BE49-F238E27FC236}">
              <a16:creationId xmlns:a16="http://schemas.microsoft.com/office/drawing/2014/main" id="{A902359F-B77D-4DCB-B14B-E727AAB9B0E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7" name="直線コネクタ 666">
          <a:extLst>
            <a:ext uri="{FF2B5EF4-FFF2-40B4-BE49-F238E27FC236}">
              <a16:creationId xmlns:a16="http://schemas.microsoft.com/office/drawing/2014/main" id="{FF159755-65F1-4D6E-B804-388C6CEC5FF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8" name="テキスト ボックス 667">
          <a:extLst>
            <a:ext uri="{FF2B5EF4-FFF2-40B4-BE49-F238E27FC236}">
              <a16:creationId xmlns:a16="http://schemas.microsoft.com/office/drawing/2014/main" id="{173FDE2E-61E3-4AB0-BAC2-4A81F54EB902}"/>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9" name="直線コネクタ 668">
          <a:extLst>
            <a:ext uri="{FF2B5EF4-FFF2-40B4-BE49-F238E27FC236}">
              <a16:creationId xmlns:a16="http://schemas.microsoft.com/office/drawing/2014/main" id="{636E4689-B352-479E-8EA1-B0CC13EE058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70" name="テキスト ボックス 669">
          <a:extLst>
            <a:ext uri="{FF2B5EF4-FFF2-40B4-BE49-F238E27FC236}">
              <a16:creationId xmlns:a16="http://schemas.microsoft.com/office/drawing/2014/main" id="{83007F50-CBB0-4922-A29A-8A35E15C345F}"/>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71" name="【公民館】&#10;有形固定資産減価償却率グラフ枠">
          <a:extLst>
            <a:ext uri="{FF2B5EF4-FFF2-40B4-BE49-F238E27FC236}">
              <a16:creationId xmlns:a16="http://schemas.microsoft.com/office/drawing/2014/main" id="{9AB8A2D9-A484-4A23-A870-3017AB20207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57150</xdr:rowOff>
    </xdr:from>
    <xdr:to>
      <xdr:col>85</xdr:col>
      <xdr:colOff>126364</xdr:colOff>
      <xdr:row>108</xdr:row>
      <xdr:rowOff>152400</xdr:rowOff>
    </xdr:to>
    <xdr:cxnSp macro="">
      <xdr:nvCxnSpPr>
        <xdr:cNvPr id="672" name="直線コネクタ 671">
          <a:extLst>
            <a:ext uri="{FF2B5EF4-FFF2-40B4-BE49-F238E27FC236}">
              <a16:creationId xmlns:a16="http://schemas.microsoft.com/office/drawing/2014/main" id="{2CC931EE-3896-4AC9-8F60-4F0DC658A60D}"/>
            </a:ext>
          </a:extLst>
        </xdr:cNvPr>
        <xdr:cNvCxnSpPr/>
      </xdr:nvCxnSpPr>
      <xdr:spPr>
        <a:xfrm flipV="1">
          <a:off x="16318864" y="1720215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3" name="【公民館】&#10;有形固定資産減価償却率最小値テキスト">
          <a:extLst>
            <a:ext uri="{FF2B5EF4-FFF2-40B4-BE49-F238E27FC236}">
              <a16:creationId xmlns:a16="http://schemas.microsoft.com/office/drawing/2014/main" id="{ADF61211-A4E0-4A46-A0C7-205A93D23105}"/>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4" name="直線コネクタ 673">
          <a:extLst>
            <a:ext uri="{FF2B5EF4-FFF2-40B4-BE49-F238E27FC236}">
              <a16:creationId xmlns:a16="http://schemas.microsoft.com/office/drawing/2014/main" id="{0C9C8DD5-3E09-496C-AD2D-B78F236C97D8}"/>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3827</xdr:rowOff>
    </xdr:from>
    <xdr:ext cx="405111" cy="259045"/>
    <xdr:sp macro="" textlink="">
      <xdr:nvSpPr>
        <xdr:cNvPr id="675" name="【公民館】&#10;有形固定資産減価償却率最大値テキスト">
          <a:extLst>
            <a:ext uri="{FF2B5EF4-FFF2-40B4-BE49-F238E27FC236}">
              <a16:creationId xmlns:a16="http://schemas.microsoft.com/office/drawing/2014/main" id="{A628F8DB-6B34-4B81-90A0-6F06D3EE21B5}"/>
            </a:ext>
          </a:extLst>
        </xdr:cNvPr>
        <xdr:cNvSpPr txBox="1"/>
      </xdr:nvSpPr>
      <xdr:spPr>
        <a:xfrm>
          <a:off x="16357600" y="1697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57150</xdr:rowOff>
    </xdr:from>
    <xdr:to>
      <xdr:col>86</xdr:col>
      <xdr:colOff>25400</xdr:colOff>
      <xdr:row>100</xdr:row>
      <xdr:rowOff>57150</xdr:rowOff>
    </xdr:to>
    <xdr:cxnSp macro="">
      <xdr:nvCxnSpPr>
        <xdr:cNvPr id="676" name="直線コネクタ 675">
          <a:extLst>
            <a:ext uri="{FF2B5EF4-FFF2-40B4-BE49-F238E27FC236}">
              <a16:creationId xmlns:a16="http://schemas.microsoft.com/office/drawing/2014/main" id="{FF7F5602-4BBF-48CB-B5F0-0AE0552888C5}"/>
            </a:ext>
          </a:extLst>
        </xdr:cNvPr>
        <xdr:cNvCxnSpPr/>
      </xdr:nvCxnSpPr>
      <xdr:spPr>
        <a:xfrm>
          <a:off x="16230600" y="1720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90188</xdr:rowOff>
    </xdr:from>
    <xdr:ext cx="405111" cy="259045"/>
    <xdr:sp macro="" textlink="">
      <xdr:nvSpPr>
        <xdr:cNvPr id="677" name="【公民館】&#10;有形固定資産減価償却率平均値テキスト">
          <a:extLst>
            <a:ext uri="{FF2B5EF4-FFF2-40B4-BE49-F238E27FC236}">
              <a16:creationId xmlns:a16="http://schemas.microsoft.com/office/drawing/2014/main" id="{398A67B3-797E-483F-B788-93B805F5D9E8}"/>
            </a:ext>
          </a:extLst>
        </xdr:cNvPr>
        <xdr:cNvSpPr txBox="1"/>
      </xdr:nvSpPr>
      <xdr:spPr>
        <a:xfrm>
          <a:off x="16357600" y="17920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67311</xdr:rowOff>
    </xdr:from>
    <xdr:to>
      <xdr:col>85</xdr:col>
      <xdr:colOff>177800</xdr:colOff>
      <xdr:row>105</xdr:row>
      <xdr:rowOff>168911</xdr:rowOff>
    </xdr:to>
    <xdr:sp macro="" textlink="">
      <xdr:nvSpPr>
        <xdr:cNvPr id="678" name="フローチャート: 判断 677">
          <a:extLst>
            <a:ext uri="{FF2B5EF4-FFF2-40B4-BE49-F238E27FC236}">
              <a16:creationId xmlns:a16="http://schemas.microsoft.com/office/drawing/2014/main" id="{6FFD4532-7C22-43F4-A11E-0A84F49D1CF0}"/>
            </a:ext>
          </a:extLst>
        </xdr:cNvPr>
        <xdr:cNvSpPr/>
      </xdr:nvSpPr>
      <xdr:spPr>
        <a:xfrm>
          <a:off x="16268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128270</xdr:rowOff>
    </xdr:from>
    <xdr:to>
      <xdr:col>81</xdr:col>
      <xdr:colOff>101600</xdr:colOff>
      <xdr:row>105</xdr:row>
      <xdr:rowOff>58420</xdr:rowOff>
    </xdr:to>
    <xdr:sp macro="" textlink="">
      <xdr:nvSpPr>
        <xdr:cNvPr id="679" name="フローチャート: 判断 678">
          <a:extLst>
            <a:ext uri="{FF2B5EF4-FFF2-40B4-BE49-F238E27FC236}">
              <a16:creationId xmlns:a16="http://schemas.microsoft.com/office/drawing/2014/main" id="{DFD2C2F1-C9B5-4AB8-9510-D0A58647B444}"/>
            </a:ext>
          </a:extLst>
        </xdr:cNvPr>
        <xdr:cNvSpPr/>
      </xdr:nvSpPr>
      <xdr:spPr>
        <a:xfrm>
          <a:off x="15430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116839</xdr:rowOff>
    </xdr:from>
    <xdr:to>
      <xdr:col>76</xdr:col>
      <xdr:colOff>165100</xdr:colOff>
      <xdr:row>105</xdr:row>
      <xdr:rowOff>46989</xdr:rowOff>
    </xdr:to>
    <xdr:sp macro="" textlink="">
      <xdr:nvSpPr>
        <xdr:cNvPr id="680" name="フローチャート: 判断 679">
          <a:extLst>
            <a:ext uri="{FF2B5EF4-FFF2-40B4-BE49-F238E27FC236}">
              <a16:creationId xmlns:a16="http://schemas.microsoft.com/office/drawing/2014/main" id="{EDCFB7E0-B561-4AC8-9D07-5BC93DB76786}"/>
            </a:ext>
          </a:extLst>
        </xdr:cNvPr>
        <xdr:cNvSpPr/>
      </xdr:nvSpPr>
      <xdr:spPr>
        <a:xfrm>
          <a:off x="14541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65405</xdr:rowOff>
    </xdr:from>
    <xdr:to>
      <xdr:col>72</xdr:col>
      <xdr:colOff>38100</xdr:colOff>
      <xdr:row>104</xdr:row>
      <xdr:rowOff>167005</xdr:rowOff>
    </xdr:to>
    <xdr:sp macro="" textlink="">
      <xdr:nvSpPr>
        <xdr:cNvPr id="681" name="フローチャート: 判断 680">
          <a:extLst>
            <a:ext uri="{FF2B5EF4-FFF2-40B4-BE49-F238E27FC236}">
              <a16:creationId xmlns:a16="http://schemas.microsoft.com/office/drawing/2014/main" id="{C6925B58-3A2B-4F98-8EB5-167D03EB7875}"/>
            </a:ext>
          </a:extLst>
        </xdr:cNvPr>
        <xdr:cNvSpPr/>
      </xdr:nvSpPr>
      <xdr:spPr>
        <a:xfrm>
          <a:off x="13652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84455</xdr:rowOff>
    </xdr:from>
    <xdr:to>
      <xdr:col>67</xdr:col>
      <xdr:colOff>101600</xdr:colOff>
      <xdr:row>105</xdr:row>
      <xdr:rowOff>14605</xdr:rowOff>
    </xdr:to>
    <xdr:sp macro="" textlink="">
      <xdr:nvSpPr>
        <xdr:cNvPr id="682" name="フローチャート: 判断 681">
          <a:extLst>
            <a:ext uri="{FF2B5EF4-FFF2-40B4-BE49-F238E27FC236}">
              <a16:creationId xmlns:a16="http://schemas.microsoft.com/office/drawing/2014/main" id="{A1268FD4-CB58-44E7-8E5A-F3FAC0E4B132}"/>
            </a:ext>
          </a:extLst>
        </xdr:cNvPr>
        <xdr:cNvSpPr/>
      </xdr:nvSpPr>
      <xdr:spPr>
        <a:xfrm>
          <a:off x="127635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E33E8F50-5E50-4560-B2A6-F27DD7A8A14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6642475C-6E7D-46CB-9218-22C6EA87ACD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DCE38066-DB17-4B2A-8420-99598F1CD89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BCCDD8DA-2BF2-49E2-A83B-317FD58F2C8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418C3580-726F-4DFE-A509-286C9DD8954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57786</xdr:rowOff>
    </xdr:from>
    <xdr:to>
      <xdr:col>85</xdr:col>
      <xdr:colOff>177800</xdr:colOff>
      <xdr:row>107</xdr:row>
      <xdr:rowOff>159386</xdr:rowOff>
    </xdr:to>
    <xdr:sp macro="" textlink="">
      <xdr:nvSpPr>
        <xdr:cNvPr id="688" name="楕円 687">
          <a:extLst>
            <a:ext uri="{FF2B5EF4-FFF2-40B4-BE49-F238E27FC236}">
              <a16:creationId xmlns:a16="http://schemas.microsoft.com/office/drawing/2014/main" id="{B25286D0-AE06-420D-8A66-42A78E541C8C}"/>
            </a:ext>
          </a:extLst>
        </xdr:cNvPr>
        <xdr:cNvSpPr/>
      </xdr:nvSpPr>
      <xdr:spPr>
        <a:xfrm>
          <a:off x="16268700" y="1840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36213</xdr:rowOff>
    </xdr:from>
    <xdr:ext cx="405111" cy="259045"/>
    <xdr:sp macro="" textlink="">
      <xdr:nvSpPr>
        <xdr:cNvPr id="689" name="【公民館】&#10;有形固定資産減価償却率該当値テキスト">
          <a:extLst>
            <a:ext uri="{FF2B5EF4-FFF2-40B4-BE49-F238E27FC236}">
              <a16:creationId xmlns:a16="http://schemas.microsoft.com/office/drawing/2014/main" id="{75FB10DE-2247-4EB9-8297-1C345925CF52}"/>
            </a:ext>
          </a:extLst>
        </xdr:cNvPr>
        <xdr:cNvSpPr txBox="1"/>
      </xdr:nvSpPr>
      <xdr:spPr>
        <a:xfrm>
          <a:off x="16357600" y="1838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15875</xdr:rowOff>
    </xdr:from>
    <xdr:to>
      <xdr:col>81</xdr:col>
      <xdr:colOff>101600</xdr:colOff>
      <xdr:row>107</xdr:row>
      <xdr:rowOff>117475</xdr:rowOff>
    </xdr:to>
    <xdr:sp macro="" textlink="">
      <xdr:nvSpPr>
        <xdr:cNvPr id="690" name="楕円 689">
          <a:extLst>
            <a:ext uri="{FF2B5EF4-FFF2-40B4-BE49-F238E27FC236}">
              <a16:creationId xmlns:a16="http://schemas.microsoft.com/office/drawing/2014/main" id="{2602FE94-656A-4D53-8429-ABAA9A46CA61}"/>
            </a:ext>
          </a:extLst>
        </xdr:cNvPr>
        <xdr:cNvSpPr/>
      </xdr:nvSpPr>
      <xdr:spPr>
        <a:xfrm>
          <a:off x="15430500" y="1836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66675</xdr:rowOff>
    </xdr:from>
    <xdr:to>
      <xdr:col>85</xdr:col>
      <xdr:colOff>127000</xdr:colOff>
      <xdr:row>107</xdr:row>
      <xdr:rowOff>108586</xdr:rowOff>
    </xdr:to>
    <xdr:cxnSp macro="">
      <xdr:nvCxnSpPr>
        <xdr:cNvPr id="691" name="直線コネクタ 690">
          <a:extLst>
            <a:ext uri="{FF2B5EF4-FFF2-40B4-BE49-F238E27FC236}">
              <a16:creationId xmlns:a16="http://schemas.microsoft.com/office/drawing/2014/main" id="{7071DF3A-42E8-46EE-B99E-3CE34C73A241}"/>
            </a:ext>
          </a:extLst>
        </xdr:cNvPr>
        <xdr:cNvCxnSpPr/>
      </xdr:nvCxnSpPr>
      <xdr:spPr>
        <a:xfrm>
          <a:off x="15481300" y="18411825"/>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145414</xdr:rowOff>
    </xdr:from>
    <xdr:to>
      <xdr:col>76</xdr:col>
      <xdr:colOff>165100</xdr:colOff>
      <xdr:row>107</xdr:row>
      <xdr:rowOff>75564</xdr:rowOff>
    </xdr:to>
    <xdr:sp macro="" textlink="">
      <xdr:nvSpPr>
        <xdr:cNvPr id="692" name="楕円 691">
          <a:extLst>
            <a:ext uri="{FF2B5EF4-FFF2-40B4-BE49-F238E27FC236}">
              <a16:creationId xmlns:a16="http://schemas.microsoft.com/office/drawing/2014/main" id="{93209AE5-EF43-4C4D-B5E6-817977A42E1B}"/>
            </a:ext>
          </a:extLst>
        </xdr:cNvPr>
        <xdr:cNvSpPr/>
      </xdr:nvSpPr>
      <xdr:spPr>
        <a:xfrm>
          <a:off x="14541500" y="1831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24764</xdr:rowOff>
    </xdr:from>
    <xdr:to>
      <xdr:col>81</xdr:col>
      <xdr:colOff>50800</xdr:colOff>
      <xdr:row>107</xdr:row>
      <xdr:rowOff>66675</xdr:rowOff>
    </xdr:to>
    <xdr:cxnSp macro="">
      <xdr:nvCxnSpPr>
        <xdr:cNvPr id="693" name="直線コネクタ 692">
          <a:extLst>
            <a:ext uri="{FF2B5EF4-FFF2-40B4-BE49-F238E27FC236}">
              <a16:creationId xmlns:a16="http://schemas.microsoft.com/office/drawing/2014/main" id="{7E524C4F-E0FA-4663-90A8-E956E14ED3C3}"/>
            </a:ext>
          </a:extLst>
        </xdr:cNvPr>
        <xdr:cNvCxnSpPr/>
      </xdr:nvCxnSpPr>
      <xdr:spPr>
        <a:xfrm>
          <a:off x="14592300" y="1836991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103505</xdr:rowOff>
    </xdr:from>
    <xdr:to>
      <xdr:col>72</xdr:col>
      <xdr:colOff>38100</xdr:colOff>
      <xdr:row>107</xdr:row>
      <xdr:rowOff>33655</xdr:rowOff>
    </xdr:to>
    <xdr:sp macro="" textlink="">
      <xdr:nvSpPr>
        <xdr:cNvPr id="694" name="楕円 693">
          <a:extLst>
            <a:ext uri="{FF2B5EF4-FFF2-40B4-BE49-F238E27FC236}">
              <a16:creationId xmlns:a16="http://schemas.microsoft.com/office/drawing/2014/main" id="{AEF49176-CCB3-4BFB-81A0-BAFE803AE6BF}"/>
            </a:ext>
          </a:extLst>
        </xdr:cNvPr>
        <xdr:cNvSpPr/>
      </xdr:nvSpPr>
      <xdr:spPr>
        <a:xfrm>
          <a:off x="13652500" y="182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154305</xdr:rowOff>
    </xdr:from>
    <xdr:to>
      <xdr:col>76</xdr:col>
      <xdr:colOff>114300</xdr:colOff>
      <xdr:row>107</xdr:row>
      <xdr:rowOff>24764</xdr:rowOff>
    </xdr:to>
    <xdr:cxnSp macro="">
      <xdr:nvCxnSpPr>
        <xdr:cNvPr id="695" name="直線コネクタ 694">
          <a:extLst>
            <a:ext uri="{FF2B5EF4-FFF2-40B4-BE49-F238E27FC236}">
              <a16:creationId xmlns:a16="http://schemas.microsoft.com/office/drawing/2014/main" id="{DDB180E3-4894-4D6A-A467-2C82478811F7}"/>
            </a:ext>
          </a:extLst>
        </xdr:cNvPr>
        <xdr:cNvCxnSpPr/>
      </xdr:nvCxnSpPr>
      <xdr:spPr>
        <a:xfrm>
          <a:off x="13703300" y="183280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61595</xdr:rowOff>
    </xdr:from>
    <xdr:to>
      <xdr:col>67</xdr:col>
      <xdr:colOff>101600</xdr:colOff>
      <xdr:row>106</xdr:row>
      <xdr:rowOff>163195</xdr:rowOff>
    </xdr:to>
    <xdr:sp macro="" textlink="">
      <xdr:nvSpPr>
        <xdr:cNvPr id="696" name="楕円 695">
          <a:extLst>
            <a:ext uri="{FF2B5EF4-FFF2-40B4-BE49-F238E27FC236}">
              <a16:creationId xmlns:a16="http://schemas.microsoft.com/office/drawing/2014/main" id="{DC2BCA25-A0EF-4D97-A0AB-04B946F5246C}"/>
            </a:ext>
          </a:extLst>
        </xdr:cNvPr>
        <xdr:cNvSpPr/>
      </xdr:nvSpPr>
      <xdr:spPr>
        <a:xfrm>
          <a:off x="12763500" y="1823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112395</xdr:rowOff>
    </xdr:from>
    <xdr:to>
      <xdr:col>71</xdr:col>
      <xdr:colOff>177800</xdr:colOff>
      <xdr:row>106</xdr:row>
      <xdr:rowOff>154305</xdr:rowOff>
    </xdr:to>
    <xdr:cxnSp macro="">
      <xdr:nvCxnSpPr>
        <xdr:cNvPr id="697" name="直線コネクタ 696">
          <a:extLst>
            <a:ext uri="{FF2B5EF4-FFF2-40B4-BE49-F238E27FC236}">
              <a16:creationId xmlns:a16="http://schemas.microsoft.com/office/drawing/2014/main" id="{F7B5F975-6E76-43C9-83CD-D026DFEBDF0A}"/>
            </a:ext>
          </a:extLst>
        </xdr:cNvPr>
        <xdr:cNvCxnSpPr/>
      </xdr:nvCxnSpPr>
      <xdr:spPr>
        <a:xfrm>
          <a:off x="12814300" y="182860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74947</xdr:rowOff>
    </xdr:from>
    <xdr:ext cx="405111" cy="259045"/>
    <xdr:sp macro="" textlink="">
      <xdr:nvSpPr>
        <xdr:cNvPr id="698" name="n_1aveValue【公民館】&#10;有形固定資産減価償却率">
          <a:extLst>
            <a:ext uri="{FF2B5EF4-FFF2-40B4-BE49-F238E27FC236}">
              <a16:creationId xmlns:a16="http://schemas.microsoft.com/office/drawing/2014/main" id="{E9875DD6-D8BE-4F69-91DA-B17F667A3569}"/>
            </a:ext>
          </a:extLst>
        </xdr:cNvPr>
        <xdr:cNvSpPr txBox="1"/>
      </xdr:nvSpPr>
      <xdr:spPr>
        <a:xfrm>
          <a:off x="152660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63516</xdr:rowOff>
    </xdr:from>
    <xdr:ext cx="405111" cy="259045"/>
    <xdr:sp macro="" textlink="">
      <xdr:nvSpPr>
        <xdr:cNvPr id="699" name="n_2aveValue【公民館】&#10;有形固定資産減価償却率">
          <a:extLst>
            <a:ext uri="{FF2B5EF4-FFF2-40B4-BE49-F238E27FC236}">
              <a16:creationId xmlns:a16="http://schemas.microsoft.com/office/drawing/2014/main" id="{349923E0-6D1A-4439-B8DB-E4934EBE74B4}"/>
            </a:ext>
          </a:extLst>
        </xdr:cNvPr>
        <xdr:cNvSpPr txBox="1"/>
      </xdr:nvSpPr>
      <xdr:spPr>
        <a:xfrm>
          <a:off x="14389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12082</xdr:rowOff>
    </xdr:from>
    <xdr:ext cx="405111" cy="259045"/>
    <xdr:sp macro="" textlink="">
      <xdr:nvSpPr>
        <xdr:cNvPr id="700" name="n_3aveValue【公民館】&#10;有形固定資産減価償却率">
          <a:extLst>
            <a:ext uri="{FF2B5EF4-FFF2-40B4-BE49-F238E27FC236}">
              <a16:creationId xmlns:a16="http://schemas.microsoft.com/office/drawing/2014/main" id="{D166C48A-742F-491D-A729-E031BC1844F3}"/>
            </a:ext>
          </a:extLst>
        </xdr:cNvPr>
        <xdr:cNvSpPr txBox="1"/>
      </xdr:nvSpPr>
      <xdr:spPr>
        <a:xfrm>
          <a:off x="13500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31132</xdr:rowOff>
    </xdr:from>
    <xdr:ext cx="405111" cy="259045"/>
    <xdr:sp macro="" textlink="">
      <xdr:nvSpPr>
        <xdr:cNvPr id="701" name="n_4aveValue【公民館】&#10;有形固定資産減価償却率">
          <a:extLst>
            <a:ext uri="{FF2B5EF4-FFF2-40B4-BE49-F238E27FC236}">
              <a16:creationId xmlns:a16="http://schemas.microsoft.com/office/drawing/2014/main" id="{27FB1A98-9EDF-4205-9EF1-CBEA8B90E8A5}"/>
            </a:ext>
          </a:extLst>
        </xdr:cNvPr>
        <xdr:cNvSpPr txBox="1"/>
      </xdr:nvSpPr>
      <xdr:spPr>
        <a:xfrm>
          <a:off x="12611744" y="1769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108602</xdr:rowOff>
    </xdr:from>
    <xdr:ext cx="405111" cy="259045"/>
    <xdr:sp macro="" textlink="">
      <xdr:nvSpPr>
        <xdr:cNvPr id="702" name="n_1mainValue【公民館】&#10;有形固定資産減価償却率">
          <a:extLst>
            <a:ext uri="{FF2B5EF4-FFF2-40B4-BE49-F238E27FC236}">
              <a16:creationId xmlns:a16="http://schemas.microsoft.com/office/drawing/2014/main" id="{6E8BA0D8-C51C-40CC-BD32-9A694BE98318}"/>
            </a:ext>
          </a:extLst>
        </xdr:cNvPr>
        <xdr:cNvSpPr txBox="1"/>
      </xdr:nvSpPr>
      <xdr:spPr>
        <a:xfrm>
          <a:off x="15266044" y="1845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66691</xdr:rowOff>
    </xdr:from>
    <xdr:ext cx="405111" cy="259045"/>
    <xdr:sp macro="" textlink="">
      <xdr:nvSpPr>
        <xdr:cNvPr id="703" name="n_2mainValue【公民館】&#10;有形固定資産減価償却率">
          <a:extLst>
            <a:ext uri="{FF2B5EF4-FFF2-40B4-BE49-F238E27FC236}">
              <a16:creationId xmlns:a16="http://schemas.microsoft.com/office/drawing/2014/main" id="{8D47D754-55CC-4495-A6D1-BE6ADF9BD325}"/>
            </a:ext>
          </a:extLst>
        </xdr:cNvPr>
        <xdr:cNvSpPr txBox="1"/>
      </xdr:nvSpPr>
      <xdr:spPr>
        <a:xfrm>
          <a:off x="14389744" y="1841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24782</xdr:rowOff>
    </xdr:from>
    <xdr:ext cx="405111" cy="259045"/>
    <xdr:sp macro="" textlink="">
      <xdr:nvSpPr>
        <xdr:cNvPr id="704" name="n_3mainValue【公民館】&#10;有形固定資産減価償却率">
          <a:extLst>
            <a:ext uri="{FF2B5EF4-FFF2-40B4-BE49-F238E27FC236}">
              <a16:creationId xmlns:a16="http://schemas.microsoft.com/office/drawing/2014/main" id="{ABCD7167-09D1-4321-82D8-569D0AB1EBE7}"/>
            </a:ext>
          </a:extLst>
        </xdr:cNvPr>
        <xdr:cNvSpPr txBox="1"/>
      </xdr:nvSpPr>
      <xdr:spPr>
        <a:xfrm>
          <a:off x="13500744" y="1836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154322</xdr:rowOff>
    </xdr:from>
    <xdr:ext cx="405111" cy="259045"/>
    <xdr:sp macro="" textlink="">
      <xdr:nvSpPr>
        <xdr:cNvPr id="705" name="n_4mainValue【公民館】&#10;有形固定資産減価償却率">
          <a:extLst>
            <a:ext uri="{FF2B5EF4-FFF2-40B4-BE49-F238E27FC236}">
              <a16:creationId xmlns:a16="http://schemas.microsoft.com/office/drawing/2014/main" id="{05EE5C58-7FAF-4A32-9F47-F3855957938E}"/>
            </a:ext>
          </a:extLst>
        </xdr:cNvPr>
        <xdr:cNvSpPr txBox="1"/>
      </xdr:nvSpPr>
      <xdr:spPr>
        <a:xfrm>
          <a:off x="12611744" y="1832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6" name="正方形/長方形 705">
          <a:extLst>
            <a:ext uri="{FF2B5EF4-FFF2-40B4-BE49-F238E27FC236}">
              <a16:creationId xmlns:a16="http://schemas.microsoft.com/office/drawing/2014/main" id="{EA700C91-C0CD-4E46-A1AF-466800E778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7" name="正方形/長方形 706">
          <a:extLst>
            <a:ext uri="{FF2B5EF4-FFF2-40B4-BE49-F238E27FC236}">
              <a16:creationId xmlns:a16="http://schemas.microsoft.com/office/drawing/2014/main" id="{BC834E53-0F02-4CC0-8A61-752334FE475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8" name="正方形/長方形 707">
          <a:extLst>
            <a:ext uri="{FF2B5EF4-FFF2-40B4-BE49-F238E27FC236}">
              <a16:creationId xmlns:a16="http://schemas.microsoft.com/office/drawing/2014/main" id="{F4A766DC-5E67-46F3-8ABB-AF615552EAF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9" name="正方形/長方形 708">
          <a:extLst>
            <a:ext uri="{FF2B5EF4-FFF2-40B4-BE49-F238E27FC236}">
              <a16:creationId xmlns:a16="http://schemas.microsoft.com/office/drawing/2014/main" id="{10B61FC4-C9E8-4C2D-BCA3-F49D8014DB5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0" name="正方形/長方形 709">
          <a:extLst>
            <a:ext uri="{FF2B5EF4-FFF2-40B4-BE49-F238E27FC236}">
              <a16:creationId xmlns:a16="http://schemas.microsoft.com/office/drawing/2014/main" id="{C5F5A948-795F-4481-95F4-77CC3CE9441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1" name="正方形/長方形 710">
          <a:extLst>
            <a:ext uri="{FF2B5EF4-FFF2-40B4-BE49-F238E27FC236}">
              <a16:creationId xmlns:a16="http://schemas.microsoft.com/office/drawing/2014/main" id="{EB87C449-BCDD-49D6-9CE7-D8A657ACE84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2" name="正方形/長方形 711">
          <a:extLst>
            <a:ext uri="{FF2B5EF4-FFF2-40B4-BE49-F238E27FC236}">
              <a16:creationId xmlns:a16="http://schemas.microsoft.com/office/drawing/2014/main" id="{404347FA-6E9F-4D61-B40F-0DC87DDE4FC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3" name="正方形/長方形 712">
          <a:extLst>
            <a:ext uri="{FF2B5EF4-FFF2-40B4-BE49-F238E27FC236}">
              <a16:creationId xmlns:a16="http://schemas.microsoft.com/office/drawing/2014/main" id="{C14CADBB-74CF-4F51-9FE5-7C1199332E0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4" name="テキスト ボックス 713">
          <a:extLst>
            <a:ext uri="{FF2B5EF4-FFF2-40B4-BE49-F238E27FC236}">
              <a16:creationId xmlns:a16="http://schemas.microsoft.com/office/drawing/2014/main" id="{C3106B15-82F8-4765-9328-07DAD5F9E3F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5" name="直線コネクタ 714">
          <a:extLst>
            <a:ext uri="{FF2B5EF4-FFF2-40B4-BE49-F238E27FC236}">
              <a16:creationId xmlns:a16="http://schemas.microsoft.com/office/drawing/2014/main" id="{359F14A5-4BDD-4666-A07F-A61762C0E64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6" name="直線コネクタ 715">
          <a:extLst>
            <a:ext uri="{FF2B5EF4-FFF2-40B4-BE49-F238E27FC236}">
              <a16:creationId xmlns:a16="http://schemas.microsoft.com/office/drawing/2014/main" id="{4C5F091C-5763-4D70-93EC-5BB5D0E88BF1}"/>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7" name="テキスト ボックス 716">
          <a:extLst>
            <a:ext uri="{FF2B5EF4-FFF2-40B4-BE49-F238E27FC236}">
              <a16:creationId xmlns:a16="http://schemas.microsoft.com/office/drawing/2014/main" id="{17F9E9E0-DE45-4C81-8EA3-80BAF19F9B3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8" name="直線コネクタ 717">
          <a:extLst>
            <a:ext uri="{FF2B5EF4-FFF2-40B4-BE49-F238E27FC236}">
              <a16:creationId xmlns:a16="http://schemas.microsoft.com/office/drawing/2014/main" id="{C143FD2D-1DD7-4523-8157-C0B86BCA334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9" name="テキスト ボックス 718">
          <a:extLst>
            <a:ext uri="{FF2B5EF4-FFF2-40B4-BE49-F238E27FC236}">
              <a16:creationId xmlns:a16="http://schemas.microsoft.com/office/drawing/2014/main" id="{44D858A2-449E-4323-ABAB-D642783A35EC}"/>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20" name="直線コネクタ 719">
          <a:extLst>
            <a:ext uri="{FF2B5EF4-FFF2-40B4-BE49-F238E27FC236}">
              <a16:creationId xmlns:a16="http://schemas.microsoft.com/office/drawing/2014/main" id="{94C78D5C-687C-411F-AC27-ED40AA00AD2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1" name="テキスト ボックス 720">
          <a:extLst>
            <a:ext uri="{FF2B5EF4-FFF2-40B4-BE49-F238E27FC236}">
              <a16:creationId xmlns:a16="http://schemas.microsoft.com/office/drawing/2014/main" id="{368D4F1F-1864-4959-869F-AD07056B5D4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2" name="直線コネクタ 721">
          <a:extLst>
            <a:ext uri="{FF2B5EF4-FFF2-40B4-BE49-F238E27FC236}">
              <a16:creationId xmlns:a16="http://schemas.microsoft.com/office/drawing/2014/main" id="{4345DADC-9934-49C7-8BA8-40704B3F28C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3" name="テキスト ボックス 722">
          <a:extLst>
            <a:ext uri="{FF2B5EF4-FFF2-40B4-BE49-F238E27FC236}">
              <a16:creationId xmlns:a16="http://schemas.microsoft.com/office/drawing/2014/main" id="{93898E6A-37F2-4DBF-8665-996BF7D5D4E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4" name="直線コネクタ 723">
          <a:extLst>
            <a:ext uri="{FF2B5EF4-FFF2-40B4-BE49-F238E27FC236}">
              <a16:creationId xmlns:a16="http://schemas.microsoft.com/office/drawing/2014/main" id="{1BCB8F0D-ED87-4045-8C61-F06F78C6684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5" name="テキスト ボックス 724">
          <a:extLst>
            <a:ext uri="{FF2B5EF4-FFF2-40B4-BE49-F238E27FC236}">
              <a16:creationId xmlns:a16="http://schemas.microsoft.com/office/drawing/2014/main" id="{E2F589BF-F092-408B-96B0-16DE76725CB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6" name="直線コネクタ 725">
          <a:extLst>
            <a:ext uri="{FF2B5EF4-FFF2-40B4-BE49-F238E27FC236}">
              <a16:creationId xmlns:a16="http://schemas.microsoft.com/office/drawing/2014/main" id="{FF2AAF2A-F9D9-45D0-8010-1EF6C347E45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7" name="テキスト ボックス 726">
          <a:extLst>
            <a:ext uri="{FF2B5EF4-FFF2-40B4-BE49-F238E27FC236}">
              <a16:creationId xmlns:a16="http://schemas.microsoft.com/office/drawing/2014/main" id="{97CC9CA0-A1AB-4A53-858F-B428FF990E8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8" name="【公民館】&#10;一人当たり面積グラフ枠">
          <a:extLst>
            <a:ext uri="{FF2B5EF4-FFF2-40B4-BE49-F238E27FC236}">
              <a16:creationId xmlns:a16="http://schemas.microsoft.com/office/drawing/2014/main" id="{52EBDB60-146D-4AE3-9070-B037AB30735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169545</xdr:rowOff>
    </xdr:from>
    <xdr:to>
      <xdr:col>116</xdr:col>
      <xdr:colOff>62864</xdr:colOff>
      <xdr:row>108</xdr:row>
      <xdr:rowOff>147447</xdr:rowOff>
    </xdr:to>
    <xdr:cxnSp macro="">
      <xdr:nvCxnSpPr>
        <xdr:cNvPr id="729" name="直線コネクタ 728">
          <a:extLst>
            <a:ext uri="{FF2B5EF4-FFF2-40B4-BE49-F238E27FC236}">
              <a16:creationId xmlns:a16="http://schemas.microsoft.com/office/drawing/2014/main" id="{F2FFC213-B858-4786-9320-B85532DD328C}"/>
            </a:ext>
          </a:extLst>
        </xdr:cNvPr>
        <xdr:cNvCxnSpPr/>
      </xdr:nvCxnSpPr>
      <xdr:spPr>
        <a:xfrm flipV="1">
          <a:off x="22160864" y="17143095"/>
          <a:ext cx="0" cy="1520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151274</xdr:rowOff>
    </xdr:from>
    <xdr:ext cx="469744" cy="259045"/>
    <xdr:sp macro="" textlink="">
      <xdr:nvSpPr>
        <xdr:cNvPr id="730" name="【公民館】&#10;一人当たり面積最小値テキスト">
          <a:extLst>
            <a:ext uri="{FF2B5EF4-FFF2-40B4-BE49-F238E27FC236}">
              <a16:creationId xmlns:a16="http://schemas.microsoft.com/office/drawing/2014/main" id="{62073C58-228F-42A1-B892-5CA8F5C9DCBB}"/>
            </a:ext>
          </a:extLst>
        </xdr:cNvPr>
        <xdr:cNvSpPr txBox="1"/>
      </xdr:nvSpPr>
      <xdr:spPr>
        <a:xfrm>
          <a:off x="22199600" y="1866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147447</xdr:rowOff>
    </xdr:from>
    <xdr:to>
      <xdr:col>116</xdr:col>
      <xdr:colOff>152400</xdr:colOff>
      <xdr:row>108</xdr:row>
      <xdr:rowOff>147447</xdr:rowOff>
    </xdr:to>
    <xdr:cxnSp macro="">
      <xdr:nvCxnSpPr>
        <xdr:cNvPr id="731" name="直線コネクタ 730">
          <a:extLst>
            <a:ext uri="{FF2B5EF4-FFF2-40B4-BE49-F238E27FC236}">
              <a16:creationId xmlns:a16="http://schemas.microsoft.com/office/drawing/2014/main" id="{984C63B0-8BAE-4EAB-B664-69EA655AB82D}"/>
            </a:ext>
          </a:extLst>
        </xdr:cNvPr>
        <xdr:cNvCxnSpPr/>
      </xdr:nvCxnSpPr>
      <xdr:spPr>
        <a:xfrm>
          <a:off x="22072600" y="18664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116222</xdr:rowOff>
    </xdr:from>
    <xdr:ext cx="469744" cy="259045"/>
    <xdr:sp macro="" textlink="">
      <xdr:nvSpPr>
        <xdr:cNvPr id="732" name="【公民館】&#10;一人当たり面積最大値テキスト">
          <a:extLst>
            <a:ext uri="{FF2B5EF4-FFF2-40B4-BE49-F238E27FC236}">
              <a16:creationId xmlns:a16="http://schemas.microsoft.com/office/drawing/2014/main" id="{AEF2E42B-68BA-44F2-A0CD-377E33938580}"/>
            </a:ext>
          </a:extLst>
        </xdr:cNvPr>
        <xdr:cNvSpPr txBox="1"/>
      </xdr:nvSpPr>
      <xdr:spPr>
        <a:xfrm>
          <a:off x="22199600" y="16918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169545</xdr:rowOff>
    </xdr:from>
    <xdr:to>
      <xdr:col>116</xdr:col>
      <xdr:colOff>152400</xdr:colOff>
      <xdr:row>99</xdr:row>
      <xdr:rowOff>169545</xdr:rowOff>
    </xdr:to>
    <xdr:cxnSp macro="">
      <xdr:nvCxnSpPr>
        <xdr:cNvPr id="733" name="直線コネクタ 732">
          <a:extLst>
            <a:ext uri="{FF2B5EF4-FFF2-40B4-BE49-F238E27FC236}">
              <a16:creationId xmlns:a16="http://schemas.microsoft.com/office/drawing/2014/main" id="{C7C6634A-CC16-4A78-873F-16ED9CA4F654}"/>
            </a:ext>
          </a:extLst>
        </xdr:cNvPr>
        <xdr:cNvCxnSpPr/>
      </xdr:nvCxnSpPr>
      <xdr:spPr>
        <a:xfrm>
          <a:off x="22072600" y="17143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106951</xdr:rowOff>
    </xdr:from>
    <xdr:ext cx="469744" cy="259045"/>
    <xdr:sp macro="" textlink="">
      <xdr:nvSpPr>
        <xdr:cNvPr id="734" name="【公民館】&#10;一人当たり面積平均値テキスト">
          <a:extLst>
            <a:ext uri="{FF2B5EF4-FFF2-40B4-BE49-F238E27FC236}">
              <a16:creationId xmlns:a16="http://schemas.microsoft.com/office/drawing/2014/main" id="{2083E0A1-0D60-4D30-8F10-DD04537BCB95}"/>
            </a:ext>
          </a:extLst>
        </xdr:cNvPr>
        <xdr:cNvSpPr txBox="1"/>
      </xdr:nvSpPr>
      <xdr:spPr>
        <a:xfrm>
          <a:off x="22199600" y="18280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84074</xdr:rowOff>
    </xdr:from>
    <xdr:to>
      <xdr:col>116</xdr:col>
      <xdr:colOff>114300</xdr:colOff>
      <xdr:row>108</xdr:row>
      <xdr:rowOff>14224</xdr:rowOff>
    </xdr:to>
    <xdr:sp macro="" textlink="">
      <xdr:nvSpPr>
        <xdr:cNvPr id="735" name="フローチャート: 判断 734">
          <a:extLst>
            <a:ext uri="{FF2B5EF4-FFF2-40B4-BE49-F238E27FC236}">
              <a16:creationId xmlns:a16="http://schemas.microsoft.com/office/drawing/2014/main" id="{3CCE67E8-4FA4-4CE6-8BDA-8187BE48F08F}"/>
            </a:ext>
          </a:extLst>
        </xdr:cNvPr>
        <xdr:cNvSpPr/>
      </xdr:nvSpPr>
      <xdr:spPr>
        <a:xfrm>
          <a:off x="22110700" y="18429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102363</xdr:rowOff>
    </xdr:from>
    <xdr:to>
      <xdr:col>112</xdr:col>
      <xdr:colOff>38100</xdr:colOff>
      <xdr:row>108</xdr:row>
      <xdr:rowOff>32513</xdr:rowOff>
    </xdr:to>
    <xdr:sp macro="" textlink="">
      <xdr:nvSpPr>
        <xdr:cNvPr id="736" name="フローチャート: 判断 735">
          <a:extLst>
            <a:ext uri="{FF2B5EF4-FFF2-40B4-BE49-F238E27FC236}">
              <a16:creationId xmlns:a16="http://schemas.microsoft.com/office/drawing/2014/main" id="{FE8282FA-ACD3-4888-AA50-2EDDA6928CDD}"/>
            </a:ext>
          </a:extLst>
        </xdr:cNvPr>
        <xdr:cNvSpPr/>
      </xdr:nvSpPr>
      <xdr:spPr>
        <a:xfrm>
          <a:off x="21272500" y="1844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91312</xdr:rowOff>
    </xdr:from>
    <xdr:to>
      <xdr:col>107</xdr:col>
      <xdr:colOff>101600</xdr:colOff>
      <xdr:row>108</xdr:row>
      <xdr:rowOff>21462</xdr:rowOff>
    </xdr:to>
    <xdr:sp macro="" textlink="">
      <xdr:nvSpPr>
        <xdr:cNvPr id="737" name="フローチャート: 判断 736">
          <a:extLst>
            <a:ext uri="{FF2B5EF4-FFF2-40B4-BE49-F238E27FC236}">
              <a16:creationId xmlns:a16="http://schemas.microsoft.com/office/drawing/2014/main" id="{F4FC1515-C559-49B6-8931-546EB90429AD}"/>
            </a:ext>
          </a:extLst>
        </xdr:cNvPr>
        <xdr:cNvSpPr/>
      </xdr:nvSpPr>
      <xdr:spPr>
        <a:xfrm>
          <a:off x="20383500" y="18436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105411</xdr:rowOff>
    </xdr:from>
    <xdr:to>
      <xdr:col>102</xdr:col>
      <xdr:colOff>165100</xdr:colOff>
      <xdr:row>108</xdr:row>
      <xdr:rowOff>35561</xdr:rowOff>
    </xdr:to>
    <xdr:sp macro="" textlink="">
      <xdr:nvSpPr>
        <xdr:cNvPr id="738" name="フローチャート: 判断 737">
          <a:extLst>
            <a:ext uri="{FF2B5EF4-FFF2-40B4-BE49-F238E27FC236}">
              <a16:creationId xmlns:a16="http://schemas.microsoft.com/office/drawing/2014/main" id="{510DE881-3790-4907-8DF2-EF21EE24E584}"/>
            </a:ext>
          </a:extLst>
        </xdr:cNvPr>
        <xdr:cNvSpPr/>
      </xdr:nvSpPr>
      <xdr:spPr>
        <a:xfrm>
          <a:off x="19494500" y="1845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104267</xdr:rowOff>
    </xdr:from>
    <xdr:to>
      <xdr:col>98</xdr:col>
      <xdr:colOff>38100</xdr:colOff>
      <xdr:row>108</xdr:row>
      <xdr:rowOff>34417</xdr:rowOff>
    </xdr:to>
    <xdr:sp macro="" textlink="">
      <xdr:nvSpPr>
        <xdr:cNvPr id="739" name="フローチャート: 判断 738">
          <a:extLst>
            <a:ext uri="{FF2B5EF4-FFF2-40B4-BE49-F238E27FC236}">
              <a16:creationId xmlns:a16="http://schemas.microsoft.com/office/drawing/2014/main" id="{F4558B22-4D10-4668-8351-8FEDD52B87AD}"/>
            </a:ext>
          </a:extLst>
        </xdr:cNvPr>
        <xdr:cNvSpPr/>
      </xdr:nvSpPr>
      <xdr:spPr>
        <a:xfrm>
          <a:off x="18605500" y="1844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2ED495DD-C0BB-4C1B-8D06-29B0B95913C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B688E65E-C3BB-4F01-B06D-DDF1A12FB4F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A5B1EB96-A87E-4EB2-9CFC-BDA8B3DD066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DABBA1CE-60CC-4AC1-B622-564EF272895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DD9D0D4B-1381-45A7-A4D8-342F99E48B9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15875</xdr:rowOff>
    </xdr:from>
    <xdr:to>
      <xdr:col>116</xdr:col>
      <xdr:colOff>114300</xdr:colOff>
      <xdr:row>108</xdr:row>
      <xdr:rowOff>117475</xdr:rowOff>
    </xdr:to>
    <xdr:sp macro="" textlink="">
      <xdr:nvSpPr>
        <xdr:cNvPr id="745" name="楕円 744">
          <a:extLst>
            <a:ext uri="{FF2B5EF4-FFF2-40B4-BE49-F238E27FC236}">
              <a16:creationId xmlns:a16="http://schemas.microsoft.com/office/drawing/2014/main" id="{B3BD0F3D-7FED-4770-9172-12A519BF8DB9}"/>
            </a:ext>
          </a:extLst>
        </xdr:cNvPr>
        <xdr:cNvSpPr/>
      </xdr:nvSpPr>
      <xdr:spPr>
        <a:xfrm>
          <a:off x="22110700" y="1853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102252</xdr:rowOff>
    </xdr:from>
    <xdr:ext cx="469744" cy="259045"/>
    <xdr:sp macro="" textlink="">
      <xdr:nvSpPr>
        <xdr:cNvPr id="746" name="【公民館】&#10;一人当たり面積該当値テキスト">
          <a:extLst>
            <a:ext uri="{FF2B5EF4-FFF2-40B4-BE49-F238E27FC236}">
              <a16:creationId xmlns:a16="http://schemas.microsoft.com/office/drawing/2014/main" id="{F4712590-B877-4961-8204-2AB05122E58E}"/>
            </a:ext>
          </a:extLst>
        </xdr:cNvPr>
        <xdr:cNvSpPr txBox="1"/>
      </xdr:nvSpPr>
      <xdr:spPr>
        <a:xfrm>
          <a:off x="22199600" y="1844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16638</xdr:rowOff>
    </xdr:from>
    <xdr:to>
      <xdr:col>112</xdr:col>
      <xdr:colOff>38100</xdr:colOff>
      <xdr:row>108</xdr:row>
      <xdr:rowOff>118238</xdr:rowOff>
    </xdr:to>
    <xdr:sp macro="" textlink="">
      <xdr:nvSpPr>
        <xdr:cNvPr id="747" name="楕円 746">
          <a:extLst>
            <a:ext uri="{FF2B5EF4-FFF2-40B4-BE49-F238E27FC236}">
              <a16:creationId xmlns:a16="http://schemas.microsoft.com/office/drawing/2014/main" id="{F01519EC-B375-4F22-B5CD-9EBDD2508812}"/>
            </a:ext>
          </a:extLst>
        </xdr:cNvPr>
        <xdr:cNvSpPr/>
      </xdr:nvSpPr>
      <xdr:spPr>
        <a:xfrm>
          <a:off x="21272500" y="1853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66675</xdr:rowOff>
    </xdr:from>
    <xdr:to>
      <xdr:col>116</xdr:col>
      <xdr:colOff>63500</xdr:colOff>
      <xdr:row>108</xdr:row>
      <xdr:rowOff>67438</xdr:rowOff>
    </xdr:to>
    <xdr:cxnSp macro="">
      <xdr:nvCxnSpPr>
        <xdr:cNvPr id="748" name="直線コネクタ 747">
          <a:extLst>
            <a:ext uri="{FF2B5EF4-FFF2-40B4-BE49-F238E27FC236}">
              <a16:creationId xmlns:a16="http://schemas.microsoft.com/office/drawing/2014/main" id="{9823872D-A16C-48F3-B08F-6B37341CFBCB}"/>
            </a:ext>
          </a:extLst>
        </xdr:cNvPr>
        <xdr:cNvCxnSpPr/>
      </xdr:nvCxnSpPr>
      <xdr:spPr>
        <a:xfrm flipV="1">
          <a:off x="21323300" y="18583275"/>
          <a:ext cx="8382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17018</xdr:rowOff>
    </xdr:from>
    <xdr:to>
      <xdr:col>107</xdr:col>
      <xdr:colOff>101600</xdr:colOff>
      <xdr:row>108</xdr:row>
      <xdr:rowOff>118618</xdr:rowOff>
    </xdr:to>
    <xdr:sp macro="" textlink="">
      <xdr:nvSpPr>
        <xdr:cNvPr id="749" name="楕円 748">
          <a:extLst>
            <a:ext uri="{FF2B5EF4-FFF2-40B4-BE49-F238E27FC236}">
              <a16:creationId xmlns:a16="http://schemas.microsoft.com/office/drawing/2014/main" id="{9A14E6F8-8E7F-480E-BDDD-E6559FDEB7EA}"/>
            </a:ext>
          </a:extLst>
        </xdr:cNvPr>
        <xdr:cNvSpPr/>
      </xdr:nvSpPr>
      <xdr:spPr>
        <a:xfrm>
          <a:off x="20383500" y="1853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67438</xdr:rowOff>
    </xdr:from>
    <xdr:to>
      <xdr:col>111</xdr:col>
      <xdr:colOff>177800</xdr:colOff>
      <xdr:row>108</xdr:row>
      <xdr:rowOff>67818</xdr:rowOff>
    </xdr:to>
    <xdr:cxnSp macro="">
      <xdr:nvCxnSpPr>
        <xdr:cNvPr id="750" name="直線コネクタ 749">
          <a:extLst>
            <a:ext uri="{FF2B5EF4-FFF2-40B4-BE49-F238E27FC236}">
              <a16:creationId xmlns:a16="http://schemas.microsoft.com/office/drawing/2014/main" id="{D288B2EC-3965-4836-B915-729B133820E5}"/>
            </a:ext>
          </a:extLst>
        </xdr:cNvPr>
        <xdr:cNvCxnSpPr/>
      </xdr:nvCxnSpPr>
      <xdr:spPr>
        <a:xfrm flipV="1">
          <a:off x="20434300" y="18584038"/>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16638</xdr:rowOff>
    </xdr:from>
    <xdr:to>
      <xdr:col>102</xdr:col>
      <xdr:colOff>165100</xdr:colOff>
      <xdr:row>108</xdr:row>
      <xdr:rowOff>118238</xdr:rowOff>
    </xdr:to>
    <xdr:sp macro="" textlink="">
      <xdr:nvSpPr>
        <xdr:cNvPr id="751" name="楕円 750">
          <a:extLst>
            <a:ext uri="{FF2B5EF4-FFF2-40B4-BE49-F238E27FC236}">
              <a16:creationId xmlns:a16="http://schemas.microsoft.com/office/drawing/2014/main" id="{68B95642-C47A-4E8D-A589-96A4037DF85A}"/>
            </a:ext>
          </a:extLst>
        </xdr:cNvPr>
        <xdr:cNvSpPr/>
      </xdr:nvSpPr>
      <xdr:spPr>
        <a:xfrm>
          <a:off x="19494500" y="1853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67438</xdr:rowOff>
    </xdr:from>
    <xdr:to>
      <xdr:col>107</xdr:col>
      <xdr:colOff>50800</xdr:colOff>
      <xdr:row>108</xdr:row>
      <xdr:rowOff>67818</xdr:rowOff>
    </xdr:to>
    <xdr:cxnSp macro="">
      <xdr:nvCxnSpPr>
        <xdr:cNvPr id="752" name="直線コネクタ 751">
          <a:extLst>
            <a:ext uri="{FF2B5EF4-FFF2-40B4-BE49-F238E27FC236}">
              <a16:creationId xmlns:a16="http://schemas.microsoft.com/office/drawing/2014/main" id="{448F9BE4-6935-4352-B159-F63349E93D93}"/>
            </a:ext>
          </a:extLst>
        </xdr:cNvPr>
        <xdr:cNvCxnSpPr/>
      </xdr:nvCxnSpPr>
      <xdr:spPr>
        <a:xfrm>
          <a:off x="19545300" y="18584038"/>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17780</xdr:rowOff>
    </xdr:from>
    <xdr:to>
      <xdr:col>98</xdr:col>
      <xdr:colOff>38100</xdr:colOff>
      <xdr:row>108</xdr:row>
      <xdr:rowOff>119380</xdr:rowOff>
    </xdr:to>
    <xdr:sp macro="" textlink="">
      <xdr:nvSpPr>
        <xdr:cNvPr id="753" name="楕円 752">
          <a:extLst>
            <a:ext uri="{FF2B5EF4-FFF2-40B4-BE49-F238E27FC236}">
              <a16:creationId xmlns:a16="http://schemas.microsoft.com/office/drawing/2014/main" id="{BE29EE36-BA7C-4237-9956-6678FA7871BA}"/>
            </a:ext>
          </a:extLst>
        </xdr:cNvPr>
        <xdr:cNvSpPr/>
      </xdr:nvSpPr>
      <xdr:spPr>
        <a:xfrm>
          <a:off x="18605500" y="1853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67438</xdr:rowOff>
    </xdr:from>
    <xdr:to>
      <xdr:col>102</xdr:col>
      <xdr:colOff>114300</xdr:colOff>
      <xdr:row>108</xdr:row>
      <xdr:rowOff>68580</xdr:rowOff>
    </xdr:to>
    <xdr:cxnSp macro="">
      <xdr:nvCxnSpPr>
        <xdr:cNvPr id="754" name="直線コネクタ 753">
          <a:extLst>
            <a:ext uri="{FF2B5EF4-FFF2-40B4-BE49-F238E27FC236}">
              <a16:creationId xmlns:a16="http://schemas.microsoft.com/office/drawing/2014/main" id="{50FCF9EE-724F-4CB4-8EEB-A42BBD197EC5}"/>
            </a:ext>
          </a:extLst>
        </xdr:cNvPr>
        <xdr:cNvCxnSpPr/>
      </xdr:nvCxnSpPr>
      <xdr:spPr>
        <a:xfrm flipV="1">
          <a:off x="18656300" y="18584038"/>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49040</xdr:rowOff>
    </xdr:from>
    <xdr:ext cx="469744" cy="259045"/>
    <xdr:sp macro="" textlink="">
      <xdr:nvSpPr>
        <xdr:cNvPr id="755" name="n_1aveValue【公民館】&#10;一人当たり面積">
          <a:extLst>
            <a:ext uri="{FF2B5EF4-FFF2-40B4-BE49-F238E27FC236}">
              <a16:creationId xmlns:a16="http://schemas.microsoft.com/office/drawing/2014/main" id="{094084B6-EB35-4804-A41B-B0D63E696135}"/>
            </a:ext>
          </a:extLst>
        </xdr:cNvPr>
        <xdr:cNvSpPr txBox="1"/>
      </xdr:nvSpPr>
      <xdr:spPr>
        <a:xfrm>
          <a:off x="21075727" y="1822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37989</xdr:rowOff>
    </xdr:from>
    <xdr:ext cx="469744" cy="259045"/>
    <xdr:sp macro="" textlink="">
      <xdr:nvSpPr>
        <xdr:cNvPr id="756" name="n_2aveValue【公民館】&#10;一人当たり面積">
          <a:extLst>
            <a:ext uri="{FF2B5EF4-FFF2-40B4-BE49-F238E27FC236}">
              <a16:creationId xmlns:a16="http://schemas.microsoft.com/office/drawing/2014/main" id="{9D57640E-FB75-4685-9AC2-A05A672C9225}"/>
            </a:ext>
          </a:extLst>
        </xdr:cNvPr>
        <xdr:cNvSpPr txBox="1"/>
      </xdr:nvSpPr>
      <xdr:spPr>
        <a:xfrm>
          <a:off x="20199427" y="18211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52088</xdr:rowOff>
    </xdr:from>
    <xdr:ext cx="469744" cy="259045"/>
    <xdr:sp macro="" textlink="">
      <xdr:nvSpPr>
        <xdr:cNvPr id="757" name="n_3aveValue【公民館】&#10;一人当たり面積">
          <a:extLst>
            <a:ext uri="{FF2B5EF4-FFF2-40B4-BE49-F238E27FC236}">
              <a16:creationId xmlns:a16="http://schemas.microsoft.com/office/drawing/2014/main" id="{0B822E26-4349-423C-AC7D-7074CE91E58B}"/>
            </a:ext>
          </a:extLst>
        </xdr:cNvPr>
        <xdr:cNvSpPr txBox="1"/>
      </xdr:nvSpPr>
      <xdr:spPr>
        <a:xfrm>
          <a:off x="19310427" y="1822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50944</xdr:rowOff>
    </xdr:from>
    <xdr:ext cx="469744" cy="259045"/>
    <xdr:sp macro="" textlink="">
      <xdr:nvSpPr>
        <xdr:cNvPr id="758" name="n_4aveValue【公民館】&#10;一人当たり面積">
          <a:extLst>
            <a:ext uri="{FF2B5EF4-FFF2-40B4-BE49-F238E27FC236}">
              <a16:creationId xmlns:a16="http://schemas.microsoft.com/office/drawing/2014/main" id="{9FBED7B3-4846-4470-BE3A-D231E7B5CB08}"/>
            </a:ext>
          </a:extLst>
        </xdr:cNvPr>
        <xdr:cNvSpPr txBox="1"/>
      </xdr:nvSpPr>
      <xdr:spPr>
        <a:xfrm>
          <a:off x="18421427" y="1822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109365</xdr:rowOff>
    </xdr:from>
    <xdr:ext cx="469744" cy="259045"/>
    <xdr:sp macro="" textlink="">
      <xdr:nvSpPr>
        <xdr:cNvPr id="759" name="n_1mainValue【公民館】&#10;一人当たり面積">
          <a:extLst>
            <a:ext uri="{FF2B5EF4-FFF2-40B4-BE49-F238E27FC236}">
              <a16:creationId xmlns:a16="http://schemas.microsoft.com/office/drawing/2014/main" id="{E9FC21F9-55CC-4B00-85FE-7BAE4086BA15}"/>
            </a:ext>
          </a:extLst>
        </xdr:cNvPr>
        <xdr:cNvSpPr txBox="1"/>
      </xdr:nvSpPr>
      <xdr:spPr>
        <a:xfrm>
          <a:off x="21075727" y="1862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109745</xdr:rowOff>
    </xdr:from>
    <xdr:ext cx="469744" cy="259045"/>
    <xdr:sp macro="" textlink="">
      <xdr:nvSpPr>
        <xdr:cNvPr id="760" name="n_2mainValue【公民館】&#10;一人当たり面積">
          <a:extLst>
            <a:ext uri="{FF2B5EF4-FFF2-40B4-BE49-F238E27FC236}">
              <a16:creationId xmlns:a16="http://schemas.microsoft.com/office/drawing/2014/main" id="{339C5E6E-69B6-4B84-84A2-801D949662BE}"/>
            </a:ext>
          </a:extLst>
        </xdr:cNvPr>
        <xdr:cNvSpPr txBox="1"/>
      </xdr:nvSpPr>
      <xdr:spPr>
        <a:xfrm>
          <a:off x="20199427" y="18626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109365</xdr:rowOff>
    </xdr:from>
    <xdr:ext cx="469744" cy="259045"/>
    <xdr:sp macro="" textlink="">
      <xdr:nvSpPr>
        <xdr:cNvPr id="761" name="n_3mainValue【公民館】&#10;一人当たり面積">
          <a:extLst>
            <a:ext uri="{FF2B5EF4-FFF2-40B4-BE49-F238E27FC236}">
              <a16:creationId xmlns:a16="http://schemas.microsoft.com/office/drawing/2014/main" id="{F95C97D8-E858-43B7-80BE-6BA58DFABE98}"/>
            </a:ext>
          </a:extLst>
        </xdr:cNvPr>
        <xdr:cNvSpPr txBox="1"/>
      </xdr:nvSpPr>
      <xdr:spPr>
        <a:xfrm>
          <a:off x="19310427" y="1862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110507</xdr:rowOff>
    </xdr:from>
    <xdr:ext cx="469744" cy="259045"/>
    <xdr:sp macro="" textlink="">
      <xdr:nvSpPr>
        <xdr:cNvPr id="762" name="n_4mainValue【公民館】&#10;一人当たり面積">
          <a:extLst>
            <a:ext uri="{FF2B5EF4-FFF2-40B4-BE49-F238E27FC236}">
              <a16:creationId xmlns:a16="http://schemas.microsoft.com/office/drawing/2014/main" id="{67648A3A-E4B0-4000-8FCE-CDF5767ACB67}"/>
            </a:ext>
          </a:extLst>
        </xdr:cNvPr>
        <xdr:cNvSpPr txBox="1"/>
      </xdr:nvSpPr>
      <xdr:spPr>
        <a:xfrm>
          <a:off x="18421427"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3" name="正方形/長方形 762">
          <a:extLst>
            <a:ext uri="{FF2B5EF4-FFF2-40B4-BE49-F238E27FC236}">
              <a16:creationId xmlns:a16="http://schemas.microsoft.com/office/drawing/2014/main" id="{24BD674E-D6D0-42CC-9500-64D36EAE87C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4" name="正方形/長方形 763">
          <a:extLst>
            <a:ext uri="{FF2B5EF4-FFF2-40B4-BE49-F238E27FC236}">
              <a16:creationId xmlns:a16="http://schemas.microsoft.com/office/drawing/2014/main" id="{0989CA4F-CD1E-4592-8D2B-D28803C0D71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5" name="テキスト ボックス 764">
          <a:extLst>
            <a:ext uri="{FF2B5EF4-FFF2-40B4-BE49-F238E27FC236}">
              <a16:creationId xmlns:a16="http://schemas.microsoft.com/office/drawing/2014/main" id="{2F9AD8F2-1350-49CB-8FE9-31768EC3DB4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価固定資産減価償却率について、学校施設については平成２８年度から大規模改修を行った影響で類似他団体よりも低い水準にある。一方で、橋梁・トンネルについては令和３年度に大規模改修を行ったことで前年度より</a:t>
          </a:r>
          <a:r>
            <a:rPr kumimoji="1" lang="en-US" altLang="ja-JP" sz="1100">
              <a:solidFill>
                <a:schemeClr val="dk1"/>
              </a:solidFill>
              <a:effectLst/>
              <a:latin typeface="+mn-lt"/>
              <a:ea typeface="+mn-ea"/>
              <a:cs typeface="+mn-cs"/>
            </a:rPr>
            <a:t>12.5%</a:t>
          </a:r>
          <a:r>
            <a:rPr kumimoji="1" lang="ja-JP" altLang="ja-JP" sz="1100">
              <a:solidFill>
                <a:schemeClr val="dk1"/>
              </a:solidFill>
              <a:effectLst/>
              <a:latin typeface="+mn-lt"/>
              <a:ea typeface="+mn-ea"/>
              <a:cs typeface="+mn-cs"/>
            </a:rPr>
            <a:t>改善したものの、依然として類似団体平均より高い。その他、認定こども園・幼稚園・保育所、公営住宅、公民館については</a:t>
          </a:r>
          <a:r>
            <a:rPr kumimoji="1" lang="en-US" altLang="ja-JP" sz="1100">
              <a:solidFill>
                <a:schemeClr val="dk1"/>
              </a:solidFill>
              <a:effectLst/>
              <a:latin typeface="+mn-lt"/>
              <a:ea typeface="+mn-ea"/>
              <a:cs typeface="+mn-cs"/>
            </a:rPr>
            <a:t>80</a:t>
          </a:r>
          <a:r>
            <a:rPr kumimoji="1" lang="ja-JP" altLang="ja-JP" sz="1100">
              <a:solidFill>
                <a:schemeClr val="dk1"/>
              </a:solidFill>
              <a:effectLst/>
              <a:latin typeface="+mn-lt"/>
              <a:ea typeface="+mn-ea"/>
              <a:cs typeface="+mn-cs"/>
            </a:rPr>
            <a:t>％を超えており、老朽化が進んでいることから一人当たりの面積も低い状況となっている。令和３年度に公共施設総合管理計画を改定し、随時個別施設計画を見直しながらこれら老朽化が進んだ施設の大規模改修を計画的に行い、施設保有量を適切に管理していくことと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717C283-5587-4251-9FD8-D9A1393DEC5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20D58AF-AE1C-46E7-B052-1E7DE11DFE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ACE9940-FDED-411B-BBF0-091D7298767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B7E4490-9BD8-4FBA-BE50-9BB6799A1E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4F1C1BE-CEEC-4CB3-96ED-1D60606DFE0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E56AC00-4A50-4648-9A8B-BFAB37DC0C3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B75CB11-1FAA-4137-A951-562089A6ECF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6AA8E06-2623-4B2D-AA55-8996FE67D9A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A2532CA-0572-4B28-AAFF-A44712DDD76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080F79C-DA58-4CA5-AA44-6D723D40BE4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7,311
7,286
33.22
6,126,156
5,810,469
311,140
3,010,325
6,095,595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0727B2D-4620-46BF-905C-5DD8CD59BBA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80D0293-D1F2-41BB-ADB7-99B472EF96E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57D76E2-A90B-44B4-B63A-2057E0E1EFB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111.5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878F4A1-9DD0-435D-9E59-CD1A53FF470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0F3C5F4-194E-4FD5-B2D3-5B6FFCF618F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26630EF-D90E-4854-8239-0BD39D119D6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CA74983-9879-4FD8-9358-DAEC93CE8AA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CACA9BC-65F7-47A3-BBAD-AA0452BC8BF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E66B492-A7A2-4665-875E-A39E2629D39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551DC00-B164-459A-98E5-C5228EFE7FD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5886912-92CA-497C-A0F3-C7035268AF6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B85D4F4-CB84-4A8D-BB74-47684786CE0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75C450A-CE97-46C0-B9D9-C1F8CC97E65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56BE89D-838B-40CE-9062-00CE2DE5090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9DB9986-5759-454A-87FF-9AEFB65D1AD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95A069C-7246-4CBD-B8B5-42113896B8E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9628494-6F7D-47D8-9166-0C364B414B0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CAFD4EC-758C-4E7F-AA1B-9C2B9FA87F2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85B99F5-CB7D-44A0-8E93-A253EF726FA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0CBFFE7-298C-4A56-9FCD-F228EC95204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DC8419B-8557-477E-AEAB-745A94403E0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6F3A4D5-AA8E-46BB-9987-D3BF557BB30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5D6FECC-7123-4207-AC80-DACDC3BA5C4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1D338D0-2557-4289-929D-537AFFF9EDD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C484071-2F40-4912-8E1A-945D3AC15D5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99A3684-7000-4F17-9B0F-E55BADFAF68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43E2F1F-9D96-4585-BA02-97A82B89DF4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04BB26F-5DFF-4463-BD6E-B7C6F946BA1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8957EF3-8E08-4631-9BDE-8857176D979B}"/>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7D1ABBE-49E2-4BCB-95DA-B922BC873AD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490E13A5-4B22-4824-AC25-9BB065D8053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B0C6EF49-4618-4FE3-A99F-636E9B748DC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5E8BBCE-B09E-4B8E-BDD9-7F70CBA197C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DDA8977E-BE73-49CD-A9B2-C0C806C44B7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56BF2A96-4F31-457E-BC30-B49A8492C78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D8298408-A928-4701-AC40-EE38ADBCED1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D60F9740-83CE-433D-BE0C-5885715BF06A}"/>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CD62AA6F-CD0F-40A0-89CB-78490EEED3D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7D9425C9-CF73-4EDF-B4FF-EE4BD40FEAA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62B6D1C1-CD39-4780-8DAC-BC6EFB8F2B0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1AC2097E-B356-495A-ADCD-8335F368540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FF03D876-71CD-497C-98BD-1CE2A1EB78A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DFDAFF65-F1F3-4943-9E8B-3E6C298B43F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B606DEC4-96EA-43B9-98C8-9E21FDCDCC0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31AA48D2-0F45-414D-9C90-E156E2DFDA6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9D401BA0-B87A-4A2D-847D-1613B0A540E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40D872F5-C9A9-47FB-A788-9C988561917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6CAC35AB-8E8B-4415-B1B2-DC6E35F8DB5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DBD9BA01-131A-4F01-9CD3-181C915C6C6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A8BEB469-0557-4969-BCC9-50FADEC93FF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F6D2769B-2D1F-4B4E-96AE-16BA72AB9AA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C38E1E24-E474-45EA-ADC3-F30216C6FFA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7D4A6C22-BE83-4CAB-99B7-29FAF1E9F29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3F50DF3F-6EDE-4DBD-B73C-FB1AEC8C7A7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4E1C3119-A4EC-4BC1-A7EC-E48CBEC2A69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90754AE9-8995-40DD-A2C5-C7190C15DC7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94F0153A-37D9-4C50-8759-56826A863AE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1B3D11B2-98D8-45EA-8E06-51616DAA6B7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4596DE5A-BEE4-4646-8C83-9723DB808EE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538C5285-6DED-4213-AC4B-440CA144411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CBEC4EBB-37C9-4615-AE9F-F691565ADC7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CCCDC36B-48A5-4C77-9918-BD28A1E4CE9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138793</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8BC7279B-229A-424B-8BEC-AC510A433B87}"/>
            </a:ext>
          </a:extLst>
        </xdr:cNvPr>
        <xdr:cNvCxnSpPr/>
      </xdr:nvCxnSpPr>
      <xdr:spPr>
        <a:xfrm flipV="1">
          <a:off x="4634865" y="956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C956AFA3-9963-4CCE-94EF-D46CFCF3DA32}"/>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4D84ADA0-9A12-475A-B6AB-B15C3B63EE33}"/>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85470</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F252581F-B692-4CA8-B2AD-353E8F043728}"/>
            </a:ext>
          </a:extLst>
        </xdr:cNvPr>
        <xdr:cNvSpPr txBox="1"/>
      </xdr:nvSpPr>
      <xdr:spPr>
        <a:xfrm>
          <a:off x="4673600" y="934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138793</xdr:rowOff>
    </xdr:from>
    <xdr:to>
      <xdr:col>24</xdr:col>
      <xdr:colOff>152400</xdr:colOff>
      <xdr:row>55</xdr:row>
      <xdr:rowOff>138793</xdr:rowOff>
    </xdr:to>
    <xdr:cxnSp macro="">
      <xdr:nvCxnSpPr>
        <xdr:cNvPr id="78" name="直線コネクタ 77">
          <a:extLst>
            <a:ext uri="{FF2B5EF4-FFF2-40B4-BE49-F238E27FC236}">
              <a16:creationId xmlns:a16="http://schemas.microsoft.com/office/drawing/2014/main" id="{C69610B2-CF19-4C7C-BB5D-D67E4F106968}"/>
            </a:ext>
          </a:extLst>
        </xdr:cNvPr>
        <xdr:cNvCxnSpPr/>
      </xdr:nvCxnSpPr>
      <xdr:spPr>
        <a:xfrm>
          <a:off x="4546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755F9E23-0A1A-45E4-AC5C-1E4406F55533}"/>
            </a:ext>
          </a:extLst>
        </xdr:cNvPr>
        <xdr:cNvSpPr txBox="1"/>
      </xdr:nvSpPr>
      <xdr:spPr>
        <a:xfrm>
          <a:off x="4673600" y="10420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6D124484-0501-420C-A34E-C78344A007A1}"/>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145143</xdr:rowOff>
    </xdr:from>
    <xdr:to>
      <xdr:col>20</xdr:col>
      <xdr:colOff>38100</xdr:colOff>
      <xdr:row>62</xdr:row>
      <xdr:rowOff>75293</xdr:rowOff>
    </xdr:to>
    <xdr:sp macro="" textlink="">
      <xdr:nvSpPr>
        <xdr:cNvPr id="81" name="フローチャート: 判断 80">
          <a:extLst>
            <a:ext uri="{FF2B5EF4-FFF2-40B4-BE49-F238E27FC236}">
              <a16:creationId xmlns:a16="http://schemas.microsoft.com/office/drawing/2014/main" id="{8136E70A-3426-4380-A67E-760A03EC27DC}"/>
            </a:ext>
          </a:extLst>
        </xdr:cNvPr>
        <xdr:cNvSpPr/>
      </xdr:nvSpPr>
      <xdr:spPr>
        <a:xfrm>
          <a:off x="3746500" y="10603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110853</xdr:rowOff>
    </xdr:from>
    <xdr:to>
      <xdr:col>15</xdr:col>
      <xdr:colOff>101600</xdr:colOff>
      <xdr:row>62</xdr:row>
      <xdr:rowOff>41003</xdr:rowOff>
    </xdr:to>
    <xdr:sp macro="" textlink="">
      <xdr:nvSpPr>
        <xdr:cNvPr id="82" name="フローチャート: 判断 81">
          <a:extLst>
            <a:ext uri="{FF2B5EF4-FFF2-40B4-BE49-F238E27FC236}">
              <a16:creationId xmlns:a16="http://schemas.microsoft.com/office/drawing/2014/main" id="{08574281-1A39-4224-9B3F-C74F23EF985D}"/>
            </a:ext>
          </a:extLst>
        </xdr:cNvPr>
        <xdr:cNvSpPr/>
      </xdr:nvSpPr>
      <xdr:spPr>
        <a:xfrm>
          <a:off x="28575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58601</xdr:rowOff>
    </xdr:from>
    <xdr:to>
      <xdr:col>10</xdr:col>
      <xdr:colOff>165100</xdr:colOff>
      <xdr:row>61</xdr:row>
      <xdr:rowOff>160201</xdr:rowOff>
    </xdr:to>
    <xdr:sp macro="" textlink="">
      <xdr:nvSpPr>
        <xdr:cNvPr id="83" name="フローチャート: 判断 82">
          <a:extLst>
            <a:ext uri="{FF2B5EF4-FFF2-40B4-BE49-F238E27FC236}">
              <a16:creationId xmlns:a16="http://schemas.microsoft.com/office/drawing/2014/main" id="{60CA4EE0-BD8E-4918-8B83-CB6E101F0B2E}"/>
            </a:ext>
          </a:extLst>
        </xdr:cNvPr>
        <xdr:cNvSpPr/>
      </xdr:nvSpPr>
      <xdr:spPr>
        <a:xfrm>
          <a:off x="1968500" y="1051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32476</xdr:rowOff>
    </xdr:from>
    <xdr:to>
      <xdr:col>6</xdr:col>
      <xdr:colOff>38100</xdr:colOff>
      <xdr:row>61</xdr:row>
      <xdr:rowOff>134076</xdr:rowOff>
    </xdr:to>
    <xdr:sp macro="" textlink="">
      <xdr:nvSpPr>
        <xdr:cNvPr id="84" name="フローチャート: 判断 83">
          <a:extLst>
            <a:ext uri="{FF2B5EF4-FFF2-40B4-BE49-F238E27FC236}">
              <a16:creationId xmlns:a16="http://schemas.microsoft.com/office/drawing/2014/main" id="{7F2271E7-43E4-48A2-9CF2-8D0E982417F0}"/>
            </a:ext>
          </a:extLst>
        </xdr:cNvPr>
        <xdr:cNvSpPr/>
      </xdr:nvSpPr>
      <xdr:spPr>
        <a:xfrm>
          <a:off x="10795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322F5DB5-9868-4E6E-836A-4AB1AAD4984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6F71839-976F-4547-916D-3752288F754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C1ED1B16-42B8-4324-874D-88C893267B8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8ED07CBD-FF92-45B8-97E1-5A86D12110D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2BC3F4D4-3DEA-449D-AD50-E1D8B6792A6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39007</xdr:rowOff>
    </xdr:from>
    <xdr:to>
      <xdr:col>24</xdr:col>
      <xdr:colOff>114300</xdr:colOff>
      <xdr:row>63</xdr:row>
      <xdr:rowOff>140607</xdr:rowOff>
    </xdr:to>
    <xdr:sp macro="" textlink="">
      <xdr:nvSpPr>
        <xdr:cNvPr id="90" name="楕円 89">
          <a:extLst>
            <a:ext uri="{FF2B5EF4-FFF2-40B4-BE49-F238E27FC236}">
              <a16:creationId xmlns:a16="http://schemas.microsoft.com/office/drawing/2014/main" id="{55B897FD-FBDC-4443-9818-0422EE97ED1B}"/>
            </a:ext>
          </a:extLst>
        </xdr:cNvPr>
        <xdr:cNvSpPr/>
      </xdr:nvSpPr>
      <xdr:spPr>
        <a:xfrm>
          <a:off x="4584700" y="1084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17434</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FA369511-40B7-46A0-9668-C32AAF517DC8}"/>
            </a:ext>
          </a:extLst>
        </xdr:cNvPr>
        <xdr:cNvSpPr txBox="1"/>
      </xdr:nvSpPr>
      <xdr:spPr>
        <a:xfrm>
          <a:off x="4673600" y="1081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22678</xdr:rowOff>
    </xdr:from>
    <xdr:to>
      <xdr:col>20</xdr:col>
      <xdr:colOff>38100</xdr:colOff>
      <xdr:row>63</xdr:row>
      <xdr:rowOff>124278</xdr:rowOff>
    </xdr:to>
    <xdr:sp macro="" textlink="">
      <xdr:nvSpPr>
        <xdr:cNvPr id="92" name="楕円 91">
          <a:extLst>
            <a:ext uri="{FF2B5EF4-FFF2-40B4-BE49-F238E27FC236}">
              <a16:creationId xmlns:a16="http://schemas.microsoft.com/office/drawing/2014/main" id="{F4B9B560-E0E3-417A-9A76-0A367DDF7FF3}"/>
            </a:ext>
          </a:extLst>
        </xdr:cNvPr>
        <xdr:cNvSpPr/>
      </xdr:nvSpPr>
      <xdr:spPr>
        <a:xfrm>
          <a:off x="3746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73478</xdr:rowOff>
    </xdr:from>
    <xdr:to>
      <xdr:col>24</xdr:col>
      <xdr:colOff>63500</xdr:colOff>
      <xdr:row>63</xdr:row>
      <xdr:rowOff>89807</xdr:rowOff>
    </xdr:to>
    <xdr:cxnSp macro="">
      <xdr:nvCxnSpPr>
        <xdr:cNvPr id="93" name="直線コネクタ 92">
          <a:extLst>
            <a:ext uri="{FF2B5EF4-FFF2-40B4-BE49-F238E27FC236}">
              <a16:creationId xmlns:a16="http://schemas.microsoft.com/office/drawing/2014/main" id="{46DEA57B-8BA6-47EB-AFC6-F7029BEE9891}"/>
            </a:ext>
          </a:extLst>
        </xdr:cNvPr>
        <xdr:cNvCxnSpPr/>
      </xdr:nvCxnSpPr>
      <xdr:spPr>
        <a:xfrm>
          <a:off x="3797300" y="10874828"/>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6350</xdr:rowOff>
    </xdr:from>
    <xdr:to>
      <xdr:col>15</xdr:col>
      <xdr:colOff>101600</xdr:colOff>
      <xdr:row>63</xdr:row>
      <xdr:rowOff>107950</xdr:rowOff>
    </xdr:to>
    <xdr:sp macro="" textlink="">
      <xdr:nvSpPr>
        <xdr:cNvPr id="94" name="楕円 93">
          <a:extLst>
            <a:ext uri="{FF2B5EF4-FFF2-40B4-BE49-F238E27FC236}">
              <a16:creationId xmlns:a16="http://schemas.microsoft.com/office/drawing/2014/main" id="{53778892-29AB-4A55-B6C3-EB8DAC745111}"/>
            </a:ext>
          </a:extLst>
        </xdr:cNvPr>
        <xdr:cNvSpPr/>
      </xdr:nvSpPr>
      <xdr:spPr>
        <a:xfrm>
          <a:off x="2857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57150</xdr:rowOff>
    </xdr:from>
    <xdr:to>
      <xdr:col>19</xdr:col>
      <xdr:colOff>177800</xdr:colOff>
      <xdr:row>63</xdr:row>
      <xdr:rowOff>73478</xdr:rowOff>
    </xdr:to>
    <xdr:cxnSp macro="">
      <xdr:nvCxnSpPr>
        <xdr:cNvPr id="95" name="直線コネクタ 94">
          <a:extLst>
            <a:ext uri="{FF2B5EF4-FFF2-40B4-BE49-F238E27FC236}">
              <a16:creationId xmlns:a16="http://schemas.microsoft.com/office/drawing/2014/main" id="{56E1A6D3-8563-4AFC-B563-3B0492285FE0}"/>
            </a:ext>
          </a:extLst>
        </xdr:cNvPr>
        <xdr:cNvCxnSpPr/>
      </xdr:nvCxnSpPr>
      <xdr:spPr>
        <a:xfrm>
          <a:off x="2908300" y="108585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156573</xdr:rowOff>
    </xdr:from>
    <xdr:to>
      <xdr:col>10</xdr:col>
      <xdr:colOff>165100</xdr:colOff>
      <xdr:row>63</xdr:row>
      <xdr:rowOff>86723</xdr:rowOff>
    </xdr:to>
    <xdr:sp macro="" textlink="">
      <xdr:nvSpPr>
        <xdr:cNvPr id="96" name="楕円 95">
          <a:extLst>
            <a:ext uri="{FF2B5EF4-FFF2-40B4-BE49-F238E27FC236}">
              <a16:creationId xmlns:a16="http://schemas.microsoft.com/office/drawing/2014/main" id="{25D27B5A-E57C-42B8-B4CD-6F9BEC5756D4}"/>
            </a:ext>
          </a:extLst>
        </xdr:cNvPr>
        <xdr:cNvSpPr/>
      </xdr:nvSpPr>
      <xdr:spPr>
        <a:xfrm>
          <a:off x="1968500" y="1078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35923</xdr:rowOff>
    </xdr:from>
    <xdr:to>
      <xdr:col>15</xdr:col>
      <xdr:colOff>50800</xdr:colOff>
      <xdr:row>63</xdr:row>
      <xdr:rowOff>57150</xdr:rowOff>
    </xdr:to>
    <xdr:cxnSp macro="">
      <xdr:nvCxnSpPr>
        <xdr:cNvPr id="97" name="直線コネクタ 96">
          <a:extLst>
            <a:ext uri="{FF2B5EF4-FFF2-40B4-BE49-F238E27FC236}">
              <a16:creationId xmlns:a16="http://schemas.microsoft.com/office/drawing/2014/main" id="{30E85096-3465-4DA8-BF7F-EDC0AD2EFB69}"/>
            </a:ext>
          </a:extLst>
        </xdr:cNvPr>
        <xdr:cNvCxnSpPr/>
      </xdr:nvCxnSpPr>
      <xdr:spPr>
        <a:xfrm>
          <a:off x="2019300" y="1083727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79828</xdr:rowOff>
    </xdr:from>
    <xdr:to>
      <xdr:col>6</xdr:col>
      <xdr:colOff>38100</xdr:colOff>
      <xdr:row>64</xdr:row>
      <xdr:rowOff>9978</xdr:rowOff>
    </xdr:to>
    <xdr:sp macro="" textlink="">
      <xdr:nvSpPr>
        <xdr:cNvPr id="98" name="楕円 97">
          <a:extLst>
            <a:ext uri="{FF2B5EF4-FFF2-40B4-BE49-F238E27FC236}">
              <a16:creationId xmlns:a16="http://schemas.microsoft.com/office/drawing/2014/main" id="{98EFD530-8F1D-48A8-9736-0B724C066ADE}"/>
            </a:ext>
          </a:extLst>
        </xdr:cNvPr>
        <xdr:cNvSpPr/>
      </xdr:nvSpPr>
      <xdr:spPr>
        <a:xfrm>
          <a:off x="1079500" y="1088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35923</xdr:rowOff>
    </xdr:from>
    <xdr:to>
      <xdr:col>10</xdr:col>
      <xdr:colOff>114300</xdr:colOff>
      <xdr:row>63</xdr:row>
      <xdr:rowOff>130628</xdr:rowOff>
    </xdr:to>
    <xdr:cxnSp macro="">
      <xdr:nvCxnSpPr>
        <xdr:cNvPr id="99" name="直線コネクタ 98">
          <a:extLst>
            <a:ext uri="{FF2B5EF4-FFF2-40B4-BE49-F238E27FC236}">
              <a16:creationId xmlns:a16="http://schemas.microsoft.com/office/drawing/2014/main" id="{C42AE61D-422B-4218-A9C4-23E825DF64E5}"/>
            </a:ext>
          </a:extLst>
        </xdr:cNvPr>
        <xdr:cNvCxnSpPr/>
      </xdr:nvCxnSpPr>
      <xdr:spPr>
        <a:xfrm flipV="1">
          <a:off x="1130300" y="10837273"/>
          <a:ext cx="889000" cy="9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91820</xdr:rowOff>
    </xdr:from>
    <xdr:ext cx="405111" cy="259045"/>
    <xdr:sp macro="" textlink="">
      <xdr:nvSpPr>
        <xdr:cNvPr id="100" name="n_1aveValue【体育館・プール】&#10;有形固定資産減価償却率">
          <a:extLst>
            <a:ext uri="{FF2B5EF4-FFF2-40B4-BE49-F238E27FC236}">
              <a16:creationId xmlns:a16="http://schemas.microsoft.com/office/drawing/2014/main" id="{79126065-EE49-4C09-883B-5530CC97ABB1}"/>
            </a:ext>
          </a:extLst>
        </xdr:cNvPr>
        <xdr:cNvSpPr txBox="1"/>
      </xdr:nvSpPr>
      <xdr:spPr>
        <a:xfrm>
          <a:off x="3582044" y="1037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57530</xdr:rowOff>
    </xdr:from>
    <xdr:ext cx="405111" cy="259045"/>
    <xdr:sp macro="" textlink="">
      <xdr:nvSpPr>
        <xdr:cNvPr id="101" name="n_2aveValue【体育館・プール】&#10;有形固定資産減価償却率">
          <a:extLst>
            <a:ext uri="{FF2B5EF4-FFF2-40B4-BE49-F238E27FC236}">
              <a16:creationId xmlns:a16="http://schemas.microsoft.com/office/drawing/2014/main" id="{DC125A5B-59CC-4047-B409-2C86D5E2BE22}"/>
            </a:ext>
          </a:extLst>
        </xdr:cNvPr>
        <xdr:cNvSpPr txBox="1"/>
      </xdr:nvSpPr>
      <xdr:spPr>
        <a:xfrm>
          <a:off x="2705744" y="10344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5278</xdr:rowOff>
    </xdr:from>
    <xdr:ext cx="405111" cy="259045"/>
    <xdr:sp macro="" textlink="">
      <xdr:nvSpPr>
        <xdr:cNvPr id="102" name="n_3aveValue【体育館・プール】&#10;有形固定資産減価償却率">
          <a:extLst>
            <a:ext uri="{FF2B5EF4-FFF2-40B4-BE49-F238E27FC236}">
              <a16:creationId xmlns:a16="http://schemas.microsoft.com/office/drawing/2014/main" id="{FE0CF35E-4322-43A6-97F1-513268E043BF}"/>
            </a:ext>
          </a:extLst>
        </xdr:cNvPr>
        <xdr:cNvSpPr txBox="1"/>
      </xdr:nvSpPr>
      <xdr:spPr>
        <a:xfrm>
          <a:off x="1816744" y="10292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150603</xdr:rowOff>
    </xdr:from>
    <xdr:ext cx="405111" cy="259045"/>
    <xdr:sp macro="" textlink="">
      <xdr:nvSpPr>
        <xdr:cNvPr id="103" name="n_4aveValue【体育館・プール】&#10;有形固定資産減価償却率">
          <a:extLst>
            <a:ext uri="{FF2B5EF4-FFF2-40B4-BE49-F238E27FC236}">
              <a16:creationId xmlns:a16="http://schemas.microsoft.com/office/drawing/2014/main" id="{CDE15D48-3D79-4B2F-B613-158A31349350}"/>
            </a:ext>
          </a:extLst>
        </xdr:cNvPr>
        <xdr:cNvSpPr txBox="1"/>
      </xdr:nvSpPr>
      <xdr:spPr>
        <a:xfrm>
          <a:off x="927744" y="1026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115405</xdr:rowOff>
    </xdr:from>
    <xdr:ext cx="405111" cy="259045"/>
    <xdr:sp macro="" textlink="">
      <xdr:nvSpPr>
        <xdr:cNvPr id="104" name="n_1mainValue【体育館・プール】&#10;有形固定資産減価償却率">
          <a:extLst>
            <a:ext uri="{FF2B5EF4-FFF2-40B4-BE49-F238E27FC236}">
              <a16:creationId xmlns:a16="http://schemas.microsoft.com/office/drawing/2014/main" id="{A4DBF1D7-801E-4295-BD53-1E7516059D0C}"/>
            </a:ext>
          </a:extLst>
        </xdr:cNvPr>
        <xdr:cNvSpPr txBox="1"/>
      </xdr:nvSpPr>
      <xdr:spPr>
        <a:xfrm>
          <a:off x="3582044" y="1091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99077</xdr:rowOff>
    </xdr:from>
    <xdr:ext cx="405111" cy="259045"/>
    <xdr:sp macro="" textlink="">
      <xdr:nvSpPr>
        <xdr:cNvPr id="105" name="n_2mainValue【体育館・プール】&#10;有形固定資産減価償却率">
          <a:extLst>
            <a:ext uri="{FF2B5EF4-FFF2-40B4-BE49-F238E27FC236}">
              <a16:creationId xmlns:a16="http://schemas.microsoft.com/office/drawing/2014/main" id="{4DA68E42-1AA6-46D6-BDCA-C736C9CCF666}"/>
            </a:ext>
          </a:extLst>
        </xdr:cNvPr>
        <xdr:cNvSpPr txBox="1"/>
      </xdr:nvSpPr>
      <xdr:spPr>
        <a:xfrm>
          <a:off x="2705744"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77850</xdr:rowOff>
    </xdr:from>
    <xdr:ext cx="405111" cy="259045"/>
    <xdr:sp macro="" textlink="">
      <xdr:nvSpPr>
        <xdr:cNvPr id="106" name="n_3mainValue【体育館・プール】&#10;有形固定資産減価償却率">
          <a:extLst>
            <a:ext uri="{FF2B5EF4-FFF2-40B4-BE49-F238E27FC236}">
              <a16:creationId xmlns:a16="http://schemas.microsoft.com/office/drawing/2014/main" id="{B16FF44A-70EE-479B-8538-4EB3C405CDBF}"/>
            </a:ext>
          </a:extLst>
        </xdr:cNvPr>
        <xdr:cNvSpPr txBox="1"/>
      </xdr:nvSpPr>
      <xdr:spPr>
        <a:xfrm>
          <a:off x="1816744" y="1087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1105</xdr:rowOff>
    </xdr:from>
    <xdr:ext cx="405111" cy="259045"/>
    <xdr:sp macro="" textlink="">
      <xdr:nvSpPr>
        <xdr:cNvPr id="107" name="n_4mainValue【体育館・プール】&#10;有形固定資産減価償却率">
          <a:extLst>
            <a:ext uri="{FF2B5EF4-FFF2-40B4-BE49-F238E27FC236}">
              <a16:creationId xmlns:a16="http://schemas.microsoft.com/office/drawing/2014/main" id="{9CA7BE1D-A8BF-42FC-A6F6-0A5788600037}"/>
            </a:ext>
          </a:extLst>
        </xdr:cNvPr>
        <xdr:cNvSpPr txBox="1"/>
      </xdr:nvSpPr>
      <xdr:spPr>
        <a:xfrm>
          <a:off x="927744" y="10973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1EC7CB90-C8EE-488C-B7F1-9E5EDD6A6BC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D630AF46-A478-41C7-B26F-128F178CC45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414FA40F-2A48-401D-A990-B19552A8D48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5C968E24-416B-48DC-93E2-AD51F51B1A8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DE3FA74D-A021-419D-A590-6B3B19E0DA3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8DDC11C7-E762-4FCE-9559-7AB70EDA0A9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98224399-D868-4C0C-8B99-E0FE88A3A94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8A15EE37-4BE7-4226-B699-B64F65A1572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5EF29E0A-2459-4B24-B72A-C8A8CB42B0C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46070388-D42C-4EE4-BDF7-A837DF90209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8" name="直線コネクタ 117">
          <a:extLst>
            <a:ext uri="{FF2B5EF4-FFF2-40B4-BE49-F238E27FC236}">
              <a16:creationId xmlns:a16="http://schemas.microsoft.com/office/drawing/2014/main" id="{1BA5DE89-F760-4574-9AA6-6CD8349CF842}"/>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9" name="テキスト ボックス 118">
          <a:extLst>
            <a:ext uri="{FF2B5EF4-FFF2-40B4-BE49-F238E27FC236}">
              <a16:creationId xmlns:a16="http://schemas.microsoft.com/office/drawing/2014/main" id="{B7702713-EF10-4DC0-BADE-EF147ADF0B73}"/>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20" name="直線コネクタ 119">
          <a:extLst>
            <a:ext uri="{FF2B5EF4-FFF2-40B4-BE49-F238E27FC236}">
              <a16:creationId xmlns:a16="http://schemas.microsoft.com/office/drawing/2014/main" id="{D643B0CF-97C2-4D6E-A8F1-BC3A1E49E69B}"/>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1" name="テキスト ボックス 120">
          <a:extLst>
            <a:ext uri="{FF2B5EF4-FFF2-40B4-BE49-F238E27FC236}">
              <a16:creationId xmlns:a16="http://schemas.microsoft.com/office/drawing/2014/main" id="{8F6995B5-D192-4FDE-9561-276CE7577E65}"/>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2" name="直線コネクタ 121">
          <a:extLst>
            <a:ext uri="{FF2B5EF4-FFF2-40B4-BE49-F238E27FC236}">
              <a16:creationId xmlns:a16="http://schemas.microsoft.com/office/drawing/2014/main" id="{C5AA93D9-161B-41A8-BE4E-90C6B5E1C54A}"/>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3" name="テキスト ボックス 122">
          <a:extLst>
            <a:ext uri="{FF2B5EF4-FFF2-40B4-BE49-F238E27FC236}">
              <a16:creationId xmlns:a16="http://schemas.microsoft.com/office/drawing/2014/main" id="{28665E69-B8BC-401C-A839-7406B968E757}"/>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4" name="直線コネクタ 123">
          <a:extLst>
            <a:ext uri="{FF2B5EF4-FFF2-40B4-BE49-F238E27FC236}">
              <a16:creationId xmlns:a16="http://schemas.microsoft.com/office/drawing/2014/main" id="{D42743AA-163B-4850-B3DE-EF4D40182F02}"/>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5" name="テキスト ボックス 124">
          <a:extLst>
            <a:ext uri="{FF2B5EF4-FFF2-40B4-BE49-F238E27FC236}">
              <a16:creationId xmlns:a16="http://schemas.microsoft.com/office/drawing/2014/main" id="{C994120F-3A46-4F90-A92D-7779215B4F1F}"/>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6" name="直線コネクタ 125">
          <a:extLst>
            <a:ext uri="{FF2B5EF4-FFF2-40B4-BE49-F238E27FC236}">
              <a16:creationId xmlns:a16="http://schemas.microsoft.com/office/drawing/2014/main" id="{679ECA5E-B233-4D9A-A687-0138002DF9A3}"/>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7" name="テキスト ボックス 126">
          <a:extLst>
            <a:ext uri="{FF2B5EF4-FFF2-40B4-BE49-F238E27FC236}">
              <a16:creationId xmlns:a16="http://schemas.microsoft.com/office/drawing/2014/main" id="{132254B7-167D-4ACE-9849-6B149448279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8" name="直線コネクタ 127">
          <a:extLst>
            <a:ext uri="{FF2B5EF4-FFF2-40B4-BE49-F238E27FC236}">
              <a16:creationId xmlns:a16="http://schemas.microsoft.com/office/drawing/2014/main" id="{A0544DCF-C691-4603-B7F1-799B71EE7BDF}"/>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9" name="テキスト ボックス 128">
          <a:extLst>
            <a:ext uri="{FF2B5EF4-FFF2-40B4-BE49-F238E27FC236}">
              <a16:creationId xmlns:a16="http://schemas.microsoft.com/office/drawing/2014/main" id="{5E79CA9B-DCAB-4D9E-907D-13C9E415248A}"/>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30" name="直線コネクタ 129">
          <a:extLst>
            <a:ext uri="{FF2B5EF4-FFF2-40B4-BE49-F238E27FC236}">
              <a16:creationId xmlns:a16="http://schemas.microsoft.com/office/drawing/2014/main" id="{B4888857-1EB6-41E1-9A0D-AAF89DC529D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1" name="テキスト ボックス 130">
          <a:extLst>
            <a:ext uri="{FF2B5EF4-FFF2-40B4-BE49-F238E27FC236}">
              <a16:creationId xmlns:a16="http://schemas.microsoft.com/office/drawing/2014/main" id="{EF494A96-A47E-40FE-AE00-B36BA523CBA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2" name="【体育館・プール】&#10;一人当たり面積グラフ枠">
          <a:extLst>
            <a:ext uri="{FF2B5EF4-FFF2-40B4-BE49-F238E27FC236}">
              <a16:creationId xmlns:a16="http://schemas.microsoft.com/office/drawing/2014/main" id="{C154F823-78BA-4982-A6F1-2ABB85A33E1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54</xdr:row>
      <xdr:rowOff>133894</xdr:rowOff>
    </xdr:from>
    <xdr:to>
      <xdr:col>54</xdr:col>
      <xdr:colOff>189865</xdr:colOff>
      <xdr:row>63</xdr:row>
      <xdr:rowOff>167096</xdr:rowOff>
    </xdr:to>
    <xdr:cxnSp macro="">
      <xdr:nvCxnSpPr>
        <xdr:cNvPr id="133" name="直線コネクタ 132">
          <a:extLst>
            <a:ext uri="{FF2B5EF4-FFF2-40B4-BE49-F238E27FC236}">
              <a16:creationId xmlns:a16="http://schemas.microsoft.com/office/drawing/2014/main" id="{04BA953A-630B-436A-80D0-05784054AF02}"/>
            </a:ext>
          </a:extLst>
        </xdr:cNvPr>
        <xdr:cNvCxnSpPr/>
      </xdr:nvCxnSpPr>
      <xdr:spPr>
        <a:xfrm flipV="1">
          <a:off x="10476865" y="9392194"/>
          <a:ext cx="0" cy="1576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170923</xdr:rowOff>
    </xdr:from>
    <xdr:ext cx="469744" cy="259045"/>
    <xdr:sp macro="" textlink="">
      <xdr:nvSpPr>
        <xdr:cNvPr id="134" name="【体育館・プール】&#10;一人当たり面積最小値テキスト">
          <a:extLst>
            <a:ext uri="{FF2B5EF4-FFF2-40B4-BE49-F238E27FC236}">
              <a16:creationId xmlns:a16="http://schemas.microsoft.com/office/drawing/2014/main" id="{C7BFA746-F034-4039-88A2-BD1F64E42FFF}"/>
            </a:ext>
          </a:extLst>
        </xdr:cNvPr>
        <xdr:cNvSpPr txBox="1"/>
      </xdr:nvSpPr>
      <xdr:spPr>
        <a:xfrm>
          <a:off x="10515600" y="1097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167096</xdr:rowOff>
    </xdr:from>
    <xdr:to>
      <xdr:col>55</xdr:col>
      <xdr:colOff>88900</xdr:colOff>
      <xdr:row>63</xdr:row>
      <xdr:rowOff>167096</xdr:rowOff>
    </xdr:to>
    <xdr:cxnSp macro="">
      <xdr:nvCxnSpPr>
        <xdr:cNvPr id="135" name="直線コネクタ 134">
          <a:extLst>
            <a:ext uri="{FF2B5EF4-FFF2-40B4-BE49-F238E27FC236}">
              <a16:creationId xmlns:a16="http://schemas.microsoft.com/office/drawing/2014/main" id="{03B5C757-3086-463A-B5B3-F0684D11E6E6}"/>
            </a:ext>
          </a:extLst>
        </xdr:cNvPr>
        <xdr:cNvCxnSpPr/>
      </xdr:nvCxnSpPr>
      <xdr:spPr>
        <a:xfrm>
          <a:off x="10388600" y="10968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80571</xdr:rowOff>
    </xdr:from>
    <xdr:ext cx="469744" cy="259045"/>
    <xdr:sp macro="" textlink="">
      <xdr:nvSpPr>
        <xdr:cNvPr id="136" name="【体育館・プール】&#10;一人当たり面積最大値テキスト">
          <a:extLst>
            <a:ext uri="{FF2B5EF4-FFF2-40B4-BE49-F238E27FC236}">
              <a16:creationId xmlns:a16="http://schemas.microsoft.com/office/drawing/2014/main" id="{919EF4B1-9E9C-466A-AD33-525E1FDF024B}"/>
            </a:ext>
          </a:extLst>
        </xdr:cNvPr>
        <xdr:cNvSpPr txBox="1"/>
      </xdr:nvSpPr>
      <xdr:spPr>
        <a:xfrm>
          <a:off x="10515600" y="9167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133894</xdr:rowOff>
    </xdr:from>
    <xdr:to>
      <xdr:col>55</xdr:col>
      <xdr:colOff>88900</xdr:colOff>
      <xdr:row>54</xdr:row>
      <xdr:rowOff>133894</xdr:rowOff>
    </xdr:to>
    <xdr:cxnSp macro="">
      <xdr:nvCxnSpPr>
        <xdr:cNvPr id="137" name="直線コネクタ 136">
          <a:extLst>
            <a:ext uri="{FF2B5EF4-FFF2-40B4-BE49-F238E27FC236}">
              <a16:creationId xmlns:a16="http://schemas.microsoft.com/office/drawing/2014/main" id="{F34EB8EF-8B34-488E-927B-20CDF4FBBD07}"/>
            </a:ext>
          </a:extLst>
        </xdr:cNvPr>
        <xdr:cNvCxnSpPr/>
      </xdr:nvCxnSpPr>
      <xdr:spPr>
        <a:xfrm>
          <a:off x="10388600" y="939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128831</xdr:rowOff>
    </xdr:from>
    <xdr:ext cx="469744" cy="259045"/>
    <xdr:sp macro="" textlink="">
      <xdr:nvSpPr>
        <xdr:cNvPr id="138" name="【体育館・プール】&#10;一人当たり面積平均値テキスト">
          <a:extLst>
            <a:ext uri="{FF2B5EF4-FFF2-40B4-BE49-F238E27FC236}">
              <a16:creationId xmlns:a16="http://schemas.microsoft.com/office/drawing/2014/main" id="{926008BD-D326-4288-A755-574749C529F0}"/>
            </a:ext>
          </a:extLst>
        </xdr:cNvPr>
        <xdr:cNvSpPr txBox="1"/>
      </xdr:nvSpPr>
      <xdr:spPr>
        <a:xfrm>
          <a:off x="10515600" y="102443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105954</xdr:rowOff>
    </xdr:from>
    <xdr:to>
      <xdr:col>55</xdr:col>
      <xdr:colOff>50800</xdr:colOff>
      <xdr:row>61</xdr:row>
      <xdr:rowOff>36104</xdr:rowOff>
    </xdr:to>
    <xdr:sp macro="" textlink="">
      <xdr:nvSpPr>
        <xdr:cNvPr id="139" name="フローチャート: 判断 138">
          <a:extLst>
            <a:ext uri="{FF2B5EF4-FFF2-40B4-BE49-F238E27FC236}">
              <a16:creationId xmlns:a16="http://schemas.microsoft.com/office/drawing/2014/main" id="{5998A1E6-88B2-4EE2-ACE7-BACEBBF74F88}"/>
            </a:ext>
          </a:extLst>
        </xdr:cNvPr>
        <xdr:cNvSpPr/>
      </xdr:nvSpPr>
      <xdr:spPr>
        <a:xfrm>
          <a:off x="104267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78740</xdr:rowOff>
    </xdr:from>
    <xdr:to>
      <xdr:col>50</xdr:col>
      <xdr:colOff>165100</xdr:colOff>
      <xdr:row>61</xdr:row>
      <xdr:rowOff>8890</xdr:rowOff>
    </xdr:to>
    <xdr:sp macro="" textlink="">
      <xdr:nvSpPr>
        <xdr:cNvPr id="140" name="フローチャート: 判断 139">
          <a:extLst>
            <a:ext uri="{FF2B5EF4-FFF2-40B4-BE49-F238E27FC236}">
              <a16:creationId xmlns:a16="http://schemas.microsoft.com/office/drawing/2014/main" id="{98D8D844-1FAA-4391-A9A6-A620C79324D6}"/>
            </a:ext>
          </a:extLst>
        </xdr:cNvPr>
        <xdr:cNvSpPr/>
      </xdr:nvSpPr>
      <xdr:spPr>
        <a:xfrm>
          <a:off x="9588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137523</xdr:rowOff>
    </xdr:from>
    <xdr:to>
      <xdr:col>46</xdr:col>
      <xdr:colOff>38100</xdr:colOff>
      <xdr:row>61</xdr:row>
      <xdr:rowOff>67673</xdr:rowOff>
    </xdr:to>
    <xdr:sp macro="" textlink="">
      <xdr:nvSpPr>
        <xdr:cNvPr id="141" name="フローチャート: 判断 140">
          <a:extLst>
            <a:ext uri="{FF2B5EF4-FFF2-40B4-BE49-F238E27FC236}">
              <a16:creationId xmlns:a16="http://schemas.microsoft.com/office/drawing/2014/main" id="{F7F68674-5E66-495B-9FD9-16FA343574FB}"/>
            </a:ext>
          </a:extLst>
        </xdr:cNvPr>
        <xdr:cNvSpPr/>
      </xdr:nvSpPr>
      <xdr:spPr>
        <a:xfrm>
          <a:off x="8699500" y="1042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3084</xdr:rowOff>
    </xdr:from>
    <xdr:to>
      <xdr:col>41</xdr:col>
      <xdr:colOff>101600</xdr:colOff>
      <xdr:row>61</xdr:row>
      <xdr:rowOff>104684</xdr:rowOff>
    </xdr:to>
    <xdr:sp macro="" textlink="">
      <xdr:nvSpPr>
        <xdr:cNvPr id="142" name="フローチャート: 判断 141">
          <a:extLst>
            <a:ext uri="{FF2B5EF4-FFF2-40B4-BE49-F238E27FC236}">
              <a16:creationId xmlns:a16="http://schemas.microsoft.com/office/drawing/2014/main" id="{126F7A65-F8A2-4E8B-A8BC-3ACCAD72754F}"/>
            </a:ext>
          </a:extLst>
        </xdr:cNvPr>
        <xdr:cNvSpPr/>
      </xdr:nvSpPr>
      <xdr:spPr>
        <a:xfrm>
          <a:off x="7810500" y="1046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17235</xdr:rowOff>
    </xdr:from>
    <xdr:to>
      <xdr:col>36</xdr:col>
      <xdr:colOff>165100</xdr:colOff>
      <xdr:row>61</xdr:row>
      <xdr:rowOff>118835</xdr:rowOff>
    </xdr:to>
    <xdr:sp macro="" textlink="">
      <xdr:nvSpPr>
        <xdr:cNvPr id="143" name="フローチャート: 判断 142">
          <a:extLst>
            <a:ext uri="{FF2B5EF4-FFF2-40B4-BE49-F238E27FC236}">
              <a16:creationId xmlns:a16="http://schemas.microsoft.com/office/drawing/2014/main" id="{F62C86C9-9DFE-4981-B026-70B5169BD52E}"/>
            </a:ext>
          </a:extLst>
        </xdr:cNvPr>
        <xdr:cNvSpPr/>
      </xdr:nvSpPr>
      <xdr:spPr>
        <a:xfrm>
          <a:off x="6921500" y="1047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9760713C-D2A8-4A3A-BAED-0CAFFA69C92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C88CC316-C6B1-4A42-9C71-B5EB49839FA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82DC5858-2038-481B-B749-F5EDD47A73C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7D2B8643-6FFA-476F-A4B6-0F52D89F256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8" name="テキスト ボックス 147">
          <a:extLst>
            <a:ext uri="{FF2B5EF4-FFF2-40B4-BE49-F238E27FC236}">
              <a16:creationId xmlns:a16="http://schemas.microsoft.com/office/drawing/2014/main" id="{DF699117-FD0C-4F15-8A84-03C799D4868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132080</xdr:rowOff>
    </xdr:from>
    <xdr:to>
      <xdr:col>55</xdr:col>
      <xdr:colOff>50800</xdr:colOff>
      <xdr:row>61</xdr:row>
      <xdr:rowOff>62230</xdr:rowOff>
    </xdr:to>
    <xdr:sp macro="" textlink="">
      <xdr:nvSpPr>
        <xdr:cNvPr id="149" name="楕円 148">
          <a:extLst>
            <a:ext uri="{FF2B5EF4-FFF2-40B4-BE49-F238E27FC236}">
              <a16:creationId xmlns:a16="http://schemas.microsoft.com/office/drawing/2014/main" id="{462DC87C-A50A-4C5A-AD73-FBC7795FD53C}"/>
            </a:ext>
          </a:extLst>
        </xdr:cNvPr>
        <xdr:cNvSpPr/>
      </xdr:nvSpPr>
      <xdr:spPr>
        <a:xfrm>
          <a:off x="104267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110507</xdr:rowOff>
    </xdr:from>
    <xdr:ext cx="469744" cy="259045"/>
    <xdr:sp macro="" textlink="">
      <xdr:nvSpPr>
        <xdr:cNvPr id="150" name="【体育館・プール】&#10;一人当たり面積該当値テキスト">
          <a:extLst>
            <a:ext uri="{FF2B5EF4-FFF2-40B4-BE49-F238E27FC236}">
              <a16:creationId xmlns:a16="http://schemas.microsoft.com/office/drawing/2014/main" id="{577CC9A2-42A8-4BBE-8683-B3CC065270C7}"/>
            </a:ext>
          </a:extLst>
        </xdr:cNvPr>
        <xdr:cNvSpPr txBox="1"/>
      </xdr:nvSpPr>
      <xdr:spPr>
        <a:xfrm>
          <a:off x="10515600" y="1039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137523</xdr:rowOff>
    </xdr:from>
    <xdr:to>
      <xdr:col>50</xdr:col>
      <xdr:colOff>165100</xdr:colOff>
      <xdr:row>61</xdr:row>
      <xdr:rowOff>67673</xdr:rowOff>
    </xdr:to>
    <xdr:sp macro="" textlink="">
      <xdr:nvSpPr>
        <xdr:cNvPr id="151" name="楕円 150">
          <a:extLst>
            <a:ext uri="{FF2B5EF4-FFF2-40B4-BE49-F238E27FC236}">
              <a16:creationId xmlns:a16="http://schemas.microsoft.com/office/drawing/2014/main" id="{88A554A7-01D1-4FB1-88B0-BE621AA12BF1}"/>
            </a:ext>
          </a:extLst>
        </xdr:cNvPr>
        <xdr:cNvSpPr/>
      </xdr:nvSpPr>
      <xdr:spPr>
        <a:xfrm>
          <a:off x="9588500" y="1042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11430</xdr:rowOff>
    </xdr:from>
    <xdr:to>
      <xdr:col>55</xdr:col>
      <xdr:colOff>0</xdr:colOff>
      <xdr:row>61</xdr:row>
      <xdr:rowOff>16873</xdr:rowOff>
    </xdr:to>
    <xdr:cxnSp macro="">
      <xdr:nvCxnSpPr>
        <xdr:cNvPr id="152" name="直線コネクタ 151">
          <a:extLst>
            <a:ext uri="{FF2B5EF4-FFF2-40B4-BE49-F238E27FC236}">
              <a16:creationId xmlns:a16="http://schemas.microsoft.com/office/drawing/2014/main" id="{65E029B5-95D1-4F62-B453-66C142E821EB}"/>
            </a:ext>
          </a:extLst>
        </xdr:cNvPr>
        <xdr:cNvCxnSpPr/>
      </xdr:nvCxnSpPr>
      <xdr:spPr>
        <a:xfrm flipV="1">
          <a:off x="9639300" y="10469880"/>
          <a:ext cx="8382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140788</xdr:rowOff>
    </xdr:from>
    <xdr:to>
      <xdr:col>46</xdr:col>
      <xdr:colOff>38100</xdr:colOff>
      <xdr:row>61</xdr:row>
      <xdr:rowOff>70938</xdr:rowOff>
    </xdr:to>
    <xdr:sp macro="" textlink="">
      <xdr:nvSpPr>
        <xdr:cNvPr id="153" name="楕円 152">
          <a:extLst>
            <a:ext uri="{FF2B5EF4-FFF2-40B4-BE49-F238E27FC236}">
              <a16:creationId xmlns:a16="http://schemas.microsoft.com/office/drawing/2014/main" id="{902934D1-96C5-49AB-A572-5230F9B3701F}"/>
            </a:ext>
          </a:extLst>
        </xdr:cNvPr>
        <xdr:cNvSpPr/>
      </xdr:nvSpPr>
      <xdr:spPr>
        <a:xfrm>
          <a:off x="8699500" y="1042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16873</xdr:rowOff>
    </xdr:from>
    <xdr:to>
      <xdr:col>50</xdr:col>
      <xdr:colOff>114300</xdr:colOff>
      <xdr:row>61</xdr:row>
      <xdr:rowOff>20138</xdr:rowOff>
    </xdr:to>
    <xdr:cxnSp macro="">
      <xdr:nvCxnSpPr>
        <xdr:cNvPr id="154" name="直線コネクタ 153">
          <a:extLst>
            <a:ext uri="{FF2B5EF4-FFF2-40B4-BE49-F238E27FC236}">
              <a16:creationId xmlns:a16="http://schemas.microsoft.com/office/drawing/2014/main" id="{E10BCE07-3AF7-46DB-A5E9-4EFC250E5BD6}"/>
            </a:ext>
          </a:extLst>
        </xdr:cNvPr>
        <xdr:cNvCxnSpPr/>
      </xdr:nvCxnSpPr>
      <xdr:spPr>
        <a:xfrm flipV="1">
          <a:off x="8750300" y="1047532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127726</xdr:rowOff>
    </xdr:from>
    <xdr:to>
      <xdr:col>41</xdr:col>
      <xdr:colOff>101600</xdr:colOff>
      <xdr:row>61</xdr:row>
      <xdr:rowOff>57876</xdr:rowOff>
    </xdr:to>
    <xdr:sp macro="" textlink="">
      <xdr:nvSpPr>
        <xdr:cNvPr id="155" name="楕円 154">
          <a:extLst>
            <a:ext uri="{FF2B5EF4-FFF2-40B4-BE49-F238E27FC236}">
              <a16:creationId xmlns:a16="http://schemas.microsoft.com/office/drawing/2014/main" id="{59D3F9EB-6F6A-45CC-99B8-C814286CC253}"/>
            </a:ext>
          </a:extLst>
        </xdr:cNvPr>
        <xdr:cNvSpPr/>
      </xdr:nvSpPr>
      <xdr:spPr>
        <a:xfrm>
          <a:off x="7810500" y="1041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7076</xdr:rowOff>
    </xdr:from>
    <xdr:to>
      <xdr:col>45</xdr:col>
      <xdr:colOff>177800</xdr:colOff>
      <xdr:row>61</xdr:row>
      <xdr:rowOff>20138</xdr:rowOff>
    </xdr:to>
    <xdr:cxnSp macro="">
      <xdr:nvCxnSpPr>
        <xdr:cNvPr id="156" name="直線コネクタ 155">
          <a:extLst>
            <a:ext uri="{FF2B5EF4-FFF2-40B4-BE49-F238E27FC236}">
              <a16:creationId xmlns:a16="http://schemas.microsoft.com/office/drawing/2014/main" id="{C8AC3337-7915-427F-B931-C5AB9AD67D17}"/>
            </a:ext>
          </a:extLst>
        </xdr:cNvPr>
        <xdr:cNvCxnSpPr/>
      </xdr:nvCxnSpPr>
      <xdr:spPr>
        <a:xfrm>
          <a:off x="7861300" y="10465526"/>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58057</xdr:rowOff>
    </xdr:from>
    <xdr:to>
      <xdr:col>36</xdr:col>
      <xdr:colOff>165100</xdr:colOff>
      <xdr:row>60</xdr:row>
      <xdr:rowOff>159657</xdr:rowOff>
    </xdr:to>
    <xdr:sp macro="" textlink="">
      <xdr:nvSpPr>
        <xdr:cNvPr id="157" name="楕円 156">
          <a:extLst>
            <a:ext uri="{FF2B5EF4-FFF2-40B4-BE49-F238E27FC236}">
              <a16:creationId xmlns:a16="http://schemas.microsoft.com/office/drawing/2014/main" id="{F337FF12-CF3F-4713-AB75-98089A412734}"/>
            </a:ext>
          </a:extLst>
        </xdr:cNvPr>
        <xdr:cNvSpPr/>
      </xdr:nvSpPr>
      <xdr:spPr>
        <a:xfrm>
          <a:off x="6921500" y="1034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108857</xdr:rowOff>
    </xdr:from>
    <xdr:to>
      <xdr:col>41</xdr:col>
      <xdr:colOff>50800</xdr:colOff>
      <xdr:row>61</xdr:row>
      <xdr:rowOff>7076</xdr:rowOff>
    </xdr:to>
    <xdr:cxnSp macro="">
      <xdr:nvCxnSpPr>
        <xdr:cNvPr id="158" name="直線コネクタ 157">
          <a:extLst>
            <a:ext uri="{FF2B5EF4-FFF2-40B4-BE49-F238E27FC236}">
              <a16:creationId xmlns:a16="http://schemas.microsoft.com/office/drawing/2014/main" id="{9C93CA9F-3BFF-41F1-9988-D675DC88D884}"/>
            </a:ext>
          </a:extLst>
        </xdr:cNvPr>
        <xdr:cNvCxnSpPr/>
      </xdr:nvCxnSpPr>
      <xdr:spPr>
        <a:xfrm>
          <a:off x="6972300" y="10395857"/>
          <a:ext cx="889000" cy="69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25417</xdr:rowOff>
    </xdr:from>
    <xdr:ext cx="469744" cy="259045"/>
    <xdr:sp macro="" textlink="">
      <xdr:nvSpPr>
        <xdr:cNvPr id="159" name="n_1aveValue【体育館・プール】&#10;一人当たり面積">
          <a:extLst>
            <a:ext uri="{FF2B5EF4-FFF2-40B4-BE49-F238E27FC236}">
              <a16:creationId xmlns:a16="http://schemas.microsoft.com/office/drawing/2014/main" id="{0EC71F19-8ADF-4204-9F6A-1A3F6B1E8611}"/>
            </a:ext>
          </a:extLst>
        </xdr:cNvPr>
        <xdr:cNvSpPr txBox="1"/>
      </xdr:nvSpPr>
      <xdr:spPr>
        <a:xfrm>
          <a:off x="93917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84200</xdr:rowOff>
    </xdr:from>
    <xdr:ext cx="469744" cy="259045"/>
    <xdr:sp macro="" textlink="">
      <xdr:nvSpPr>
        <xdr:cNvPr id="160" name="n_2aveValue【体育館・プール】&#10;一人当たり面積">
          <a:extLst>
            <a:ext uri="{FF2B5EF4-FFF2-40B4-BE49-F238E27FC236}">
              <a16:creationId xmlns:a16="http://schemas.microsoft.com/office/drawing/2014/main" id="{94366D98-DBAC-48FB-9D8C-CA5EFE7F0363}"/>
            </a:ext>
          </a:extLst>
        </xdr:cNvPr>
        <xdr:cNvSpPr txBox="1"/>
      </xdr:nvSpPr>
      <xdr:spPr>
        <a:xfrm>
          <a:off x="8515427" y="101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95811</xdr:rowOff>
    </xdr:from>
    <xdr:ext cx="469744" cy="259045"/>
    <xdr:sp macro="" textlink="">
      <xdr:nvSpPr>
        <xdr:cNvPr id="161" name="n_3aveValue【体育館・プール】&#10;一人当たり面積">
          <a:extLst>
            <a:ext uri="{FF2B5EF4-FFF2-40B4-BE49-F238E27FC236}">
              <a16:creationId xmlns:a16="http://schemas.microsoft.com/office/drawing/2014/main" id="{9D7DF98F-B960-423E-9793-7F092A9D345D}"/>
            </a:ext>
          </a:extLst>
        </xdr:cNvPr>
        <xdr:cNvSpPr txBox="1"/>
      </xdr:nvSpPr>
      <xdr:spPr>
        <a:xfrm>
          <a:off x="7626427" y="1055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109962</xdr:rowOff>
    </xdr:from>
    <xdr:ext cx="469744" cy="259045"/>
    <xdr:sp macro="" textlink="">
      <xdr:nvSpPr>
        <xdr:cNvPr id="162" name="n_4aveValue【体育館・プール】&#10;一人当たり面積">
          <a:extLst>
            <a:ext uri="{FF2B5EF4-FFF2-40B4-BE49-F238E27FC236}">
              <a16:creationId xmlns:a16="http://schemas.microsoft.com/office/drawing/2014/main" id="{A891A82D-0C4D-4C74-8CA9-C2332570849E}"/>
            </a:ext>
          </a:extLst>
        </xdr:cNvPr>
        <xdr:cNvSpPr txBox="1"/>
      </xdr:nvSpPr>
      <xdr:spPr>
        <a:xfrm>
          <a:off x="6737427" y="1056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58800</xdr:rowOff>
    </xdr:from>
    <xdr:ext cx="469744" cy="259045"/>
    <xdr:sp macro="" textlink="">
      <xdr:nvSpPr>
        <xdr:cNvPr id="163" name="n_1mainValue【体育館・プール】&#10;一人当たり面積">
          <a:extLst>
            <a:ext uri="{FF2B5EF4-FFF2-40B4-BE49-F238E27FC236}">
              <a16:creationId xmlns:a16="http://schemas.microsoft.com/office/drawing/2014/main" id="{7E276853-05BB-46F2-BC4D-E539DB76B89B}"/>
            </a:ext>
          </a:extLst>
        </xdr:cNvPr>
        <xdr:cNvSpPr txBox="1"/>
      </xdr:nvSpPr>
      <xdr:spPr>
        <a:xfrm>
          <a:off x="9391727" y="10517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62065</xdr:rowOff>
    </xdr:from>
    <xdr:ext cx="469744" cy="259045"/>
    <xdr:sp macro="" textlink="">
      <xdr:nvSpPr>
        <xdr:cNvPr id="164" name="n_2mainValue【体育館・プール】&#10;一人当たり面積">
          <a:extLst>
            <a:ext uri="{FF2B5EF4-FFF2-40B4-BE49-F238E27FC236}">
              <a16:creationId xmlns:a16="http://schemas.microsoft.com/office/drawing/2014/main" id="{6638B5BB-E8DC-40C6-A59F-E7BB1E3225B4}"/>
            </a:ext>
          </a:extLst>
        </xdr:cNvPr>
        <xdr:cNvSpPr txBox="1"/>
      </xdr:nvSpPr>
      <xdr:spPr>
        <a:xfrm>
          <a:off x="8515427" y="10520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74403</xdr:rowOff>
    </xdr:from>
    <xdr:ext cx="469744" cy="259045"/>
    <xdr:sp macro="" textlink="">
      <xdr:nvSpPr>
        <xdr:cNvPr id="165" name="n_3mainValue【体育館・プール】&#10;一人当たり面積">
          <a:extLst>
            <a:ext uri="{FF2B5EF4-FFF2-40B4-BE49-F238E27FC236}">
              <a16:creationId xmlns:a16="http://schemas.microsoft.com/office/drawing/2014/main" id="{625E9E46-8CE4-46A3-A07A-1E0A66A05199}"/>
            </a:ext>
          </a:extLst>
        </xdr:cNvPr>
        <xdr:cNvSpPr txBox="1"/>
      </xdr:nvSpPr>
      <xdr:spPr>
        <a:xfrm>
          <a:off x="7626427" y="1018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4734</xdr:rowOff>
    </xdr:from>
    <xdr:ext cx="469744" cy="259045"/>
    <xdr:sp macro="" textlink="">
      <xdr:nvSpPr>
        <xdr:cNvPr id="166" name="n_4mainValue【体育館・プール】&#10;一人当たり面積">
          <a:extLst>
            <a:ext uri="{FF2B5EF4-FFF2-40B4-BE49-F238E27FC236}">
              <a16:creationId xmlns:a16="http://schemas.microsoft.com/office/drawing/2014/main" id="{66FE0DDE-A103-47EE-B6B3-01F0A5F9CB4D}"/>
            </a:ext>
          </a:extLst>
        </xdr:cNvPr>
        <xdr:cNvSpPr txBox="1"/>
      </xdr:nvSpPr>
      <xdr:spPr>
        <a:xfrm>
          <a:off x="6737427" y="1012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7" name="正方形/長方形 166">
          <a:extLst>
            <a:ext uri="{FF2B5EF4-FFF2-40B4-BE49-F238E27FC236}">
              <a16:creationId xmlns:a16="http://schemas.microsoft.com/office/drawing/2014/main" id="{E7756240-F6F7-4341-B9C5-124A1DAAECD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8" name="正方形/長方形 167">
          <a:extLst>
            <a:ext uri="{FF2B5EF4-FFF2-40B4-BE49-F238E27FC236}">
              <a16:creationId xmlns:a16="http://schemas.microsoft.com/office/drawing/2014/main" id="{F0E36F09-731A-4F87-8B77-D21EB80255D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9" name="正方形/長方形 168">
          <a:extLst>
            <a:ext uri="{FF2B5EF4-FFF2-40B4-BE49-F238E27FC236}">
              <a16:creationId xmlns:a16="http://schemas.microsoft.com/office/drawing/2014/main" id="{5B1CAC07-49F9-4AC7-8140-2BF1FBE5B9E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70" name="正方形/長方形 169">
          <a:extLst>
            <a:ext uri="{FF2B5EF4-FFF2-40B4-BE49-F238E27FC236}">
              <a16:creationId xmlns:a16="http://schemas.microsoft.com/office/drawing/2014/main" id="{4CB6DD3E-F913-45B5-8C27-27767E48831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1" name="正方形/長方形 170">
          <a:extLst>
            <a:ext uri="{FF2B5EF4-FFF2-40B4-BE49-F238E27FC236}">
              <a16:creationId xmlns:a16="http://schemas.microsoft.com/office/drawing/2014/main" id="{8F9BEA1E-A4B6-4AB5-AEFD-4E5B2C6889E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2" name="正方形/長方形 171">
          <a:extLst>
            <a:ext uri="{FF2B5EF4-FFF2-40B4-BE49-F238E27FC236}">
              <a16:creationId xmlns:a16="http://schemas.microsoft.com/office/drawing/2014/main" id="{7E086AAE-7720-4F3E-AEF0-B6A0A3252B8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3" name="正方形/長方形 172">
          <a:extLst>
            <a:ext uri="{FF2B5EF4-FFF2-40B4-BE49-F238E27FC236}">
              <a16:creationId xmlns:a16="http://schemas.microsoft.com/office/drawing/2014/main" id="{5A897AF4-9499-4991-A03B-412BB0ED1E0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4" name="正方形/長方形 173">
          <a:extLst>
            <a:ext uri="{FF2B5EF4-FFF2-40B4-BE49-F238E27FC236}">
              <a16:creationId xmlns:a16="http://schemas.microsoft.com/office/drawing/2014/main" id="{6F208A4E-666E-4EE2-BCA0-34AE82B74CD9}"/>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5" name="正方形/長方形 174">
          <a:extLst>
            <a:ext uri="{FF2B5EF4-FFF2-40B4-BE49-F238E27FC236}">
              <a16:creationId xmlns:a16="http://schemas.microsoft.com/office/drawing/2014/main" id="{1757BACA-2E20-4024-ADBF-3F1FF12370C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6" name="正方形/長方形 175">
          <a:extLst>
            <a:ext uri="{FF2B5EF4-FFF2-40B4-BE49-F238E27FC236}">
              <a16:creationId xmlns:a16="http://schemas.microsoft.com/office/drawing/2014/main" id="{C85F8A27-8BFA-4CB5-9E4B-67EDA47AD4A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7" name="正方形/長方形 176">
          <a:extLst>
            <a:ext uri="{FF2B5EF4-FFF2-40B4-BE49-F238E27FC236}">
              <a16:creationId xmlns:a16="http://schemas.microsoft.com/office/drawing/2014/main" id="{EFA74D6D-31DA-4506-A951-71BA2127BB2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8" name="正方形/長方形 177">
          <a:extLst>
            <a:ext uri="{FF2B5EF4-FFF2-40B4-BE49-F238E27FC236}">
              <a16:creationId xmlns:a16="http://schemas.microsoft.com/office/drawing/2014/main" id="{F4014EB6-992B-440E-9179-FF30CC0F711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9" name="正方形/長方形 178">
          <a:extLst>
            <a:ext uri="{FF2B5EF4-FFF2-40B4-BE49-F238E27FC236}">
              <a16:creationId xmlns:a16="http://schemas.microsoft.com/office/drawing/2014/main" id="{A2E2DA8B-476F-47D7-B959-367EA1449E1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80" name="正方形/長方形 179">
          <a:extLst>
            <a:ext uri="{FF2B5EF4-FFF2-40B4-BE49-F238E27FC236}">
              <a16:creationId xmlns:a16="http://schemas.microsoft.com/office/drawing/2014/main" id="{A3B4D8E1-E604-4A14-81E0-2B739546EA1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1" name="正方形/長方形 180">
          <a:extLst>
            <a:ext uri="{FF2B5EF4-FFF2-40B4-BE49-F238E27FC236}">
              <a16:creationId xmlns:a16="http://schemas.microsoft.com/office/drawing/2014/main" id="{1CDDC6B2-78DE-495E-AF1F-EC90AA346A8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2" name="正方形/長方形 181">
          <a:extLst>
            <a:ext uri="{FF2B5EF4-FFF2-40B4-BE49-F238E27FC236}">
              <a16:creationId xmlns:a16="http://schemas.microsoft.com/office/drawing/2014/main" id="{C5540D41-F197-4057-ABFD-A4188F2F2951}"/>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3" name="正方形/長方形 182">
          <a:extLst>
            <a:ext uri="{FF2B5EF4-FFF2-40B4-BE49-F238E27FC236}">
              <a16:creationId xmlns:a16="http://schemas.microsoft.com/office/drawing/2014/main" id="{BD06C61D-FC40-4848-A8F6-DFFAB82FBB9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4" name="正方形/長方形 183">
          <a:extLst>
            <a:ext uri="{FF2B5EF4-FFF2-40B4-BE49-F238E27FC236}">
              <a16:creationId xmlns:a16="http://schemas.microsoft.com/office/drawing/2014/main" id="{458F4488-85EB-4824-8A2C-5459F7569D1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5" name="正方形/長方形 184">
          <a:extLst>
            <a:ext uri="{FF2B5EF4-FFF2-40B4-BE49-F238E27FC236}">
              <a16:creationId xmlns:a16="http://schemas.microsoft.com/office/drawing/2014/main" id="{F148E52A-30B9-4359-8E08-9E1A2C2B26A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6" name="正方形/長方形 185">
          <a:extLst>
            <a:ext uri="{FF2B5EF4-FFF2-40B4-BE49-F238E27FC236}">
              <a16:creationId xmlns:a16="http://schemas.microsoft.com/office/drawing/2014/main" id="{E32D1B6F-5904-4FAE-B09C-3F220E6437E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7" name="正方形/長方形 186">
          <a:extLst>
            <a:ext uri="{FF2B5EF4-FFF2-40B4-BE49-F238E27FC236}">
              <a16:creationId xmlns:a16="http://schemas.microsoft.com/office/drawing/2014/main" id="{AE387D07-E6B6-4B91-B6D3-B90E87F005C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8" name="正方形/長方形 187">
          <a:extLst>
            <a:ext uri="{FF2B5EF4-FFF2-40B4-BE49-F238E27FC236}">
              <a16:creationId xmlns:a16="http://schemas.microsoft.com/office/drawing/2014/main" id="{A8A5343E-87DB-4630-BA4D-E51625F8699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9" name="正方形/長方形 188">
          <a:extLst>
            <a:ext uri="{FF2B5EF4-FFF2-40B4-BE49-F238E27FC236}">
              <a16:creationId xmlns:a16="http://schemas.microsoft.com/office/drawing/2014/main" id="{C510BE4D-3934-43A5-8E4B-EEAEC6895B4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90" name="正方形/長方形 189">
          <a:extLst>
            <a:ext uri="{FF2B5EF4-FFF2-40B4-BE49-F238E27FC236}">
              <a16:creationId xmlns:a16="http://schemas.microsoft.com/office/drawing/2014/main" id="{345EDE95-3C5D-449C-83CA-56C9D0C6833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91" name="正方形/長方形 190">
          <a:extLst>
            <a:ext uri="{FF2B5EF4-FFF2-40B4-BE49-F238E27FC236}">
              <a16:creationId xmlns:a16="http://schemas.microsoft.com/office/drawing/2014/main" id="{47F2774E-C3EE-4446-9F9B-72BCFFFB917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2" name="正方形/長方形 191">
          <a:extLst>
            <a:ext uri="{FF2B5EF4-FFF2-40B4-BE49-F238E27FC236}">
              <a16:creationId xmlns:a16="http://schemas.microsoft.com/office/drawing/2014/main" id="{72049E5D-0655-41B8-BD78-2FCDEC23A67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3" name="正方形/長方形 192">
          <a:extLst>
            <a:ext uri="{FF2B5EF4-FFF2-40B4-BE49-F238E27FC236}">
              <a16:creationId xmlns:a16="http://schemas.microsoft.com/office/drawing/2014/main" id="{46717FC2-61B8-4479-B469-BD8C911A336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4" name="正方形/長方形 193">
          <a:extLst>
            <a:ext uri="{FF2B5EF4-FFF2-40B4-BE49-F238E27FC236}">
              <a16:creationId xmlns:a16="http://schemas.microsoft.com/office/drawing/2014/main" id="{B7C28258-59A7-4460-8F6C-C357C02C76C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5" name="正方形/長方形 194">
          <a:extLst>
            <a:ext uri="{FF2B5EF4-FFF2-40B4-BE49-F238E27FC236}">
              <a16:creationId xmlns:a16="http://schemas.microsoft.com/office/drawing/2014/main" id="{9B0EAB36-E104-4582-B2BC-21159391384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6" name="正方形/長方形 195">
          <a:extLst>
            <a:ext uri="{FF2B5EF4-FFF2-40B4-BE49-F238E27FC236}">
              <a16:creationId xmlns:a16="http://schemas.microsoft.com/office/drawing/2014/main" id="{0429A706-6CC3-46F0-9C94-485BCBF070D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7" name="正方形/長方形 196">
          <a:extLst>
            <a:ext uri="{FF2B5EF4-FFF2-40B4-BE49-F238E27FC236}">
              <a16:creationId xmlns:a16="http://schemas.microsoft.com/office/drawing/2014/main" id="{C82F5CEF-8570-41E9-B480-71C202F23E9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8" name="正方形/長方形 197">
          <a:extLst>
            <a:ext uri="{FF2B5EF4-FFF2-40B4-BE49-F238E27FC236}">
              <a16:creationId xmlns:a16="http://schemas.microsoft.com/office/drawing/2014/main" id="{1A446871-F0E1-484B-B7BD-9752CA9BB51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9" name="正方形/長方形 198">
          <a:extLst>
            <a:ext uri="{FF2B5EF4-FFF2-40B4-BE49-F238E27FC236}">
              <a16:creationId xmlns:a16="http://schemas.microsoft.com/office/drawing/2014/main" id="{028A8138-CE1F-4EA9-B9A5-AE2957EB53F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00" name="正方形/長方形 199">
          <a:extLst>
            <a:ext uri="{FF2B5EF4-FFF2-40B4-BE49-F238E27FC236}">
              <a16:creationId xmlns:a16="http://schemas.microsoft.com/office/drawing/2014/main" id="{722A96D6-5BB4-4177-9BA7-28C24E1AE2E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01" name="正方形/長方形 200">
          <a:extLst>
            <a:ext uri="{FF2B5EF4-FFF2-40B4-BE49-F238E27FC236}">
              <a16:creationId xmlns:a16="http://schemas.microsoft.com/office/drawing/2014/main" id="{0E08F44C-DD3B-4EA6-8FE3-F6D43B310C9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2" name="正方形/長方形 201">
          <a:extLst>
            <a:ext uri="{FF2B5EF4-FFF2-40B4-BE49-F238E27FC236}">
              <a16:creationId xmlns:a16="http://schemas.microsoft.com/office/drawing/2014/main" id="{24B9C38D-91B1-4419-9689-165EC8DD7E6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3" name="正方形/長方形 202">
          <a:extLst>
            <a:ext uri="{FF2B5EF4-FFF2-40B4-BE49-F238E27FC236}">
              <a16:creationId xmlns:a16="http://schemas.microsoft.com/office/drawing/2014/main" id="{DAB647F3-1EDF-4581-89DF-16E06D1F7F5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4" name="正方形/長方形 203">
          <a:extLst>
            <a:ext uri="{FF2B5EF4-FFF2-40B4-BE49-F238E27FC236}">
              <a16:creationId xmlns:a16="http://schemas.microsoft.com/office/drawing/2014/main" id="{D03162CF-5C67-49A3-B5FC-6745CF8D517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5" name="正方形/長方形 204">
          <a:extLst>
            <a:ext uri="{FF2B5EF4-FFF2-40B4-BE49-F238E27FC236}">
              <a16:creationId xmlns:a16="http://schemas.microsoft.com/office/drawing/2014/main" id="{DC4F5323-D4A5-4127-AED6-A785480FD7B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6" name="正方形/長方形 205">
          <a:extLst>
            <a:ext uri="{FF2B5EF4-FFF2-40B4-BE49-F238E27FC236}">
              <a16:creationId xmlns:a16="http://schemas.microsoft.com/office/drawing/2014/main" id="{41911E8C-060D-46B7-8FF2-C54C009884C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7" name="正方形/長方形 206">
          <a:extLst>
            <a:ext uri="{FF2B5EF4-FFF2-40B4-BE49-F238E27FC236}">
              <a16:creationId xmlns:a16="http://schemas.microsoft.com/office/drawing/2014/main" id="{EC4BA7C4-BADC-4A7A-8E0C-9530FA15B9D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8" name="正方形/長方形 207">
          <a:extLst>
            <a:ext uri="{FF2B5EF4-FFF2-40B4-BE49-F238E27FC236}">
              <a16:creationId xmlns:a16="http://schemas.microsoft.com/office/drawing/2014/main" id="{A3DF90FE-04E7-4491-AC5C-D54A19E18D6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9" name="正方形/長方形 208">
          <a:extLst>
            <a:ext uri="{FF2B5EF4-FFF2-40B4-BE49-F238E27FC236}">
              <a16:creationId xmlns:a16="http://schemas.microsoft.com/office/drawing/2014/main" id="{CE0CDC5B-F1AC-4F9E-B1AA-183BE9C787B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10" name="正方形/長方形 209">
          <a:extLst>
            <a:ext uri="{FF2B5EF4-FFF2-40B4-BE49-F238E27FC236}">
              <a16:creationId xmlns:a16="http://schemas.microsoft.com/office/drawing/2014/main" id="{990BC7C1-090C-4429-8E65-9B51110FE15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11" name="正方形/長方形 210">
          <a:extLst>
            <a:ext uri="{FF2B5EF4-FFF2-40B4-BE49-F238E27FC236}">
              <a16:creationId xmlns:a16="http://schemas.microsoft.com/office/drawing/2014/main" id="{1B2E751F-8D37-45F6-9CFB-71EFE916383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12" name="正方形/長方形 211">
          <a:extLst>
            <a:ext uri="{FF2B5EF4-FFF2-40B4-BE49-F238E27FC236}">
              <a16:creationId xmlns:a16="http://schemas.microsoft.com/office/drawing/2014/main" id="{81CC3115-77CD-48CF-B8B7-523530C413D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13" name="正方形/長方形 212">
          <a:extLst>
            <a:ext uri="{FF2B5EF4-FFF2-40B4-BE49-F238E27FC236}">
              <a16:creationId xmlns:a16="http://schemas.microsoft.com/office/drawing/2014/main" id="{A953A89C-62E1-4333-B0E6-B39A5BA76D4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4" name="正方形/長方形 213">
          <a:extLst>
            <a:ext uri="{FF2B5EF4-FFF2-40B4-BE49-F238E27FC236}">
              <a16:creationId xmlns:a16="http://schemas.microsoft.com/office/drawing/2014/main" id="{DEBDFF85-5386-4AD0-9DE9-CD84D5961FC6}"/>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5" name="正方形/長方形 214">
          <a:extLst>
            <a:ext uri="{FF2B5EF4-FFF2-40B4-BE49-F238E27FC236}">
              <a16:creationId xmlns:a16="http://schemas.microsoft.com/office/drawing/2014/main" id="{DDF7E6E6-AC6E-402C-B58D-84595845D69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6" name="正方形/長方形 215">
          <a:extLst>
            <a:ext uri="{FF2B5EF4-FFF2-40B4-BE49-F238E27FC236}">
              <a16:creationId xmlns:a16="http://schemas.microsoft.com/office/drawing/2014/main" id="{E9A8022B-F94D-4596-A78F-202AE75EF5C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7" name="正方形/長方形 216">
          <a:extLst>
            <a:ext uri="{FF2B5EF4-FFF2-40B4-BE49-F238E27FC236}">
              <a16:creationId xmlns:a16="http://schemas.microsoft.com/office/drawing/2014/main" id="{B61D3047-3049-4972-AFDC-38CCDE0C46A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8" name="正方形/長方形 217">
          <a:extLst>
            <a:ext uri="{FF2B5EF4-FFF2-40B4-BE49-F238E27FC236}">
              <a16:creationId xmlns:a16="http://schemas.microsoft.com/office/drawing/2014/main" id="{8E3CDF72-D009-4F29-841D-EA5CD26DC38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9" name="正方形/長方形 218">
          <a:extLst>
            <a:ext uri="{FF2B5EF4-FFF2-40B4-BE49-F238E27FC236}">
              <a16:creationId xmlns:a16="http://schemas.microsoft.com/office/drawing/2014/main" id="{242F86F1-E10D-4988-B246-0E246DBC78A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20" name="正方形/長方形 219">
          <a:extLst>
            <a:ext uri="{FF2B5EF4-FFF2-40B4-BE49-F238E27FC236}">
              <a16:creationId xmlns:a16="http://schemas.microsoft.com/office/drawing/2014/main" id="{BCAEBB41-B892-42E5-9DC7-59C167A1FDD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21" name="正方形/長方形 220">
          <a:extLst>
            <a:ext uri="{FF2B5EF4-FFF2-40B4-BE49-F238E27FC236}">
              <a16:creationId xmlns:a16="http://schemas.microsoft.com/office/drawing/2014/main" id="{6D0719D7-A0D3-48F8-AD14-A6FAC4F81BE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22" name="正方形/長方形 221">
          <a:extLst>
            <a:ext uri="{FF2B5EF4-FFF2-40B4-BE49-F238E27FC236}">
              <a16:creationId xmlns:a16="http://schemas.microsoft.com/office/drawing/2014/main" id="{D169A908-ED3A-4C49-8DDA-EE79E0755C56}"/>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23" name="正方形/長方形 222">
          <a:extLst>
            <a:ext uri="{FF2B5EF4-FFF2-40B4-BE49-F238E27FC236}">
              <a16:creationId xmlns:a16="http://schemas.microsoft.com/office/drawing/2014/main" id="{8B7A2011-DC1D-492A-B83F-10D4CCBA8B5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24" name="正方形/長方形 223">
          <a:extLst>
            <a:ext uri="{FF2B5EF4-FFF2-40B4-BE49-F238E27FC236}">
              <a16:creationId xmlns:a16="http://schemas.microsoft.com/office/drawing/2014/main" id="{6801C3D4-A770-4DD1-8462-716BD916888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25" name="正方形/長方形 224">
          <a:extLst>
            <a:ext uri="{FF2B5EF4-FFF2-40B4-BE49-F238E27FC236}">
              <a16:creationId xmlns:a16="http://schemas.microsoft.com/office/drawing/2014/main" id="{BA18DF75-4916-4635-92BD-84BC9CD619A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26" name="正方形/長方形 225">
          <a:extLst>
            <a:ext uri="{FF2B5EF4-FFF2-40B4-BE49-F238E27FC236}">
              <a16:creationId xmlns:a16="http://schemas.microsoft.com/office/drawing/2014/main" id="{BE5B659C-67F1-4296-B046-A245B26E848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27" name="正方形/長方形 226">
          <a:extLst>
            <a:ext uri="{FF2B5EF4-FFF2-40B4-BE49-F238E27FC236}">
              <a16:creationId xmlns:a16="http://schemas.microsoft.com/office/drawing/2014/main" id="{65267496-93D2-4496-9688-81A862ADA0D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28" name="正方形/長方形 227">
          <a:extLst>
            <a:ext uri="{FF2B5EF4-FFF2-40B4-BE49-F238E27FC236}">
              <a16:creationId xmlns:a16="http://schemas.microsoft.com/office/drawing/2014/main" id="{C3A5EC3B-930B-403C-9008-9EE402E5E5B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29" name="正方形/長方形 228">
          <a:extLst>
            <a:ext uri="{FF2B5EF4-FFF2-40B4-BE49-F238E27FC236}">
              <a16:creationId xmlns:a16="http://schemas.microsoft.com/office/drawing/2014/main" id="{0A57AF90-1BC7-4F96-A0D8-F165E5ECAA8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30" name="正方形/長方形 229">
          <a:extLst>
            <a:ext uri="{FF2B5EF4-FFF2-40B4-BE49-F238E27FC236}">
              <a16:creationId xmlns:a16="http://schemas.microsoft.com/office/drawing/2014/main" id="{7C02227D-BCAE-4CA8-8D39-72D0401835F2}"/>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31" name="正方形/長方形 230">
          <a:extLst>
            <a:ext uri="{FF2B5EF4-FFF2-40B4-BE49-F238E27FC236}">
              <a16:creationId xmlns:a16="http://schemas.microsoft.com/office/drawing/2014/main" id="{E87EFB04-D7C3-4404-A7AA-5777E5D853A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32" name="正方形/長方形 231">
          <a:extLst>
            <a:ext uri="{FF2B5EF4-FFF2-40B4-BE49-F238E27FC236}">
              <a16:creationId xmlns:a16="http://schemas.microsoft.com/office/drawing/2014/main" id="{D3A71CA7-8AA3-4779-98A5-47A7C037217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33" name="正方形/長方形 232">
          <a:extLst>
            <a:ext uri="{FF2B5EF4-FFF2-40B4-BE49-F238E27FC236}">
              <a16:creationId xmlns:a16="http://schemas.microsoft.com/office/drawing/2014/main" id="{076B4A30-15FA-4891-BB3A-AE4AF6DDB13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34" name="正方形/長方形 233">
          <a:extLst>
            <a:ext uri="{FF2B5EF4-FFF2-40B4-BE49-F238E27FC236}">
              <a16:creationId xmlns:a16="http://schemas.microsoft.com/office/drawing/2014/main" id="{BF387F07-B882-42CC-A7B7-37690F7925E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5" name="正方形/長方形 234">
          <a:extLst>
            <a:ext uri="{FF2B5EF4-FFF2-40B4-BE49-F238E27FC236}">
              <a16:creationId xmlns:a16="http://schemas.microsoft.com/office/drawing/2014/main" id="{184B8223-942D-4363-BFB9-0846AE72543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6" name="正方形/長方形 235">
          <a:extLst>
            <a:ext uri="{FF2B5EF4-FFF2-40B4-BE49-F238E27FC236}">
              <a16:creationId xmlns:a16="http://schemas.microsoft.com/office/drawing/2014/main" id="{B8002E6B-62D5-4437-9BB5-C0145FA757B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7" name="正方形/長方形 236">
          <a:extLst>
            <a:ext uri="{FF2B5EF4-FFF2-40B4-BE49-F238E27FC236}">
              <a16:creationId xmlns:a16="http://schemas.microsoft.com/office/drawing/2014/main" id="{4A0D95B9-E560-47E2-8D61-D0D3FBE9E18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8" name="正方形/長方形 237">
          <a:extLst>
            <a:ext uri="{FF2B5EF4-FFF2-40B4-BE49-F238E27FC236}">
              <a16:creationId xmlns:a16="http://schemas.microsoft.com/office/drawing/2014/main" id="{7DCFB4EE-433F-4F78-8AFC-3370E85AB85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9" name="テキスト ボックス 238">
          <a:extLst>
            <a:ext uri="{FF2B5EF4-FFF2-40B4-BE49-F238E27FC236}">
              <a16:creationId xmlns:a16="http://schemas.microsoft.com/office/drawing/2014/main" id="{854397B5-C346-4D98-AB9F-58341D0FD83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40" name="直線コネクタ 239">
          <a:extLst>
            <a:ext uri="{FF2B5EF4-FFF2-40B4-BE49-F238E27FC236}">
              <a16:creationId xmlns:a16="http://schemas.microsoft.com/office/drawing/2014/main" id="{F69F6BEC-CAE8-4B8B-A367-801C55275E0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41" name="テキスト ボックス 240">
          <a:extLst>
            <a:ext uri="{FF2B5EF4-FFF2-40B4-BE49-F238E27FC236}">
              <a16:creationId xmlns:a16="http://schemas.microsoft.com/office/drawing/2014/main" id="{F033ECC2-DD8A-41B5-9603-5DB4BAE3A13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242" name="直線コネクタ 241">
          <a:extLst>
            <a:ext uri="{FF2B5EF4-FFF2-40B4-BE49-F238E27FC236}">
              <a16:creationId xmlns:a16="http://schemas.microsoft.com/office/drawing/2014/main" id="{A9A45BE4-B0D3-472F-AF2C-66397D7D6AF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243" name="テキスト ボックス 242">
          <a:extLst>
            <a:ext uri="{FF2B5EF4-FFF2-40B4-BE49-F238E27FC236}">
              <a16:creationId xmlns:a16="http://schemas.microsoft.com/office/drawing/2014/main" id="{D490CAA0-76F5-4903-9214-0556B80F976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244" name="直線コネクタ 243">
          <a:extLst>
            <a:ext uri="{FF2B5EF4-FFF2-40B4-BE49-F238E27FC236}">
              <a16:creationId xmlns:a16="http://schemas.microsoft.com/office/drawing/2014/main" id="{69735105-0761-4D8F-BD7D-1223EBA1E58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245" name="テキスト ボックス 244">
          <a:extLst>
            <a:ext uri="{FF2B5EF4-FFF2-40B4-BE49-F238E27FC236}">
              <a16:creationId xmlns:a16="http://schemas.microsoft.com/office/drawing/2014/main" id="{6CD92DC4-566C-4072-8402-17B2B3D6789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246" name="直線コネクタ 245">
          <a:extLst>
            <a:ext uri="{FF2B5EF4-FFF2-40B4-BE49-F238E27FC236}">
              <a16:creationId xmlns:a16="http://schemas.microsoft.com/office/drawing/2014/main" id="{01EC558C-9B38-4890-A9A9-201231D68B6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247" name="テキスト ボックス 246">
          <a:extLst>
            <a:ext uri="{FF2B5EF4-FFF2-40B4-BE49-F238E27FC236}">
              <a16:creationId xmlns:a16="http://schemas.microsoft.com/office/drawing/2014/main" id="{3F962986-4898-4DF6-9BF4-E364FCC0C6F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248" name="直線コネクタ 247">
          <a:extLst>
            <a:ext uri="{FF2B5EF4-FFF2-40B4-BE49-F238E27FC236}">
              <a16:creationId xmlns:a16="http://schemas.microsoft.com/office/drawing/2014/main" id="{87667479-4B64-4725-A86E-F34B0B64A26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249" name="テキスト ボックス 248">
          <a:extLst>
            <a:ext uri="{FF2B5EF4-FFF2-40B4-BE49-F238E27FC236}">
              <a16:creationId xmlns:a16="http://schemas.microsoft.com/office/drawing/2014/main" id="{EDD0AC7D-4A55-4F86-BC4C-798DE807173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250" name="直線コネクタ 249">
          <a:extLst>
            <a:ext uri="{FF2B5EF4-FFF2-40B4-BE49-F238E27FC236}">
              <a16:creationId xmlns:a16="http://schemas.microsoft.com/office/drawing/2014/main" id="{89AB37F5-3991-4C5A-9EE8-C19C18C1B1D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251" name="テキスト ボックス 250">
          <a:extLst>
            <a:ext uri="{FF2B5EF4-FFF2-40B4-BE49-F238E27FC236}">
              <a16:creationId xmlns:a16="http://schemas.microsoft.com/office/drawing/2014/main" id="{4BED92C6-BED6-4B73-B866-8A817346FEC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52" name="直線コネクタ 251">
          <a:extLst>
            <a:ext uri="{FF2B5EF4-FFF2-40B4-BE49-F238E27FC236}">
              <a16:creationId xmlns:a16="http://schemas.microsoft.com/office/drawing/2014/main" id="{A4B1C41E-80FB-4BBD-8982-0E2F85DE3F6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253" name="テキスト ボックス 252">
          <a:extLst>
            <a:ext uri="{FF2B5EF4-FFF2-40B4-BE49-F238E27FC236}">
              <a16:creationId xmlns:a16="http://schemas.microsoft.com/office/drawing/2014/main" id="{F7EBB9E9-5640-4291-96DD-C845C2504FB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254" name="【消防施設】&#10;有形固定資産減価償却率グラフ枠">
          <a:extLst>
            <a:ext uri="{FF2B5EF4-FFF2-40B4-BE49-F238E27FC236}">
              <a16:creationId xmlns:a16="http://schemas.microsoft.com/office/drawing/2014/main" id="{2ED7F67B-2B7C-4A94-92A5-66E27F877C1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64770</xdr:rowOff>
    </xdr:to>
    <xdr:cxnSp macro="">
      <xdr:nvCxnSpPr>
        <xdr:cNvPr id="255" name="直線コネクタ 254">
          <a:extLst>
            <a:ext uri="{FF2B5EF4-FFF2-40B4-BE49-F238E27FC236}">
              <a16:creationId xmlns:a16="http://schemas.microsoft.com/office/drawing/2014/main" id="{B2BF660B-9729-4BAD-8D7A-B4240892AEE8}"/>
            </a:ext>
          </a:extLst>
        </xdr:cNvPr>
        <xdr:cNvCxnSpPr/>
      </xdr:nvCxnSpPr>
      <xdr:spPr>
        <a:xfrm flipV="1">
          <a:off x="16318864" y="13245464"/>
          <a:ext cx="0" cy="1564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256" name="【消防施設】&#10;有形固定資産減価償却率最小値テキスト">
          <a:extLst>
            <a:ext uri="{FF2B5EF4-FFF2-40B4-BE49-F238E27FC236}">
              <a16:creationId xmlns:a16="http://schemas.microsoft.com/office/drawing/2014/main" id="{2CA9A2E6-F041-4626-8EFE-2DA2507DCA56}"/>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257" name="直線コネクタ 256">
          <a:extLst>
            <a:ext uri="{FF2B5EF4-FFF2-40B4-BE49-F238E27FC236}">
              <a16:creationId xmlns:a16="http://schemas.microsoft.com/office/drawing/2014/main" id="{4B82F98A-D073-4BF0-AE86-E0357B460209}"/>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258" name="【消防施設】&#10;有形固定資産減価償却率最大値テキスト">
          <a:extLst>
            <a:ext uri="{FF2B5EF4-FFF2-40B4-BE49-F238E27FC236}">
              <a16:creationId xmlns:a16="http://schemas.microsoft.com/office/drawing/2014/main" id="{654F6FE1-3A85-4D73-A3BD-AAE5C28534C4}"/>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259" name="直線コネクタ 258">
          <a:extLst>
            <a:ext uri="{FF2B5EF4-FFF2-40B4-BE49-F238E27FC236}">
              <a16:creationId xmlns:a16="http://schemas.microsoft.com/office/drawing/2014/main" id="{D2A0385D-AF56-4F11-A511-07F1C7D6F588}"/>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78757</xdr:rowOff>
    </xdr:from>
    <xdr:ext cx="405111" cy="259045"/>
    <xdr:sp macro="" textlink="">
      <xdr:nvSpPr>
        <xdr:cNvPr id="260" name="【消防施設】&#10;有形固定資産減価償却率平均値テキスト">
          <a:extLst>
            <a:ext uri="{FF2B5EF4-FFF2-40B4-BE49-F238E27FC236}">
              <a16:creationId xmlns:a16="http://schemas.microsoft.com/office/drawing/2014/main" id="{18467988-E66B-42F7-AF8B-2266B4F9A2E6}"/>
            </a:ext>
          </a:extLst>
        </xdr:cNvPr>
        <xdr:cNvSpPr txBox="1"/>
      </xdr:nvSpPr>
      <xdr:spPr>
        <a:xfrm>
          <a:off x="16357600" y="1396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55880</xdr:rowOff>
    </xdr:from>
    <xdr:to>
      <xdr:col>85</xdr:col>
      <xdr:colOff>177800</xdr:colOff>
      <xdr:row>82</xdr:row>
      <xdr:rowOff>157480</xdr:rowOff>
    </xdr:to>
    <xdr:sp macro="" textlink="">
      <xdr:nvSpPr>
        <xdr:cNvPr id="261" name="フローチャート: 判断 260">
          <a:extLst>
            <a:ext uri="{FF2B5EF4-FFF2-40B4-BE49-F238E27FC236}">
              <a16:creationId xmlns:a16="http://schemas.microsoft.com/office/drawing/2014/main" id="{574E446B-CA21-439A-9448-95283C8E1270}"/>
            </a:ext>
          </a:extLst>
        </xdr:cNvPr>
        <xdr:cNvSpPr/>
      </xdr:nvSpPr>
      <xdr:spPr>
        <a:xfrm>
          <a:off x="162687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19686</xdr:rowOff>
    </xdr:from>
    <xdr:to>
      <xdr:col>81</xdr:col>
      <xdr:colOff>101600</xdr:colOff>
      <xdr:row>82</xdr:row>
      <xdr:rowOff>121286</xdr:rowOff>
    </xdr:to>
    <xdr:sp macro="" textlink="">
      <xdr:nvSpPr>
        <xdr:cNvPr id="262" name="フローチャート: 判断 261">
          <a:extLst>
            <a:ext uri="{FF2B5EF4-FFF2-40B4-BE49-F238E27FC236}">
              <a16:creationId xmlns:a16="http://schemas.microsoft.com/office/drawing/2014/main" id="{08002A7C-97BB-4B04-9AC5-4AA6DF3F06AD}"/>
            </a:ext>
          </a:extLst>
        </xdr:cNvPr>
        <xdr:cNvSpPr/>
      </xdr:nvSpPr>
      <xdr:spPr>
        <a:xfrm>
          <a:off x="15430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263" name="フローチャート: 判断 262">
          <a:extLst>
            <a:ext uri="{FF2B5EF4-FFF2-40B4-BE49-F238E27FC236}">
              <a16:creationId xmlns:a16="http://schemas.microsoft.com/office/drawing/2014/main" id="{2F61A3A9-672C-4C96-845B-6D49A250D517}"/>
            </a:ext>
          </a:extLst>
        </xdr:cNvPr>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170180</xdr:rowOff>
    </xdr:from>
    <xdr:to>
      <xdr:col>72</xdr:col>
      <xdr:colOff>38100</xdr:colOff>
      <xdr:row>82</xdr:row>
      <xdr:rowOff>100330</xdr:rowOff>
    </xdr:to>
    <xdr:sp macro="" textlink="">
      <xdr:nvSpPr>
        <xdr:cNvPr id="264" name="フローチャート: 判断 263">
          <a:extLst>
            <a:ext uri="{FF2B5EF4-FFF2-40B4-BE49-F238E27FC236}">
              <a16:creationId xmlns:a16="http://schemas.microsoft.com/office/drawing/2014/main" id="{7B9D4D08-20B9-4F00-9378-8DFBCDB02490}"/>
            </a:ext>
          </a:extLst>
        </xdr:cNvPr>
        <xdr:cNvSpPr/>
      </xdr:nvSpPr>
      <xdr:spPr>
        <a:xfrm>
          <a:off x="13652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84455</xdr:rowOff>
    </xdr:from>
    <xdr:to>
      <xdr:col>67</xdr:col>
      <xdr:colOff>101600</xdr:colOff>
      <xdr:row>83</xdr:row>
      <xdr:rowOff>14605</xdr:rowOff>
    </xdr:to>
    <xdr:sp macro="" textlink="">
      <xdr:nvSpPr>
        <xdr:cNvPr id="265" name="フローチャート: 判断 264">
          <a:extLst>
            <a:ext uri="{FF2B5EF4-FFF2-40B4-BE49-F238E27FC236}">
              <a16:creationId xmlns:a16="http://schemas.microsoft.com/office/drawing/2014/main" id="{591C75B4-11D2-41AF-8367-D9E5E238D2C5}"/>
            </a:ext>
          </a:extLst>
        </xdr:cNvPr>
        <xdr:cNvSpPr/>
      </xdr:nvSpPr>
      <xdr:spPr>
        <a:xfrm>
          <a:off x="12763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0D0F7CBF-FA89-4D8F-9E28-2AE2A45BB50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id="{72FBA8BC-5EDF-42E0-9904-A6614051253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8" name="テキスト ボックス 267">
          <a:extLst>
            <a:ext uri="{FF2B5EF4-FFF2-40B4-BE49-F238E27FC236}">
              <a16:creationId xmlns:a16="http://schemas.microsoft.com/office/drawing/2014/main" id="{15C5E0AD-A3A7-4141-A96D-FF011E7EE46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9" name="テキスト ボックス 268">
          <a:extLst>
            <a:ext uri="{FF2B5EF4-FFF2-40B4-BE49-F238E27FC236}">
              <a16:creationId xmlns:a16="http://schemas.microsoft.com/office/drawing/2014/main" id="{1C16E54B-72C4-42C6-BB4A-3F7641D82EC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70" name="テキスト ボックス 269">
          <a:extLst>
            <a:ext uri="{FF2B5EF4-FFF2-40B4-BE49-F238E27FC236}">
              <a16:creationId xmlns:a16="http://schemas.microsoft.com/office/drawing/2014/main" id="{76E33DEC-8416-4D53-8FB3-22FD91D6BF8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132080</xdr:rowOff>
    </xdr:from>
    <xdr:to>
      <xdr:col>85</xdr:col>
      <xdr:colOff>177800</xdr:colOff>
      <xdr:row>83</xdr:row>
      <xdr:rowOff>62230</xdr:rowOff>
    </xdr:to>
    <xdr:sp macro="" textlink="">
      <xdr:nvSpPr>
        <xdr:cNvPr id="271" name="楕円 270">
          <a:extLst>
            <a:ext uri="{FF2B5EF4-FFF2-40B4-BE49-F238E27FC236}">
              <a16:creationId xmlns:a16="http://schemas.microsoft.com/office/drawing/2014/main" id="{BAD4F563-FB68-43A7-A498-B4D47BFF97C3}"/>
            </a:ext>
          </a:extLst>
        </xdr:cNvPr>
        <xdr:cNvSpPr/>
      </xdr:nvSpPr>
      <xdr:spPr>
        <a:xfrm>
          <a:off x="162687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110507</xdr:rowOff>
    </xdr:from>
    <xdr:ext cx="405111" cy="259045"/>
    <xdr:sp macro="" textlink="">
      <xdr:nvSpPr>
        <xdr:cNvPr id="272" name="【消防施設】&#10;有形固定資産減価償却率該当値テキスト">
          <a:extLst>
            <a:ext uri="{FF2B5EF4-FFF2-40B4-BE49-F238E27FC236}">
              <a16:creationId xmlns:a16="http://schemas.microsoft.com/office/drawing/2014/main" id="{4D070CD5-F00B-43DC-94B8-763A6E43AC9D}"/>
            </a:ext>
          </a:extLst>
        </xdr:cNvPr>
        <xdr:cNvSpPr txBox="1"/>
      </xdr:nvSpPr>
      <xdr:spPr>
        <a:xfrm>
          <a:off x="16357600" y="1416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101600</xdr:rowOff>
    </xdr:from>
    <xdr:to>
      <xdr:col>81</xdr:col>
      <xdr:colOff>101600</xdr:colOff>
      <xdr:row>83</xdr:row>
      <xdr:rowOff>31750</xdr:rowOff>
    </xdr:to>
    <xdr:sp macro="" textlink="">
      <xdr:nvSpPr>
        <xdr:cNvPr id="273" name="楕円 272">
          <a:extLst>
            <a:ext uri="{FF2B5EF4-FFF2-40B4-BE49-F238E27FC236}">
              <a16:creationId xmlns:a16="http://schemas.microsoft.com/office/drawing/2014/main" id="{93E4698D-D39F-419C-8E50-4640B8E11CB5}"/>
            </a:ext>
          </a:extLst>
        </xdr:cNvPr>
        <xdr:cNvSpPr/>
      </xdr:nvSpPr>
      <xdr:spPr>
        <a:xfrm>
          <a:off x="15430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152400</xdr:rowOff>
    </xdr:from>
    <xdr:to>
      <xdr:col>85</xdr:col>
      <xdr:colOff>127000</xdr:colOff>
      <xdr:row>83</xdr:row>
      <xdr:rowOff>11430</xdr:rowOff>
    </xdr:to>
    <xdr:cxnSp macro="">
      <xdr:nvCxnSpPr>
        <xdr:cNvPr id="274" name="直線コネクタ 273">
          <a:extLst>
            <a:ext uri="{FF2B5EF4-FFF2-40B4-BE49-F238E27FC236}">
              <a16:creationId xmlns:a16="http://schemas.microsoft.com/office/drawing/2014/main" id="{AF08EA13-D357-48C9-B571-46386CAEFC60}"/>
            </a:ext>
          </a:extLst>
        </xdr:cNvPr>
        <xdr:cNvCxnSpPr/>
      </xdr:nvCxnSpPr>
      <xdr:spPr>
        <a:xfrm>
          <a:off x="15481300" y="142113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74930</xdr:rowOff>
    </xdr:from>
    <xdr:to>
      <xdr:col>76</xdr:col>
      <xdr:colOff>165100</xdr:colOff>
      <xdr:row>83</xdr:row>
      <xdr:rowOff>5080</xdr:rowOff>
    </xdr:to>
    <xdr:sp macro="" textlink="">
      <xdr:nvSpPr>
        <xdr:cNvPr id="275" name="楕円 274">
          <a:extLst>
            <a:ext uri="{FF2B5EF4-FFF2-40B4-BE49-F238E27FC236}">
              <a16:creationId xmlns:a16="http://schemas.microsoft.com/office/drawing/2014/main" id="{7FEC1040-80FB-4B5C-B941-23D18369E199}"/>
            </a:ext>
          </a:extLst>
        </xdr:cNvPr>
        <xdr:cNvSpPr/>
      </xdr:nvSpPr>
      <xdr:spPr>
        <a:xfrm>
          <a:off x="14541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125730</xdr:rowOff>
    </xdr:from>
    <xdr:to>
      <xdr:col>81</xdr:col>
      <xdr:colOff>50800</xdr:colOff>
      <xdr:row>82</xdr:row>
      <xdr:rowOff>152400</xdr:rowOff>
    </xdr:to>
    <xdr:cxnSp macro="">
      <xdr:nvCxnSpPr>
        <xdr:cNvPr id="276" name="直線コネクタ 275">
          <a:extLst>
            <a:ext uri="{FF2B5EF4-FFF2-40B4-BE49-F238E27FC236}">
              <a16:creationId xmlns:a16="http://schemas.microsoft.com/office/drawing/2014/main" id="{55D5B036-6122-4308-B2DC-A7F790D61472}"/>
            </a:ext>
          </a:extLst>
        </xdr:cNvPr>
        <xdr:cNvCxnSpPr/>
      </xdr:nvCxnSpPr>
      <xdr:spPr>
        <a:xfrm>
          <a:off x="14592300" y="141846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34925</xdr:rowOff>
    </xdr:from>
    <xdr:to>
      <xdr:col>72</xdr:col>
      <xdr:colOff>38100</xdr:colOff>
      <xdr:row>82</xdr:row>
      <xdr:rowOff>136525</xdr:rowOff>
    </xdr:to>
    <xdr:sp macro="" textlink="">
      <xdr:nvSpPr>
        <xdr:cNvPr id="277" name="楕円 276">
          <a:extLst>
            <a:ext uri="{FF2B5EF4-FFF2-40B4-BE49-F238E27FC236}">
              <a16:creationId xmlns:a16="http://schemas.microsoft.com/office/drawing/2014/main" id="{0D2D7E00-B987-4558-80B8-FC0A84957F4D}"/>
            </a:ext>
          </a:extLst>
        </xdr:cNvPr>
        <xdr:cNvSpPr/>
      </xdr:nvSpPr>
      <xdr:spPr>
        <a:xfrm>
          <a:off x="13652500" y="1409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85725</xdr:rowOff>
    </xdr:from>
    <xdr:to>
      <xdr:col>76</xdr:col>
      <xdr:colOff>114300</xdr:colOff>
      <xdr:row>82</xdr:row>
      <xdr:rowOff>125730</xdr:rowOff>
    </xdr:to>
    <xdr:cxnSp macro="">
      <xdr:nvCxnSpPr>
        <xdr:cNvPr id="278" name="直線コネクタ 277">
          <a:extLst>
            <a:ext uri="{FF2B5EF4-FFF2-40B4-BE49-F238E27FC236}">
              <a16:creationId xmlns:a16="http://schemas.microsoft.com/office/drawing/2014/main" id="{07CBAE44-7263-40F5-B525-717F83006096}"/>
            </a:ext>
          </a:extLst>
        </xdr:cNvPr>
        <xdr:cNvCxnSpPr/>
      </xdr:nvCxnSpPr>
      <xdr:spPr>
        <a:xfrm>
          <a:off x="13703300" y="141446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160655</xdr:rowOff>
    </xdr:from>
    <xdr:to>
      <xdr:col>67</xdr:col>
      <xdr:colOff>101600</xdr:colOff>
      <xdr:row>85</xdr:row>
      <xdr:rowOff>90805</xdr:rowOff>
    </xdr:to>
    <xdr:sp macro="" textlink="">
      <xdr:nvSpPr>
        <xdr:cNvPr id="279" name="楕円 278">
          <a:extLst>
            <a:ext uri="{FF2B5EF4-FFF2-40B4-BE49-F238E27FC236}">
              <a16:creationId xmlns:a16="http://schemas.microsoft.com/office/drawing/2014/main" id="{6630E761-9369-4069-A1E6-DEA83CBADE44}"/>
            </a:ext>
          </a:extLst>
        </xdr:cNvPr>
        <xdr:cNvSpPr/>
      </xdr:nvSpPr>
      <xdr:spPr>
        <a:xfrm>
          <a:off x="12763500" y="1456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85725</xdr:rowOff>
    </xdr:from>
    <xdr:to>
      <xdr:col>71</xdr:col>
      <xdr:colOff>177800</xdr:colOff>
      <xdr:row>85</xdr:row>
      <xdr:rowOff>40005</xdr:rowOff>
    </xdr:to>
    <xdr:cxnSp macro="">
      <xdr:nvCxnSpPr>
        <xdr:cNvPr id="280" name="直線コネクタ 279">
          <a:extLst>
            <a:ext uri="{FF2B5EF4-FFF2-40B4-BE49-F238E27FC236}">
              <a16:creationId xmlns:a16="http://schemas.microsoft.com/office/drawing/2014/main" id="{C76F5379-6741-4FAB-A2CD-E93495C899BC}"/>
            </a:ext>
          </a:extLst>
        </xdr:cNvPr>
        <xdr:cNvCxnSpPr/>
      </xdr:nvCxnSpPr>
      <xdr:spPr>
        <a:xfrm flipV="1">
          <a:off x="12814300" y="14144625"/>
          <a:ext cx="889000" cy="468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137813</xdr:rowOff>
    </xdr:from>
    <xdr:ext cx="405111" cy="259045"/>
    <xdr:sp macro="" textlink="">
      <xdr:nvSpPr>
        <xdr:cNvPr id="281" name="n_1aveValue【消防施設】&#10;有形固定資産減価償却率">
          <a:extLst>
            <a:ext uri="{FF2B5EF4-FFF2-40B4-BE49-F238E27FC236}">
              <a16:creationId xmlns:a16="http://schemas.microsoft.com/office/drawing/2014/main" id="{D4E5AF29-BAF1-40D9-939D-325450F7DBCA}"/>
            </a:ext>
          </a:extLst>
        </xdr:cNvPr>
        <xdr:cNvSpPr txBox="1"/>
      </xdr:nvSpPr>
      <xdr:spPr>
        <a:xfrm>
          <a:off x="152660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41927</xdr:rowOff>
    </xdr:from>
    <xdr:ext cx="405111" cy="259045"/>
    <xdr:sp macro="" textlink="">
      <xdr:nvSpPr>
        <xdr:cNvPr id="282" name="n_2aveValue【消防施設】&#10;有形固定資産減価償却率">
          <a:extLst>
            <a:ext uri="{FF2B5EF4-FFF2-40B4-BE49-F238E27FC236}">
              <a16:creationId xmlns:a16="http://schemas.microsoft.com/office/drawing/2014/main" id="{E493BABA-BB6D-4B47-9666-E35501CD2A0F}"/>
            </a:ext>
          </a:extLst>
        </xdr:cNvPr>
        <xdr:cNvSpPr txBox="1"/>
      </xdr:nvSpPr>
      <xdr:spPr>
        <a:xfrm>
          <a:off x="14389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116857</xdr:rowOff>
    </xdr:from>
    <xdr:ext cx="405111" cy="259045"/>
    <xdr:sp macro="" textlink="">
      <xdr:nvSpPr>
        <xdr:cNvPr id="283" name="n_3aveValue【消防施設】&#10;有形固定資産減価償却率">
          <a:extLst>
            <a:ext uri="{FF2B5EF4-FFF2-40B4-BE49-F238E27FC236}">
              <a16:creationId xmlns:a16="http://schemas.microsoft.com/office/drawing/2014/main" id="{4C4744FD-3A9E-4F38-9BEF-3892B528F7CA}"/>
            </a:ext>
          </a:extLst>
        </xdr:cNvPr>
        <xdr:cNvSpPr txBox="1"/>
      </xdr:nvSpPr>
      <xdr:spPr>
        <a:xfrm>
          <a:off x="13500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31132</xdr:rowOff>
    </xdr:from>
    <xdr:ext cx="405111" cy="259045"/>
    <xdr:sp macro="" textlink="">
      <xdr:nvSpPr>
        <xdr:cNvPr id="284" name="n_4aveValue【消防施設】&#10;有形固定資産減価償却率">
          <a:extLst>
            <a:ext uri="{FF2B5EF4-FFF2-40B4-BE49-F238E27FC236}">
              <a16:creationId xmlns:a16="http://schemas.microsoft.com/office/drawing/2014/main" id="{B991F6F5-FD44-49FF-AB7A-4AB579FA12CA}"/>
            </a:ext>
          </a:extLst>
        </xdr:cNvPr>
        <xdr:cNvSpPr txBox="1"/>
      </xdr:nvSpPr>
      <xdr:spPr>
        <a:xfrm>
          <a:off x="12611744" y="1391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22877</xdr:rowOff>
    </xdr:from>
    <xdr:ext cx="405111" cy="259045"/>
    <xdr:sp macro="" textlink="">
      <xdr:nvSpPr>
        <xdr:cNvPr id="285" name="n_1mainValue【消防施設】&#10;有形固定資産減価償却率">
          <a:extLst>
            <a:ext uri="{FF2B5EF4-FFF2-40B4-BE49-F238E27FC236}">
              <a16:creationId xmlns:a16="http://schemas.microsoft.com/office/drawing/2014/main" id="{035B5D3D-6967-4269-BD54-7FEC2C8DA8F3}"/>
            </a:ext>
          </a:extLst>
        </xdr:cNvPr>
        <xdr:cNvSpPr txBox="1"/>
      </xdr:nvSpPr>
      <xdr:spPr>
        <a:xfrm>
          <a:off x="15266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21607</xdr:rowOff>
    </xdr:from>
    <xdr:ext cx="405111" cy="259045"/>
    <xdr:sp macro="" textlink="">
      <xdr:nvSpPr>
        <xdr:cNvPr id="286" name="n_2mainValue【消防施設】&#10;有形固定資産減価償却率">
          <a:extLst>
            <a:ext uri="{FF2B5EF4-FFF2-40B4-BE49-F238E27FC236}">
              <a16:creationId xmlns:a16="http://schemas.microsoft.com/office/drawing/2014/main" id="{2B14290E-D039-4C61-BD5C-EDF57374F670}"/>
            </a:ext>
          </a:extLst>
        </xdr:cNvPr>
        <xdr:cNvSpPr txBox="1"/>
      </xdr:nvSpPr>
      <xdr:spPr>
        <a:xfrm>
          <a:off x="143897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127652</xdr:rowOff>
    </xdr:from>
    <xdr:ext cx="405111" cy="259045"/>
    <xdr:sp macro="" textlink="">
      <xdr:nvSpPr>
        <xdr:cNvPr id="287" name="n_3mainValue【消防施設】&#10;有形固定資産減価償却率">
          <a:extLst>
            <a:ext uri="{FF2B5EF4-FFF2-40B4-BE49-F238E27FC236}">
              <a16:creationId xmlns:a16="http://schemas.microsoft.com/office/drawing/2014/main" id="{08459129-9F84-4B87-860C-DF64AC5BDAB3}"/>
            </a:ext>
          </a:extLst>
        </xdr:cNvPr>
        <xdr:cNvSpPr txBox="1"/>
      </xdr:nvSpPr>
      <xdr:spPr>
        <a:xfrm>
          <a:off x="13500744" y="1418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81932</xdr:rowOff>
    </xdr:from>
    <xdr:ext cx="405111" cy="259045"/>
    <xdr:sp macro="" textlink="">
      <xdr:nvSpPr>
        <xdr:cNvPr id="288" name="n_4mainValue【消防施設】&#10;有形固定資産減価償却率">
          <a:extLst>
            <a:ext uri="{FF2B5EF4-FFF2-40B4-BE49-F238E27FC236}">
              <a16:creationId xmlns:a16="http://schemas.microsoft.com/office/drawing/2014/main" id="{BC4D55C4-31F6-4840-8CED-2CB80CA1D457}"/>
            </a:ext>
          </a:extLst>
        </xdr:cNvPr>
        <xdr:cNvSpPr txBox="1"/>
      </xdr:nvSpPr>
      <xdr:spPr>
        <a:xfrm>
          <a:off x="12611744" y="1465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89" name="正方形/長方形 288">
          <a:extLst>
            <a:ext uri="{FF2B5EF4-FFF2-40B4-BE49-F238E27FC236}">
              <a16:creationId xmlns:a16="http://schemas.microsoft.com/office/drawing/2014/main" id="{11B9ECBD-63F2-47F4-987F-2C0D92D54BB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90" name="正方形/長方形 289">
          <a:extLst>
            <a:ext uri="{FF2B5EF4-FFF2-40B4-BE49-F238E27FC236}">
              <a16:creationId xmlns:a16="http://schemas.microsoft.com/office/drawing/2014/main" id="{0DE1C43F-F0DB-429D-B4ED-4D0E18EC3D5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91" name="正方形/長方形 290">
          <a:extLst>
            <a:ext uri="{FF2B5EF4-FFF2-40B4-BE49-F238E27FC236}">
              <a16:creationId xmlns:a16="http://schemas.microsoft.com/office/drawing/2014/main" id="{6CEAB44C-EDB8-4EF3-9288-9034C7A4216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92" name="正方形/長方形 291">
          <a:extLst>
            <a:ext uri="{FF2B5EF4-FFF2-40B4-BE49-F238E27FC236}">
              <a16:creationId xmlns:a16="http://schemas.microsoft.com/office/drawing/2014/main" id="{D6518360-A9F1-4001-87B4-9331E5E3E3E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93" name="正方形/長方形 292">
          <a:extLst>
            <a:ext uri="{FF2B5EF4-FFF2-40B4-BE49-F238E27FC236}">
              <a16:creationId xmlns:a16="http://schemas.microsoft.com/office/drawing/2014/main" id="{9DF3FBE4-0DAC-4130-8A26-00E172CF490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94" name="正方形/長方形 293">
          <a:extLst>
            <a:ext uri="{FF2B5EF4-FFF2-40B4-BE49-F238E27FC236}">
              <a16:creationId xmlns:a16="http://schemas.microsoft.com/office/drawing/2014/main" id="{CEDA8F7C-2012-4376-AED8-0B8A0B590CB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95" name="正方形/長方形 294">
          <a:extLst>
            <a:ext uri="{FF2B5EF4-FFF2-40B4-BE49-F238E27FC236}">
              <a16:creationId xmlns:a16="http://schemas.microsoft.com/office/drawing/2014/main" id="{54D0AF2F-94BF-40A5-9009-30AB93092C7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96" name="正方形/長方形 295">
          <a:extLst>
            <a:ext uri="{FF2B5EF4-FFF2-40B4-BE49-F238E27FC236}">
              <a16:creationId xmlns:a16="http://schemas.microsoft.com/office/drawing/2014/main" id="{77DB0B51-26CA-4969-A32C-941467DA52B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97" name="テキスト ボックス 296">
          <a:extLst>
            <a:ext uri="{FF2B5EF4-FFF2-40B4-BE49-F238E27FC236}">
              <a16:creationId xmlns:a16="http://schemas.microsoft.com/office/drawing/2014/main" id="{7C9FE269-60A9-4FB2-9772-7D3453DBB27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98" name="直線コネクタ 297">
          <a:extLst>
            <a:ext uri="{FF2B5EF4-FFF2-40B4-BE49-F238E27FC236}">
              <a16:creationId xmlns:a16="http://schemas.microsoft.com/office/drawing/2014/main" id="{09C77791-0C9B-4ED5-990E-22894F31159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299" name="直線コネクタ 298">
          <a:extLst>
            <a:ext uri="{FF2B5EF4-FFF2-40B4-BE49-F238E27FC236}">
              <a16:creationId xmlns:a16="http://schemas.microsoft.com/office/drawing/2014/main" id="{7BB3FCD4-C6D4-4796-BC9C-C9969182BE47}"/>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300" name="テキスト ボックス 299">
          <a:extLst>
            <a:ext uri="{FF2B5EF4-FFF2-40B4-BE49-F238E27FC236}">
              <a16:creationId xmlns:a16="http://schemas.microsoft.com/office/drawing/2014/main" id="{EEAF4AD2-70D6-4D70-B352-9B26030B7EB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301" name="直線コネクタ 300">
          <a:extLst>
            <a:ext uri="{FF2B5EF4-FFF2-40B4-BE49-F238E27FC236}">
              <a16:creationId xmlns:a16="http://schemas.microsoft.com/office/drawing/2014/main" id="{CFEBE731-962E-4085-A03B-32217C5AD226}"/>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302" name="テキスト ボックス 301">
          <a:extLst>
            <a:ext uri="{FF2B5EF4-FFF2-40B4-BE49-F238E27FC236}">
              <a16:creationId xmlns:a16="http://schemas.microsoft.com/office/drawing/2014/main" id="{958122A4-9A1D-465C-8823-280DFA4D00A6}"/>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303" name="直線コネクタ 302">
          <a:extLst>
            <a:ext uri="{FF2B5EF4-FFF2-40B4-BE49-F238E27FC236}">
              <a16:creationId xmlns:a16="http://schemas.microsoft.com/office/drawing/2014/main" id="{2CD4D90E-AAE2-4F92-B1B6-0F55E276FF07}"/>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304" name="テキスト ボックス 303">
          <a:extLst>
            <a:ext uri="{FF2B5EF4-FFF2-40B4-BE49-F238E27FC236}">
              <a16:creationId xmlns:a16="http://schemas.microsoft.com/office/drawing/2014/main" id="{0697F587-73B0-4611-B9DB-E62135D98D01}"/>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305" name="直線コネクタ 304">
          <a:extLst>
            <a:ext uri="{FF2B5EF4-FFF2-40B4-BE49-F238E27FC236}">
              <a16:creationId xmlns:a16="http://schemas.microsoft.com/office/drawing/2014/main" id="{E5EC3D1F-2D49-45AC-898F-9ECC359832D4}"/>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306" name="テキスト ボックス 305">
          <a:extLst>
            <a:ext uri="{FF2B5EF4-FFF2-40B4-BE49-F238E27FC236}">
              <a16:creationId xmlns:a16="http://schemas.microsoft.com/office/drawing/2014/main" id="{11DCAA7E-3E86-4602-88DB-A3D788C94F2A}"/>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07" name="直線コネクタ 306">
          <a:extLst>
            <a:ext uri="{FF2B5EF4-FFF2-40B4-BE49-F238E27FC236}">
              <a16:creationId xmlns:a16="http://schemas.microsoft.com/office/drawing/2014/main" id="{0A9E064B-5914-407B-9D5D-5C9536D8B67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08" name="テキスト ボックス 307">
          <a:extLst>
            <a:ext uri="{FF2B5EF4-FFF2-40B4-BE49-F238E27FC236}">
              <a16:creationId xmlns:a16="http://schemas.microsoft.com/office/drawing/2014/main" id="{364F1A65-641C-4EBD-B8A7-EEC69317DB0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09" name="【消防施設】&#10;一人当たり面積グラフ枠">
          <a:extLst>
            <a:ext uri="{FF2B5EF4-FFF2-40B4-BE49-F238E27FC236}">
              <a16:creationId xmlns:a16="http://schemas.microsoft.com/office/drawing/2014/main" id="{29E61DE7-6304-482C-8384-B5944CC5C7F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95250</xdr:rowOff>
    </xdr:from>
    <xdr:to>
      <xdr:col>116</xdr:col>
      <xdr:colOff>62864</xdr:colOff>
      <xdr:row>86</xdr:row>
      <xdr:rowOff>26212</xdr:rowOff>
    </xdr:to>
    <xdr:cxnSp macro="">
      <xdr:nvCxnSpPr>
        <xdr:cNvPr id="310" name="直線コネクタ 309">
          <a:extLst>
            <a:ext uri="{FF2B5EF4-FFF2-40B4-BE49-F238E27FC236}">
              <a16:creationId xmlns:a16="http://schemas.microsoft.com/office/drawing/2014/main" id="{3D57FBBE-6AB1-4E09-B7FC-ED5CBC30E022}"/>
            </a:ext>
          </a:extLst>
        </xdr:cNvPr>
        <xdr:cNvCxnSpPr/>
      </xdr:nvCxnSpPr>
      <xdr:spPr>
        <a:xfrm flipV="1">
          <a:off x="22160864" y="13468350"/>
          <a:ext cx="0" cy="1302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30039</xdr:rowOff>
    </xdr:from>
    <xdr:ext cx="469744" cy="259045"/>
    <xdr:sp macro="" textlink="">
      <xdr:nvSpPr>
        <xdr:cNvPr id="311" name="【消防施設】&#10;一人当たり面積最小値テキスト">
          <a:extLst>
            <a:ext uri="{FF2B5EF4-FFF2-40B4-BE49-F238E27FC236}">
              <a16:creationId xmlns:a16="http://schemas.microsoft.com/office/drawing/2014/main" id="{01718504-E687-4C23-9055-CA5EB8BF65EE}"/>
            </a:ext>
          </a:extLst>
        </xdr:cNvPr>
        <xdr:cNvSpPr txBox="1"/>
      </xdr:nvSpPr>
      <xdr:spPr>
        <a:xfrm>
          <a:off x="22199600" y="14774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26212</xdr:rowOff>
    </xdr:from>
    <xdr:to>
      <xdr:col>116</xdr:col>
      <xdr:colOff>152400</xdr:colOff>
      <xdr:row>86</xdr:row>
      <xdr:rowOff>26212</xdr:rowOff>
    </xdr:to>
    <xdr:cxnSp macro="">
      <xdr:nvCxnSpPr>
        <xdr:cNvPr id="312" name="直線コネクタ 311">
          <a:extLst>
            <a:ext uri="{FF2B5EF4-FFF2-40B4-BE49-F238E27FC236}">
              <a16:creationId xmlns:a16="http://schemas.microsoft.com/office/drawing/2014/main" id="{077CFBCD-7BE7-4646-9ACC-54991A6765FE}"/>
            </a:ext>
          </a:extLst>
        </xdr:cNvPr>
        <xdr:cNvCxnSpPr/>
      </xdr:nvCxnSpPr>
      <xdr:spPr>
        <a:xfrm>
          <a:off x="22072600" y="14770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41927</xdr:rowOff>
    </xdr:from>
    <xdr:ext cx="469744" cy="259045"/>
    <xdr:sp macro="" textlink="">
      <xdr:nvSpPr>
        <xdr:cNvPr id="313" name="【消防施設】&#10;一人当たり面積最大値テキスト">
          <a:extLst>
            <a:ext uri="{FF2B5EF4-FFF2-40B4-BE49-F238E27FC236}">
              <a16:creationId xmlns:a16="http://schemas.microsoft.com/office/drawing/2014/main" id="{DEC4319E-4695-4BA6-B9B6-940649943CD4}"/>
            </a:ext>
          </a:extLst>
        </xdr:cNvPr>
        <xdr:cNvSpPr txBox="1"/>
      </xdr:nvSpPr>
      <xdr:spPr>
        <a:xfrm>
          <a:off x="22199600" y="1324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95250</xdr:rowOff>
    </xdr:from>
    <xdr:to>
      <xdr:col>116</xdr:col>
      <xdr:colOff>152400</xdr:colOff>
      <xdr:row>78</xdr:row>
      <xdr:rowOff>95250</xdr:rowOff>
    </xdr:to>
    <xdr:cxnSp macro="">
      <xdr:nvCxnSpPr>
        <xdr:cNvPr id="314" name="直線コネクタ 313">
          <a:extLst>
            <a:ext uri="{FF2B5EF4-FFF2-40B4-BE49-F238E27FC236}">
              <a16:creationId xmlns:a16="http://schemas.microsoft.com/office/drawing/2014/main" id="{95C04D1C-AB38-4C97-B013-DAACD0897ED7}"/>
            </a:ext>
          </a:extLst>
        </xdr:cNvPr>
        <xdr:cNvCxnSpPr/>
      </xdr:nvCxnSpPr>
      <xdr:spPr>
        <a:xfrm>
          <a:off x="22072600" y="134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80129</xdr:rowOff>
    </xdr:from>
    <xdr:ext cx="469744" cy="259045"/>
    <xdr:sp macro="" textlink="">
      <xdr:nvSpPr>
        <xdr:cNvPr id="315" name="【消防施設】&#10;一人当たり面積平均値テキスト">
          <a:extLst>
            <a:ext uri="{FF2B5EF4-FFF2-40B4-BE49-F238E27FC236}">
              <a16:creationId xmlns:a16="http://schemas.microsoft.com/office/drawing/2014/main" id="{1760D8E6-FFDD-47E2-B3CF-24561C0DD4D7}"/>
            </a:ext>
          </a:extLst>
        </xdr:cNvPr>
        <xdr:cNvSpPr txBox="1"/>
      </xdr:nvSpPr>
      <xdr:spPr>
        <a:xfrm>
          <a:off x="22199600" y="144819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57252</xdr:rowOff>
    </xdr:from>
    <xdr:to>
      <xdr:col>116</xdr:col>
      <xdr:colOff>114300</xdr:colOff>
      <xdr:row>85</xdr:row>
      <xdr:rowOff>158852</xdr:rowOff>
    </xdr:to>
    <xdr:sp macro="" textlink="">
      <xdr:nvSpPr>
        <xdr:cNvPr id="316" name="フローチャート: 判断 315">
          <a:extLst>
            <a:ext uri="{FF2B5EF4-FFF2-40B4-BE49-F238E27FC236}">
              <a16:creationId xmlns:a16="http://schemas.microsoft.com/office/drawing/2014/main" id="{A64B9D99-9E21-419D-B814-80B0C5C41C85}"/>
            </a:ext>
          </a:extLst>
        </xdr:cNvPr>
        <xdr:cNvSpPr/>
      </xdr:nvSpPr>
      <xdr:spPr>
        <a:xfrm>
          <a:off x="22110700" y="14630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51308</xdr:rowOff>
    </xdr:from>
    <xdr:to>
      <xdr:col>112</xdr:col>
      <xdr:colOff>38100</xdr:colOff>
      <xdr:row>85</xdr:row>
      <xdr:rowOff>152908</xdr:rowOff>
    </xdr:to>
    <xdr:sp macro="" textlink="">
      <xdr:nvSpPr>
        <xdr:cNvPr id="317" name="フローチャート: 判断 316">
          <a:extLst>
            <a:ext uri="{FF2B5EF4-FFF2-40B4-BE49-F238E27FC236}">
              <a16:creationId xmlns:a16="http://schemas.microsoft.com/office/drawing/2014/main" id="{AB27509A-B971-4A55-AC7C-D815C1900ABB}"/>
            </a:ext>
          </a:extLst>
        </xdr:cNvPr>
        <xdr:cNvSpPr/>
      </xdr:nvSpPr>
      <xdr:spPr>
        <a:xfrm>
          <a:off x="21272500" y="14624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54508</xdr:rowOff>
    </xdr:from>
    <xdr:to>
      <xdr:col>107</xdr:col>
      <xdr:colOff>101600</xdr:colOff>
      <xdr:row>85</xdr:row>
      <xdr:rowOff>156108</xdr:rowOff>
    </xdr:to>
    <xdr:sp macro="" textlink="">
      <xdr:nvSpPr>
        <xdr:cNvPr id="318" name="フローチャート: 判断 317">
          <a:extLst>
            <a:ext uri="{FF2B5EF4-FFF2-40B4-BE49-F238E27FC236}">
              <a16:creationId xmlns:a16="http://schemas.microsoft.com/office/drawing/2014/main" id="{108955BE-95CC-4FD1-BA72-217FFCBF3BC6}"/>
            </a:ext>
          </a:extLst>
        </xdr:cNvPr>
        <xdr:cNvSpPr/>
      </xdr:nvSpPr>
      <xdr:spPr>
        <a:xfrm>
          <a:off x="203835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60909</xdr:rowOff>
    </xdr:from>
    <xdr:to>
      <xdr:col>102</xdr:col>
      <xdr:colOff>165100</xdr:colOff>
      <xdr:row>85</xdr:row>
      <xdr:rowOff>162509</xdr:rowOff>
    </xdr:to>
    <xdr:sp macro="" textlink="">
      <xdr:nvSpPr>
        <xdr:cNvPr id="319" name="フローチャート: 判断 318">
          <a:extLst>
            <a:ext uri="{FF2B5EF4-FFF2-40B4-BE49-F238E27FC236}">
              <a16:creationId xmlns:a16="http://schemas.microsoft.com/office/drawing/2014/main" id="{D0F1A759-68B3-40E5-80B3-7BCF36353631}"/>
            </a:ext>
          </a:extLst>
        </xdr:cNvPr>
        <xdr:cNvSpPr/>
      </xdr:nvSpPr>
      <xdr:spPr>
        <a:xfrm>
          <a:off x="19494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67311</xdr:rowOff>
    </xdr:from>
    <xdr:to>
      <xdr:col>98</xdr:col>
      <xdr:colOff>38100</xdr:colOff>
      <xdr:row>85</xdr:row>
      <xdr:rowOff>168911</xdr:rowOff>
    </xdr:to>
    <xdr:sp macro="" textlink="">
      <xdr:nvSpPr>
        <xdr:cNvPr id="320" name="フローチャート: 判断 319">
          <a:extLst>
            <a:ext uri="{FF2B5EF4-FFF2-40B4-BE49-F238E27FC236}">
              <a16:creationId xmlns:a16="http://schemas.microsoft.com/office/drawing/2014/main" id="{4B589EF8-A140-48CC-804C-8EAF3E908EFB}"/>
            </a:ext>
          </a:extLst>
        </xdr:cNvPr>
        <xdr:cNvSpPr/>
      </xdr:nvSpPr>
      <xdr:spPr>
        <a:xfrm>
          <a:off x="18605500" y="1464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21" name="テキスト ボックス 320">
          <a:extLst>
            <a:ext uri="{FF2B5EF4-FFF2-40B4-BE49-F238E27FC236}">
              <a16:creationId xmlns:a16="http://schemas.microsoft.com/office/drawing/2014/main" id="{F829F5DC-A61F-4A32-A085-DDBE50639D2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22" name="テキスト ボックス 321">
          <a:extLst>
            <a:ext uri="{FF2B5EF4-FFF2-40B4-BE49-F238E27FC236}">
              <a16:creationId xmlns:a16="http://schemas.microsoft.com/office/drawing/2014/main" id="{EECB6378-6911-4DFF-BF53-9E612F4201E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23" name="テキスト ボックス 322">
          <a:extLst>
            <a:ext uri="{FF2B5EF4-FFF2-40B4-BE49-F238E27FC236}">
              <a16:creationId xmlns:a16="http://schemas.microsoft.com/office/drawing/2014/main" id="{9C6F212A-7E8A-44EA-928D-F6E38836A79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24" name="テキスト ボックス 323">
          <a:extLst>
            <a:ext uri="{FF2B5EF4-FFF2-40B4-BE49-F238E27FC236}">
              <a16:creationId xmlns:a16="http://schemas.microsoft.com/office/drawing/2014/main" id="{5E89631C-D828-4F1B-9C55-50D7CEC8A92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25" name="テキスト ボックス 324">
          <a:extLst>
            <a:ext uri="{FF2B5EF4-FFF2-40B4-BE49-F238E27FC236}">
              <a16:creationId xmlns:a16="http://schemas.microsoft.com/office/drawing/2014/main" id="{7D86A809-54F0-4570-AF69-11CEDADB249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129032</xdr:rowOff>
    </xdr:from>
    <xdr:to>
      <xdr:col>116</xdr:col>
      <xdr:colOff>114300</xdr:colOff>
      <xdr:row>86</xdr:row>
      <xdr:rowOff>59182</xdr:rowOff>
    </xdr:to>
    <xdr:sp macro="" textlink="">
      <xdr:nvSpPr>
        <xdr:cNvPr id="326" name="楕円 325">
          <a:extLst>
            <a:ext uri="{FF2B5EF4-FFF2-40B4-BE49-F238E27FC236}">
              <a16:creationId xmlns:a16="http://schemas.microsoft.com/office/drawing/2014/main" id="{BDFD9AC7-CB0C-438B-8095-AA216F8E492E}"/>
            </a:ext>
          </a:extLst>
        </xdr:cNvPr>
        <xdr:cNvSpPr/>
      </xdr:nvSpPr>
      <xdr:spPr>
        <a:xfrm>
          <a:off x="22110700" y="1470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43959</xdr:rowOff>
    </xdr:from>
    <xdr:ext cx="469744" cy="259045"/>
    <xdr:sp macro="" textlink="">
      <xdr:nvSpPr>
        <xdr:cNvPr id="327" name="【消防施設】&#10;一人当たり面積該当値テキスト">
          <a:extLst>
            <a:ext uri="{FF2B5EF4-FFF2-40B4-BE49-F238E27FC236}">
              <a16:creationId xmlns:a16="http://schemas.microsoft.com/office/drawing/2014/main" id="{E563A1AD-5DB1-40CA-982C-19C84FBF4AE5}"/>
            </a:ext>
          </a:extLst>
        </xdr:cNvPr>
        <xdr:cNvSpPr txBox="1"/>
      </xdr:nvSpPr>
      <xdr:spPr>
        <a:xfrm>
          <a:off x="22199600" y="14617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129032</xdr:rowOff>
    </xdr:from>
    <xdr:to>
      <xdr:col>112</xdr:col>
      <xdr:colOff>38100</xdr:colOff>
      <xdr:row>86</xdr:row>
      <xdr:rowOff>59182</xdr:rowOff>
    </xdr:to>
    <xdr:sp macro="" textlink="">
      <xdr:nvSpPr>
        <xdr:cNvPr id="328" name="楕円 327">
          <a:extLst>
            <a:ext uri="{FF2B5EF4-FFF2-40B4-BE49-F238E27FC236}">
              <a16:creationId xmlns:a16="http://schemas.microsoft.com/office/drawing/2014/main" id="{75F9FD6E-7145-4F57-92FA-F211B80CA008}"/>
            </a:ext>
          </a:extLst>
        </xdr:cNvPr>
        <xdr:cNvSpPr/>
      </xdr:nvSpPr>
      <xdr:spPr>
        <a:xfrm>
          <a:off x="21272500" y="1470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8382</xdr:rowOff>
    </xdr:from>
    <xdr:to>
      <xdr:col>116</xdr:col>
      <xdr:colOff>63500</xdr:colOff>
      <xdr:row>86</xdr:row>
      <xdr:rowOff>8382</xdr:rowOff>
    </xdr:to>
    <xdr:cxnSp macro="">
      <xdr:nvCxnSpPr>
        <xdr:cNvPr id="329" name="直線コネクタ 328">
          <a:extLst>
            <a:ext uri="{FF2B5EF4-FFF2-40B4-BE49-F238E27FC236}">
              <a16:creationId xmlns:a16="http://schemas.microsoft.com/office/drawing/2014/main" id="{B5805D4F-3AEF-4B9D-8CC7-53A710B27CEB}"/>
            </a:ext>
          </a:extLst>
        </xdr:cNvPr>
        <xdr:cNvCxnSpPr/>
      </xdr:nvCxnSpPr>
      <xdr:spPr>
        <a:xfrm>
          <a:off x="21323300" y="1475308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118059</xdr:rowOff>
    </xdr:from>
    <xdr:to>
      <xdr:col>107</xdr:col>
      <xdr:colOff>101600</xdr:colOff>
      <xdr:row>86</xdr:row>
      <xdr:rowOff>48209</xdr:rowOff>
    </xdr:to>
    <xdr:sp macro="" textlink="">
      <xdr:nvSpPr>
        <xdr:cNvPr id="330" name="楕円 329">
          <a:extLst>
            <a:ext uri="{FF2B5EF4-FFF2-40B4-BE49-F238E27FC236}">
              <a16:creationId xmlns:a16="http://schemas.microsoft.com/office/drawing/2014/main" id="{B709BC8D-6DEE-400F-95D6-9A9D2CD1034A}"/>
            </a:ext>
          </a:extLst>
        </xdr:cNvPr>
        <xdr:cNvSpPr/>
      </xdr:nvSpPr>
      <xdr:spPr>
        <a:xfrm>
          <a:off x="20383500" y="1469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168859</xdr:rowOff>
    </xdr:from>
    <xdr:to>
      <xdr:col>111</xdr:col>
      <xdr:colOff>177800</xdr:colOff>
      <xdr:row>86</xdr:row>
      <xdr:rowOff>8382</xdr:rowOff>
    </xdr:to>
    <xdr:cxnSp macro="">
      <xdr:nvCxnSpPr>
        <xdr:cNvPr id="331" name="直線コネクタ 330">
          <a:extLst>
            <a:ext uri="{FF2B5EF4-FFF2-40B4-BE49-F238E27FC236}">
              <a16:creationId xmlns:a16="http://schemas.microsoft.com/office/drawing/2014/main" id="{D9D545CE-A3BE-429F-9FE7-8E350494309A}"/>
            </a:ext>
          </a:extLst>
        </xdr:cNvPr>
        <xdr:cNvCxnSpPr/>
      </xdr:nvCxnSpPr>
      <xdr:spPr>
        <a:xfrm>
          <a:off x="20434300" y="14742109"/>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118059</xdr:rowOff>
    </xdr:from>
    <xdr:to>
      <xdr:col>102</xdr:col>
      <xdr:colOff>165100</xdr:colOff>
      <xdr:row>86</xdr:row>
      <xdr:rowOff>48209</xdr:rowOff>
    </xdr:to>
    <xdr:sp macro="" textlink="">
      <xdr:nvSpPr>
        <xdr:cNvPr id="332" name="楕円 331">
          <a:extLst>
            <a:ext uri="{FF2B5EF4-FFF2-40B4-BE49-F238E27FC236}">
              <a16:creationId xmlns:a16="http://schemas.microsoft.com/office/drawing/2014/main" id="{C83756D1-4212-4F71-AC35-6B63DC08C07E}"/>
            </a:ext>
          </a:extLst>
        </xdr:cNvPr>
        <xdr:cNvSpPr/>
      </xdr:nvSpPr>
      <xdr:spPr>
        <a:xfrm>
          <a:off x="19494500" y="1469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168859</xdr:rowOff>
    </xdr:from>
    <xdr:to>
      <xdr:col>107</xdr:col>
      <xdr:colOff>50800</xdr:colOff>
      <xdr:row>85</xdr:row>
      <xdr:rowOff>168859</xdr:rowOff>
    </xdr:to>
    <xdr:cxnSp macro="">
      <xdr:nvCxnSpPr>
        <xdr:cNvPr id="333" name="直線コネクタ 332">
          <a:extLst>
            <a:ext uri="{FF2B5EF4-FFF2-40B4-BE49-F238E27FC236}">
              <a16:creationId xmlns:a16="http://schemas.microsoft.com/office/drawing/2014/main" id="{E80052F5-CB07-4AF8-8FB1-DEA2260E7C5D}"/>
            </a:ext>
          </a:extLst>
        </xdr:cNvPr>
        <xdr:cNvCxnSpPr/>
      </xdr:nvCxnSpPr>
      <xdr:spPr>
        <a:xfrm>
          <a:off x="19545300" y="147421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118517</xdr:rowOff>
    </xdr:from>
    <xdr:to>
      <xdr:col>98</xdr:col>
      <xdr:colOff>38100</xdr:colOff>
      <xdr:row>86</xdr:row>
      <xdr:rowOff>48667</xdr:rowOff>
    </xdr:to>
    <xdr:sp macro="" textlink="">
      <xdr:nvSpPr>
        <xdr:cNvPr id="334" name="楕円 333">
          <a:extLst>
            <a:ext uri="{FF2B5EF4-FFF2-40B4-BE49-F238E27FC236}">
              <a16:creationId xmlns:a16="http://schemas.microsoft.com/office/drawing/2014/main" id="{52F8F091-0C43-4D30-8F08-56547277076E}"/>
            </a:ext>
          </a:extLst>
        </xdr:cNvPr>
        <xdr:cNvSpPr/>
      </xdr:nvSpPr>
      <xdr:spPr>
        <a:xfrm>
          <a:off x="18605500" y="1469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168859</xdr:rowOff>
    </xdr:from>
    <xdr:to>
      <xdr:col>102</xdr:col>
      <xdr:colOff>114300</xdr:colOff>
      <xdr:row>85</xdr:row>
      <xdr:rowOff>169317</xdr:rowOff>
    </xdr:to>
    <xdr:cxnSp macro="">
      <xdr:nvCxnSpPr>
        <xdr:cNvPr id="335" name="直線コネクタ 334">
          <a:extLst>
            <a:ext uri="{FF2B5EF4-FFF2-40B4-BE49-F238E27FC236}">
              <a16:creationId xmlns:a16="http://schemas.microsoft.com/office/drawing/2014/main" id="{F49DF3EC-F741-4E79-9675-780193D198FA}"/>
            </a:ext>
          </a:extLst>
        </xdr:cNvPr>
        <xdr:cNvCxnSpPr/>
      </xdr:nvCxnSpPr>
      <xdr:spPr>
        <a:xfrm flipV="1">
          <a:off x="18656300" y="14742109"/>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169435</xdr:rowOff>
    </xdr:from>
    <xdr:ext cx="469744" cy="259045"/>
    <xdr:sp macro="" textlink="">
      <xdr:nvSpPr>
        <xdr:cNvPr id="336" name="n_1aveValue【消防施設】&#10;一人当たり面積">
          <a:extLst>
            <a:ext uri="{FF2B5EF4-FFF2-40B4-BE49-F238E27FC236}">
              <a16:creationId xmlns:a16="http://schemas.microsoft.com/office/drawing/2014/main" id="{9D4AEC47-3DF4-42B4-98D1-9B3E7E5A4B90}"/>
            </a:ext>
          </a:extLst>
        </xdr:cNvPr>
        <xdr:cNvSpPr txBox="1"/>
      </xdr:nvSpPr>
      <xdr:spPr>
        <a:xfrm>
          <a:off x="21075727" y="14399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1185</xdr:rowOff>
    </xdr:from>
    <xdr:ext cx="469744" cy="259045"/>
    <xdr:sp macro="" textlink="">
      <xdr:nvSpPr>
        <xdr:cNvPr id="337" name="n_2aveValue【消防施設】&#10;一人当たり面積">
          <a:extLst>
            <a:ext uri="{FF2B5EF4-FFF2-40B4-BE49-F238E27FC236}">
              <a16:creationId xmlns:a16="http://schemas.microsoft.com/office/drawing/2014/main" id="{4332FDFD-9BB8-43DD-88A4-170D89EEEEB4}"/>
            </a:ext>
          </a:extLst>
        </xdr:cNvPr>
        <xdr:cNvSpPr txBox="1"/>
      </xdr:nvSpPr>
      <xdr:spPr>
        <a:xfrm>
          <a:off x="20199427" y="144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7586</xdr:rowOff>
    </xdr:from>
    <xdr:ext cx="469744" cy="259045"/>
    <xdr:sp macro="" textlink="">
      <xdr:nvSpPr>
        <xdr:cNvPr id="338" name="n_3aveValue【消防施設】&#10;一人当たり面積">
          <a:extLst>
            <a:ext uri="{FF2B5EF4-FFF2-40B4-BE49-F238E27FC236}">
              <a16:creationId xmlns:a16="http://schemas.microsoft.com/office/drawing/2014/main" id="{4C398694-A23C-4AA1-BB84-A23802BDDC89}"/>
            </a:ext>
          </a:extLst>
        </xdr:cNvPr>
        <xdr:cNvSpPr txBox="1"/>
      </xdr:nvSpPr>
      <xdr:spPr>
        <a:xfrm>
          <a:off x="19310427" y="144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13988</xdr:rowOff>
    </xdr:from>
    <xdr:ext cx="469744" cy="259045"/>
    <xdr:sp macro="" textlink="">
      <xdr:nvSpPr>
        <xdr:cNvPr id="339" name="n_4aveValue【消防施設】&#10;一人当たり面積">
          <a:extLst>
            <a:ext uri="{FF2B5EF4-FFF2-40B4-BE49-F238E27FC236}">
              <a16:creationId xmlns:a16="http://schemas.microsoft.com/office/drawing/2014/main" id="{59E5B6E1-2A8A-4B39-8000-18D0761C25E7}"/>
            </a:ext>
          </a:extLst>
        </xdr:cNvPr>
        <xdr:cNvSpPr txBox="1"/>
      </xdr:nvSpPr>
      <xdr:spPr>
        <a:xfrm>
          <a:off x="18421427" y="1441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50309</xdr:rowOff>
    </xdr:from>
    <xdr:ext cx="469744" cy="259045"/>
    <xdr:sp macro="" textlink="">
      <xdr:nvSpPr>
        <xdr:cNvPr id="340" name="n_1mainValue【消防施設】&#10;一人当たり面積">
          <a:extLst>
            <a:ext uri="{FF2B5EF4-FFF2-40B4-BE49-F238E27FC236}">
              <a16:creationId xmlns:a16="http://schemas.microsoft.com/office/drawing/2014/main" id="{43A71D70-D86C-491A-9E94-43877DECD8A5}"/>
            </a:ext>
          </a:extLst>
        </xdr:cNvPr>
        <xdr:cNvSpPr txBox="1"/>
      </xdr:nvSpPr>
      <xdr:spPr>
        <a:xfrm>
          <a:off x="21075727" y="1479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39336</xdr:rowOff>
    </xdr:from>
    <xdr:ext cx="469744" cy="259045"/>
    <xdr:sp macro="" textlink="">
      <xdr:nvSpPr>
        <xdr:cNvPr id="341" name="n_2mainValue【消防施設】&#10;一人当たり面積">
          <a:extLst>
            <a:ext uri="{FF2B5EF4-FFF2-40B4-BE49-F238E27FC236}">
              <a16:creationId xmlns:a16="http://schemas.microsoft.com/office/drawing/2014/main" id="{BCC76C6C-B87E-4134-9020-FA485A0CCBAF}"/>
            </a:ext>
          </a:extLst>
        </xdr:cNvPr>
        <xdr:cNvSpPr txBox="1"/>
      </xdr:nvSpPr>
      <xdr:spPr>
        <a:xfrm>
          <a:off x="20199427" y="14784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39336</xdr:rowOff>
    </xdr:from>
    <xdr:ext cx="469744" cy="259045"/>
    <xdr:sp macro="" textlink="">
      <xdr:nvSpPr>
        <xdr:cNvPr id="342" name="n_3mainValue【消防施設】&#10;一人当たり面積">
          <a:extLst>
            <a:ext uri="{FF2B5EF4-FFF2-40B4-BE49-F238E27FC236}">
              <a16:creationId xmlns:a16="http://schemas.microsoft.com/office/drawing/2014/main" id="{AE417157-A232-45A9-A074-30929217A045}"/>
            </a:ext>
          </a:extLst>
        </xdr:cNvPr>
        <xdr:cNvSpPr txBox="1"/>
      </xdr:nvSpPr>
      <xdr:spPr>
        <a:xfrm>
          <a:off x="19310427" y="14784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39794</xdr:rowOff>
    </xdr:from>
    <xdr:ext cx="469744" cy="259045"/>
    <xdr:sp macro="" textlink="">
      <xdr:nvSpPr>
        <xdr:cNvPr id="343" name="n_4mainValue【消防施設】&#10;一人当たり面積">
          <a:extLst>
            <a:ext uri="{FF2B5EF4-FFF2-40B4-BE49-F238E27FC236}">
              <a16:creationId xmlns:a16="http://schemas.microsoft.com/office/drawing/2014/main" id="{F6D60FC4-CEF7-416A-8E60-A6552F60BC0D}"/>
            </a:ext>
          </a:extLst>
        </xdr:cNvPr>
        <xdr:cNvSpPr txBox="1"/>
      </xdr:nvSpPr>
      <xdr:spPr>
        <a:xfrm>
          <a:off x="18421427" y="1478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44" name="正方形/長方形 343">
          <a:extLst>
            <a:ext uri="{FF2B5EF4-FFF2-40B4-BE49-F238E27FC236}">
              <a16:creationId xmlns:a16="http://schemas.microsoft.com/office/drawing/2014/main" id="{AD0BC1ED-687C-4F59-868E-25704A266C5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5" name="正方形/長方形 344">
          <a:extLst>
            <a:ext uri="{FF2B5EF4-FFF2-40B4-BE49-F238E27FC236}">
              <a16:creationId xmlns:a16="http://schemas.microsoft.com/office/drawing/2014/main" id="{8B5762D4-66AB-41FF-9B0D-7E85F25C0DE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6" name="正方形/長方形 345">
          <a:extLst>
            <a:ext uri="{FF2B5EF4-FFF2-40B4-BE49-F238E27FC236}">
              <a16:creationId xmlns:a16="http://schemas.microsoft.com/office/drawing/2014/main" id="{C0369AEE-A3E4-4C9B-ABCC-8F8D15DE3AE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7" name="正方形/長方形 346">
          <a:extLst>
            <a:ext uri="{FF2B5EF4-FFF2-40B4-BE49-F238E27FC236}">
              <a16:creationId xmlns:a16="http://schemas.microsoft.com/office/drawing/2014/main" id="{0B9C3ACF-C344-428A-9ED1-A91515B2401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8" name="正方形/長方形 347">
          <a:extLst>
            <a:ext uri="{FF2B5EF4-FFF2-40B4-BE49-F238E27FC236}">
              <a16:creationId xmlns:a16="http://schemas.microsoft.com/office/drawing/2014/main" id="{930CD385-6888-4AC2-9AB5-F16582CF86D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9" name="正方形/長方形 348">
          <a:extLst>
            <a:ext uri="{FF2B5EF4-FFF2-40B4-BE49-F238E27FC236}">
              <a16:creationId xmlns:a16="http://schemas.microsoft.com/office/drawing/2014/main" id="{B086F3B0-B522-41EB-A15D-71ED33A1CCE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50" name="正方形/長方形 349">
          <a:extLst>
            <a:ext uri="{FF2B5EF4-FFF2-40B4-BE49-F238E27FC236}">
              <a16:creationId xmlns:a16="http://schemas.microsoft.com/office/drawing/2014/main" id="{7D3184EC-5075-4113-B616-B6073EC0C3D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51" name="正方形/長方形 350">
          <a:extLst>
            <a:ext uri="{FF2B5EF4-FFF2-40B4-BE49-F238E27FC236}">
              <a16:creationId xmlns:a16="http://schemas.microsoft.com/office/drawing/2014/main" id="{83AF45F2-39BA-47F5-AE3E-72B0D202512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52" name="テキスト ボックス 351">
          <a:extLst>
            <a:ext uri="{FF2B5EF4-FFF2-40B4-BE49-F238E27FC236}">
              <a16:creationId xmlns:a16="http://schemas.microsoft.com/office/drawing/2014/main" id="{272AC299-EFDF-4AC0-A9BF-EBD5E2722C2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53" name="直線コネクタ 352">
          <a:extLst>
            <a:ext uri="{FF2B5EF4-FFF2-40B4-BE49-F238E27FC236}">
              <a16:creationId xmlns:a16="http://schemas.microsoft.com/office/drawing/2014/main" id="{65EF4F5C-67A2-41FD-8CF1-1015733B608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4" name="テキスト ボックス 353">
          <a:extLst>
            <a:ext uri="{FF2B5EF4-FFF2-40B4-BE49-F238E27FC236}">
              <a16:creationId xmlns:a16="http://schemas.microsoft.com/office/drawing/2014/main" id="{4EB94A0A-DE2F-41F8-96C0-568DE5266F1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55" name="直線コネクタ 354">
          <a:extLst>
            <a:ext uri="{FF2B5EF4-FFF2-40B4-BE49-F238E27FC236}">
              <a16:creationId xmlns:a16="http://schemas.microsoft.com/office/drawing/2014/main" id="{7D60F09B-FB0C-44F8-9ABA-435072BA78F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56" name="テキスト ボックス 355">
          <a:extLst>
            <a:ext uri="{FF2B5EF4-FFF2-40B4-BE49-F238E27FC236}">
              <a16:creationId xmlns:a16="http://schemas.microsoft.com/office/drawing/2014/main" id="{F95CF1F9-74A4-4D85-94BC-8890BCE9F99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57" name="直線コネクタ 356">
          <a:extLst>
            <a:ext uri="{FF2B5EF4-FFF2-40B4-BE49-F238E27FC236}">
              <a16:creationId xmlns:a16="http://schemas.microsoft.com/office/drawing/2014/main" id="{28A656ED-FE36-4998-A151-402E6311F30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58" name="テキスト ボックス 357">
          <a:extLst>
            <a:ext uri="{FF2B5EF4-FFF2-40B4-BE49-F238E27FC236}">
              <a16:creationId xmlns:a16="http://schemas.microsoft.com/office/drawing/2014/main" id="{A1022549-7643-45ED-838C-725FD5EECD3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59" name="直線コネクタ 358">
          <a:extLst>
            <a:ext uri="{FF2B5EF4-FFF2-40B4-BE49-F238E27FC236}">
              <a16:creationId xmlns:a16="http://schemas.microsoft.com/office/drawing/2014/main" id="{C96713F7-0F62-4661-A8EA-A24D2EC0401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60" name="テキスト ボックス 359">
          <a:extLst>
            <a:ext uri="{FF2B5EF4-FFF2-40B4-BE49-F238E27FC236}">
              <a16:creationId xmlns:a16="http://schemas.microsoft.com/office/drawing/2014/main" id="{9743C3E1-2E8B-45F9-B2C4-14694F1A75A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61" name="直線コネクタ 360">
          <a:extLst>
            <a:ext uri="{FF2B5EF4-FFF2-40B4-BE49-F238E27FC236}">
              <a16:creationId xmlns:a16="http://schemas.microsoft.com/office/drawing/2014/main" id="{ECB355D1-5020-4114-87F9-3D5E9A412E39}"/>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62" name="テキスト ボックス 361">
          <a:extLst>
            <a:ext uri="{FF2B5EF4-FFF2-40B4-BE49-F238E27FC236}">
              <a16:creationId xmlns:a16="http://schemas.microsoft.com/office/drawing/2014/main" id="{69AF4087-BEC5-49E7-8E73-08F81A6407F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63" name="直線コネクタ 362">
          <a:extLst>
            <a:ext uri="{FF2B5EF4-FFF2-40B4-BE49-F238E27FC236}">
              <a16:creationId xmlns:a16="http://schemas.microsoft.com/office/drawing/2014/main" id="{55B6AE26-9764-4895-90FA-17CDBC2A32A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64" name="テキスト ボックス 363">
          <a:extLst>
            <a:ext uri="{FF2B5EF4-FFF2-40B4-BE49-F238E27FC236}">
              <a16:creationId xmlns:a16="http://schemas.microsoft.com/office/drawing/2014/main" id="{34859552-FF11-47B0-8B54-E996EEEC42D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65" name="直線コネクタ 364">
          <a:extLst>
            <a:ext uri="{FF2B5EF4-FFF2-40B4-BE49-F238E27FC236}">
              <a16:creationId xmlns:a16="http://schemas.microsoft.com/office/drawing/2014/main" id="{A141AF06-A68E-4757-8ED4-ECF4933DE88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66" name="テキスト ボックス 365">
          <a:extLst>
            <a:ext uri="{FF2B5EF4-FFF2-40B4-BE49-F238E27FC236}">
              <a16:creationId xmlns:a16="http://schemas.microsoft.com/office/drawing/2014/main" id="{B7F59A21-2690-47CC-AE52-AA57E894A34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7" name="直線コネクタ 366">
          <a:extLst>
            <a:ext uri="{FF2B5EF4-FFF2-40B4-BE49-F238E27FC236}">
              <a16:creationId xmlns:a16="http://schemas.microsoft.com/office/drawing/2014/main" id="{3AE13169-C0DA-4ECD-90C0-65D662B587C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8" name="【庁舎】&#10;有形固定資産減価償却率グラフ枠">
          <a:extLst>
            <a:ext uri="{FF2B5EF4-FFF2-40B4-BE49-F238E27FC236}">
              <a16:creationId xmlns:a16="http://schemas.microsoft.com/office/drawing/2014/main" id="{7FB61B34-674F-470F-AF84-4D95E150C7D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151312</xdr:rowOff>
    </xdr:from>
    <xdr:to>
      <xdr:col>85</xdr:col>
      <xdr:colOff>126364</xdr:colOff>
      <xdr:row>109</xdr:row>
      <xdr:rowOff>27214</xdr:rowOff>
    </xdr:to>
    <xdr:cxnSp macro="">
      <xdr:nvCxnSpPr>
        <xdr:cNvPr id="369" name="直線コネクタ 368">
          <a:extLst>
            <a:ext uri="{FF2B5EF4-FFF2-40B4-BE49-F238E27FC236}">
              <a16:creationId xmlns:a16="http://schemas.microsoft.com/office/drawing/2014/main" id="{DEC900F0-88B9-4B80-8417-308D11BCCC79}"/>
            </a:ext>
          </a:extLst>
        </xdr:cNvPr>
        <xdr:cNvCxnSpPr/>
      </xdr:nvCxnSpPr>
      <xdr:spPr>
        <a:xfrm flipV="1">
          <a:off x="16318864" y="17124862"/>
          <a:ext cx="0" cy="1590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31041</xdr:rowOff>
    </xdr:from>
    <xdr:ext cx="405111" cy="259045"/>
    <xdr:sp macro="" textlink="">
      <xdr:nvSpPr>
        <xdr:cNvPr id="370" name="【庁舎】&#10;有形固定資産減価償却率最小値テキスト">
          <a:extLst>
            <a:ext uri="{FF2B5EF4-FFF2-40B4-BE49-F238E27FC236}">
              <a16:creationId xmlns:a16="http://schemas.microsoft.com/office/drawing/2014/main" id="{D52FA7C4-1EF0-4409-B9B1-5A69C355E870}"/>
            </a:ext>
          </a:extLst>
        </xdr:cNvPr>
        <xdr:cNvSpPr txBox="1"/>
      </xdr:nvSpPr>
      <xdr:spPr>
        <a:xfrm>
          <a:off x="16357600" y="187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27214</xdr:rowOff>
    </xdr:from>
    <xdr:to>
      <xdr:col>86</xdr:col>
      <xdr:colOff>25400</xdr:colOff>
      <xdr:row>109</xdr:row>
      <xdr:rowOff>27214</xdr:rowOff>
    </xdr:to>
    <xdr:cxnSp macro="">
      <xdr:nvCxnSpPr>
        <xdr:cNvPr id="371" name="直線コネクタ 370">
          <a:extLst>
            <a:ext uri="{FF2B5EF4-FFF2-40B4-BE49-F238E27FC236}">
              <a16:creationId xmlns:a16="http://schemas.microsoft.com/office/drawing/2014/main" id="{521FA03A-D86F-4E24-BB43-BF6F3D06427D}"/>
            </a:ext>
          </a:extLst>
        </xdr:cNvPr>
        <xdr:cNvCxnSpPr/>
      </xdr:nvCxnSpPr>
      <xdr:spPr>
        <a:xfrm>
          <a:off x="16230600" y="1871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97989</xdr:rowOff>
    </xdr:from>
    <xdr:ext cx="340478" cy="259045"/>
    <xdr:sp macro="" textlink="">
      <xdr:nvSpPr>
        <xdr:cNvPr id="372" name="【庁舎】&#10;有形固定資産減価償却率最大値テキスト">
          <a:extLst>
            <a:ext uri="{FF2B5EF4-FFF2-40B4-BE49-F238E27FC236}">
              <a16:creationId xmlns:a16="http://schemas.microsoft.com/office/drawing/2014/main" id="{CC58FE77-2076-4566-AE52-E57C5DE161B7}"/>
            </a:ext>
          </a:extLst>
        </xdr:cNvPr>
        <xdr:cNvSpPr txBox="1"/>
      </xdr:nvSpPr>
      <xdr:spPr>
        <a:xfrm>
          <a:off x="16357600" y="169000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151312</xdr:rowOff>
    </xdr:from>
    <xdr:to>
      <xdr:col>86</xdr:col>
      <xdr:colOff>25400</xdr:colOff>
      <xdr:row>99</xdr:row>
      <xdr:rowOff>151312</xdr:rowOff>
    </xdr:to>
    <xdr:cxnSp macro="">
      <xdr:nvCxnSpPr>
        <xdr:cNvPr id="373" name="直線コネクタ 372">
          <a:extLst>
            <a:ext uri="{FF2B5EF4-FFF2-40B4-BE49-F238E27FC236}">
              <a16:creationId xmlns:a16="http://schemas.microsoft.com/office/drawing/2014/main" id="{E4C4DAE5-5409-46E7-BB65-4F011DA2C152}"/>
            </a:ext>
          </a:extLst>
        </xdr:cNvPr>
        <xdr:cNvCxnSpPr/>
      </xdr:nvCxnSpPr>
      <xdr:spPr>
        <a:xfrm>
          <a:off x="16230600" y="1712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374" name="【庁舎】&#10;有形固定資産減価償却率平均値テキスト">
          <a:extLst>
            <a:ext uri="{FF2B5EF4-FFF2-40B4-BE49-F238E27FC236}">
              <a16:creationId xmlns:a16="http://schemas.microsoft.com/office/drawing/2014/main" id="{47547F97-308A-4BFE-9068-1EF9D95ED3F2}"/>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375" name="フローチャート: 判断 374">
          <a:extLst>
            <a:ext uri="{FF2B5EF4-FFF2-40B4-BE49-F238E27FC236}">
              <a16:creationId xmlns:a16="http://schemas.microsoft.com/office/drawing/2014/main" id="{F4809C3B-1BC9-4B36-8859-843FEA081C87}"/>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128270</xdr:rowOff>
    </xdr:from>
    <xdr:to>
      <xdr:col>81</xdr:col>
      <xdr:colOff>101600</xdr:colOff>
      <xdr:row>105</xdr:row>
      <xdr:rowOff>58420</xdr:rowOff>
    </xdr:to>
    <xdr:sp macro="" textlink="">
      <xdr:nvSpPr>
        <xdr:cNvPr id="376" name="フローチャート: 判断 375">
          <a:extLst>
            <a:ext uri="{FF2B5EF4-FFF2-40B4-BE49-F238E27FC236}">
              <a16:creationId xmlns:a16="http://schemas.microsoft.com/office/drawing/2014/main" id="{D43EADD1-8189-4D5A-8429-F005713F99D6}"/>
            </a:ext>
          </a:extLst>
        </xdr:cNvPr>
        <xdr:cNvSpPr/>
      </xdr:nvSpPr>
      <xdr:spPr>
        <a:xfrm>
          <a:off x="15430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116839</xdr:rowOff>
    </xdr:from>
    <xdr:to>
      <xdr:col>76</xdr:col>
      <xdr:colOff>165100</xdr:colOff>
      <xdr:row>105</xdr:row>
      <xdr:rowOff>46989</xdr:rowOff>
    </xdr:to>
    <xdr:sp macro="" textlink="">
      <xdr:nvSpPr>
        <xdr:cNvPr id="377" name="フローチャート: 判断 376">
          <a:extLst>
            <a:ext uri="{FF2B5EF4-FFF2-40B4-BE49-F238E27FC236}">
              <a16:creationId xmlns:a16="http://schemas.microsoft.com/office/drawing/2014/main" id="{5050025E-B16A-4AE8-9E7E-872EA616B940}"/>
            </a:ext>
          </a:extLst>
        </xdr:cNvPr>
        <xdr:cNvSpPr/>
      </xdr:nvSpPr>
      <xdr:spPr>
        <a:xfrm>
          <a:off x="14541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108676</xdr:rowOff>
    </xdr:from>
    <xdr:to>
      <xdr:col>72</xdr:col>
      <xdr:colOff>38100</xdr:colOff>
      <xdr:row>105</xdr:row>
      <xdr:rowOff>38826</xdr:rowOff>
    </xdr:to>
    <xdr:sp macro="" textlink="">
      <xdr:nvSpPr>
        <xdr:cNvPr id="378" name="フローチャート: 判断 377">
          <a:extLst>
            <a:ext uri="{FF2B5EF4-FFF2-40B4-BE49-F238E27FC236}">
              <a16:creationId xmlns:a16="http://schemas.microsoft.com/office/drawing/2014/main" id="{1C637453-EAF3-4AD6-A607-AE61BAF63508}"/>
            </a:ext>
          </a:extLst>
        </xdr:cNvPr>
        <xdr:cNvSpPr/>
      </xdr:nvSpPr>
      <xdr:spPr>
        <a:xfrm>
          <a:off x="13652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93980</xdr:rowOff>
    </xdr:from>
    <xdr:to>
      <xdr:col>67</xdr:col>
      <xdr:colOff>101600</xdr:colOff>
      <xdr:row>105</xdr:row>
      <xdr:rowOff>24130</xdr:rowOff>
    </xdr:to>
    <xdr:sp macro="" textlink="">
      <xdr:nvSpPr>
        <xdr:cNvPr id="379" name="フローチャート: 判断 378">
          <a:extLst>
            <a:ext uri="{FF2B5EF4-FFF2-40B4-BE49-F238E27FC236}">
              <a16:creationId xmlns:a16="http://schemas.microsoft.com/office/drawing/2014/main" id="{C6D2ED4B-CFE7-4291-84FD-AA83A59E044F}"/>
            </a:ext>
          </a:extLst>
        </xdr:cNvPr>
        <xdr:cNvSpPr/>
      </xdr:nvSpPr>
      <xdr:spPr>
        <a:xfrm>
          <a:off x="12763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B70480F5-58BE-4A86-8666-149FA6B2814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2AFD3A7F-D468-4A82-A71C-39D4331FDDE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3FB9506F-EC7A-41F6-B591-76AF306FF3F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83" name="テキスト ボックス 382">
          <a:extLst>
            <a:ext uri="{FF2B5EF4-FFF2-40B4-BE49-F238E27FC236}">
              <a16:creationId xmlns:a16="http://schemas.microsoft.com/office/drawing/2014/main" id="{77EABDC9-CB12-40B5-B1CD-3CB3C9D2B4F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84" name="テキスト ボックス 383">
          <a:extLst>
            <a:ext uri="{FF2B5EF4-FFF2-40B4-BE49-F238E27FC236}">
              <a16:creationId xmlns:a16="http://schemas.microsoft.com/office/drawing/2014/main" id="{454F62DD-B0B4-4DC6-A2E5-F20A0638042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30299</xdr:rowOff>
    </xdr:from>
    <xdr:to>
      <xdr:col>85</xdr:col>
      <xdr:colOff>177800</xdr:colOff>
      <xdr:row>106</xdr:row>
      <xdr:rowOff>131899</xdr:rowOff>
    </xdr:to>
    <xdr:sp macro="" textlink="">
      <xdr:nvSpPr>
        <xdr:cNvPr id="385" name="楕円 384">
          <a:extLst>
            <a:ext uri="{FF2B5EF4-FFF2-40B4-BE49-F238E27FC236}">
              <a16:creationId xmlns:a16="http://schemas.microsoft.com/office/drawing/2014/main" id="{DD0231F8-E738-4764-96A7-18C0FC7779AE}"/>
            </a:ext>
          </a:extLst>
        </xdr:cNvPr>
        <xdr:cNvSpPr/>
      </xdr:nvSpPr>
      <xdr:spPr>
        <a:xfrm>
          <a:off x="16268700" y="1820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8726</xdr:rowOff>
    </xdr:from>
    <xdr:ext cx="405111" cy="259045"/>
    <xdr:sp macro="" textlink="">
      <xdr:nvSpPr>
        <xdr:cNvPr id="386" name="【庁舎】&#10;有形固定資産減価償却率該当値テキスト">
          <a:extLst>
            <a:ext uri="{FF2B5EF4-FFF2-40B4-BE49-F238E27FC236}">
              <a16:creationId xmlns:a16="http://schemas.microsoft.com/office/drawing/2014/main" id="{2B15A2DD-D671-42DD-8885-05B340B96845}"/>
            </a:ext>
          </a:extLst>
        </xdr:cNvPr>
        <xdr:cNvSpPr txBox="1"/>
      </xdr:nvSpPr>
      <xdr:spPr>
        <a:xfrm>
          <a:off x="16357600" y="181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23768</xdr:rowOff>
    </xdr:from>
    <xdr:to>
      <xdr:col>81</xdr:col>
      <xdr:colOff>101600</xdr:colOff>
      <xdr:row>106</xdr:row>
      <xdr:rowOff>125368</xdr:rowOff>
    </xdr:to>
    <xdr:sp macro="" textlink="">
      <xdr:nvSpPr>
        <xdr:cNvPr id="387" name="楕円 386">
          <a:extLst>
            <a:ext uri="{FF2B5EF4-FFF2-40B4-BE49-F238E27FC236}">
              <a16:creationId xmlns:a16="http://schemas.microsoft.com/office/drawing/2014/main" id="{6A6929F6-25CB-4A2B-95AF-7E6D9A4DC8F9}"/>
            </a:ext>
          </a:extLst>
        </xdr:cNvPr>
        <xdr:cNvSpPr/>
      </xdr:nvSpPr>
      <xdr:spPr>
        <a:xfrm>
          <a:off x="15430500" y="1819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74568</xdr:rowOff>
    </xdr:from>
    <xdr:to>
      <xdr:col>85</xdr:col>
      <xdr:colOff>127000</xdr:colOff>
      <xdr:row>106</xdr:row>
      <xdr:rowOff>81099</xdr:rowOff>
    </xdr:to>
    <xdr:cxnSp macro="">
      <xdr:nvCxnSpPr>
        <xdr:cNvPr id="388" name="直線コネクタ 387">
          <a:extLst>
            <a:ext uri="{FF2B5EF4-FFF2-40B4-BE49-F238E27FC236}">
              <a16:creationId xmlns:a16="http://schemas.microsoft.com/office/drawing/2014/main" id="{A5D66FB7-7C70-441C-A1A4-04847A7812D2}"/>
            </a:ext>
          </a:extLst>
        </xdr:cNvPr>
        <xdr:cNvCxnSpPr/>
      </xdr:nvCxnSpPr>
      <xdr:spPr>
        <a:xfrm>
          <a:off x="15481300" y="18248268"/>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138068</xdr:rowOff>
    </xdr:from>
    <xdr:to>
      <xdr:col>76</xdr:col>
      <xdr:colOff>165100</xdr:colOff>
      <xdr:row>106</xdr:row>
      <xdr:rowOff>68218</xdr:rowOff>
    </xdr:to>
    <xdr:sp macro="" textlink="">
      <xdr:nvSpPr>
        <xdr:cNvPr id="389" name="楕円 388">
          <a:extLst>
            <a:ext uri="{FF2B5EF4-FFF2-40B4-BE49-F238E27FC236}">
              <a16:creationId xmlns:a16="http://schemas.microsoft.com/office/drawing/2014/main" id="{28AC74A5-288E-4B9E-8203-9EC992029E68}"/>
            </a:ext>
          </a:extLst>
        </xdr:cNvPr>
        <xdr:cNvSpPr/>
      </xdr:nvSpPr>
      <xdr:spPr>
        <a:xfrm>
          <a:off x="145415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17418</xdr:rowOff>
    </xdr:from>
    <xdr:to>
      <xdr:col>81</xdr:col>
      <xdr:colOff>50800</xdr:colOff>
      <xdr:row>106</xdr:row>
      <xdr:rowOff>74568</xdr:rowOff>
    </xdr:to>
    <xdr:cxnSp macro="">
      <xdr:nvCxnSpPr>
        <xdr:cNvPr id="390" name="直線コネクタ 389">
          <a:extLst>
            <a:ext uri="{FF2B5EF4-FFF2-40B4-BE49-F238E27FC236}">
              <a16:creationId xmlns:a16="http://schemas.microsoft.com/office/drawing/2014/main" id="{4A468F14-B6C5-4C11-9E5C-AA2F4C24CC4A}"/>
            </a:ext>
          </a:extLst>
        </xdr:cNvPr>
        <xdr:cNvCxnSpPr/>
      </xdr:nvCxnSpPr>
      <xdr:spPr>
        <a:xfrm>
          <a:off x="14592300" y="1819111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100512</xdr:rowOff>
    </xdr:from>
    <xdr:to>
      <xdr:col>72</xdr:col>
      <xdr:colOff>38100</xdr:colOff>
      <xdr:row>106</xdr:row>
      <xdr:rowOff>30662</xdr:rowOff>
    </xdr:to>
    <xdr:sp macro="" textlink="">
      <xdr:nvSpPr>
        <xdr:cNvPr id="391" name="楕円 390">
          <a:extLst>
            <a:ext uri="{FF2B5EF4-FFF2-40B4-BE49-F238E27FC236}">
              <a16:creationId xmlns:a16="http://schemas.microsoft.com/office/drawing/2014/main" id="{B5AF1618-DE04-4D3F-8B2C-2755B7093E1B}"/>
            </a:ext>
          </a:extLst>
        </xdr:cNvPr>
        <xdr:cNvSpPr/>
      </xdr:nvSpPr>
      <xdr:spPr>
        <a:xfrm>
          <a:off x="13652500" y="1810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151312</xdr:rowOff>
    </xdr:from>
    <xdr:to>
      <xdr:col>76</xdr:col>
      <xdr:colOff>114300</xdr:colOff>
      <xdr:row>106</xdr:row>
      <xdr:rowOff>17418</xdr:rowOff>
    </xdr:to>
    <xdr:cxnSp macro="">
      <xdr:nvCxnSpPr>
        <xdr:cNvPr id="392" name="直線コネクタ 391">
          <a:extLst>
            <a:ext uri="{FF2B5EF4-FFF2-40B4-BE49-F238E27FC236}">
              <a16:creationId xmlns:a16="http://schemas.microsoft.com/office/drawing/2014/main" id="{9848AA76-5FD1-4E80-8EBD-A04C276F6B43}"/>
            </a:ext>
          </a:extLst>
        </xdr:cNvPr>
        <xdr:cNvCxnSpPr/>
      </xdr:nvCxnSpPr>
      <xdr:spPr>
        <a:xfrm>
          <a:off x="13703300" y="1815356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46627</xdr:rowOff>
    </xdr:from>
    <xdr:to>
      <xdr:col>67</xdr:col>
      <xdr:colOff>101600</xdr:colOff>
      <xdr:row>105</xdr:row>
      <xdr:rowOff>148227</xdr:rowOff>
    </xdr:to>
    <xdr:sp macro="" textlink="">
      <xdr:nvSpPr>
        <xdr:cNvPr id="393" name="楕円 392">
          <a:extLst>
            <a:ext uri="{FF2B5EF4-FFF2-40B4-BE49-F238E27FC236}">
              <a16:creationId xmlns:a16="http://schemas.microsoft.com/office/drawing/2014/main" id="{776F1C07-107C-4ABE-B184-A83A6435A77E}"/>
            </a:ext>
          </a:extLst>
        </xdr:cNvPr>
        <xdr:cNvSpPr/>
      </xdr:nvSpPr>
      <xdr:spPr>
        <a:xfrm>
          <a:off x="12763500" y="1804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97427</xdr:rowOff>
    </xdr:from>
    <xdr:to>
      <xdr:col>71</xdr:col>
      <xdr:colOff>177800</xdr:colOff>
      <xdr:row>105</xdr:row>
      <xdr:rowOff>151312</xdr:rowOff>
    </xdr:to>
    <xdr:cxnSp macro="">
      <xdr:nvCxnSpPr>
        <xdr:cNvPr id="394" name="直線コネクタ 393">
          <a:extLst>
            <a:ext uri="{FF2B5EF4-FFF2-40B4-BE49-F238E27FC236}">
              <a16:creationId xmlns:a16="http://schemas.microsoft.com/office/drawing/2014/main" id="{5DA68A4E-5881-446A-B0D4-A3C8FD46ACA5}"/>
            </a:ext>
          </a:extLst>
        </xdr:cNvPr>
        <xdr:cNvCxnSpPr/>
      </xdr:nvCxnSpPr>
      <xdr:spPr>
        <a:xfrm>
          <a:off x="12814300" y="18099677"/>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74947</xdr:rowOff>
    </xdr:from>
    <xdr:ext cx="405111" cy="259045"/>
    <xdr:sp macro="" textlink="">
      <xdr:nvSpPr>
        <xdr:cNvPr id="395" name="n_1aveValue【庁舎】&#10;有形固定資産減価償却率">
          <a:extLst>
            <a:ext uri="{FF2B5EF4-FFF2-40B4-BE49-F238E27FC236}">
              <a16:creationId xmlns:a16="http://schemas.microsoft.com/office/drawing/2014/main" id="{BE3D1D81-1BB2-44B5-91CF-686817867945}"/>
            </a:ext>
          </a:extLst>
        </xdr:cNvPr>
        <xdr:cNvSpPr txBox="1"/>
      </xdr:nvSpPr>
      <xdr:spPr>
        <a:xfrm>
          <a:off x="152660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63516</xdr:rowOff>
    </xdr:from>
    <xdr:ext cx="405111" cy="259045"/>
    <xdr:sp macro="" textlink="">
      <xdr:nvSpPr>
        <xdr:cNvPr id="396" name="n_2aveValue【庁舎】&#10;有形固定資産減価償却率">
          <a:extLst>
            <a:ext uri="{FF2B5EF4-FFF2-40B4-BE49-F238E27FC236}">
              <a16:creationId xmlns:a16="http://schemas.microsoft.com/office/drawing/2014/main" id="{B59F52A4-78F3-41FF-8904-98107FE22A2A}"/>
            </a:ext>
          </a:extLst>
        </xdr:cNvPr>
        <xdr:cNvSpPr txBox="1"/>
      </xdr:nvSpPr>
      <xdr:spPr>
        <a:xfrm>
          <a:off x="14389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55353</xdr:rowOff>
    </xdr:from>
    <xdr:ext cx="405111" cy="259045"/>
    <xdr:sp macro="" textlink="">
      <xdr:nvSpPr>
        <xdr:cNvPr id="397" name="n_3aveValue【庁舎】&#10;有形固定資産減価償却率">
          <a:extLst>
            <a:ext uri="{FF2B5EF4-FFF2-40B4-BE49-F238E27FC236}">
              <a16:creationId xmlns:a16="http://schemas.microsoft.com/office/drawing/2014/main" id="{51575833-0EDE-4F59-BA49-406C4F6B4014}"/>
            </a:ext>
          </a:extLst>
        </xdr:cNvPr>
        <xdr:cNvSpPr txBox="1"/>
      </xdr:nvSpPr>
      <xdr:spPr>
        <a:xfrm>
          <a:off x="13500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40657</xdr:rowOff>
    </xdr:from>
    <xdr:ext cx="405111" cy="259045"/>
    <xdr:sp macro="" textlink="">
      <xdr:nvSpPr>
        <xdr:cNvPr id="398" name="n_4aveValue【庁舎】&#10;有形固定資産減価償却率">
          <a:extLst>
            <a:ext uri="{FF2B5EF4-FFF2-40B4-BE49-F238E27FC236}">
              <a16:creationId xmlns:a16="http://schemas.microsoft.com/office/drawing/2014/main" id="{9A091FD5-8445-4C86-AAC8-CF5BB671B8D5}"/>
            </a:ext>
          </a:extLst>
        </xdr:cNvPr>
        <xdr:cNvSpPr txBox="1"/>
      </xdr:nvSpPr>
      <xdr:spPr>
        <a:xfrm>
          <a:off x="126117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116495</xdr:rowOff>
    </xdr:from>
    <xdr:ext cx="405111" cy="259045"/>
    <xdr:sp macro="" textlink="">
      <xdr:nvSpPr>
        <xdr:cNvPr id="399" name="n_1mainValue【庁舎】&#10;有形固定資産減価償却率">
          <a:extLst>
            <a:ext uri="{FF2B5EF4-FFF2-40B4-BE49-F238E27FC236}">
              <a16:creationId xmlns:a16="http://schemas.microsoft.com/office/drawing/2014/main" id="{001240F7-45CC-4FA6-B926-BEC328505E7E}"/>
            </a:ext>
          </a:extLst>
        </xdr:cNvPr>
        <xdr:cNvSpPr txBox="1"/>
      </xdr:nvSpPr>
      <xdr:spPr>
        <a:xfrm>
          <a:off x="15266044" y="1829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59345</xdr:rowOff>
    </xdr:from>
    <xdr:ext cx="405111" cy="259045"/>
    <xdr:sp macro="" textlink="">
      <xdr:nvSpPr>
        <xdr:cNvPr id="400" name="n_2mainValue【庁舎】&#10;有形固定資産減価償却率">
          <a:extLst>
            <a:ext uri="{FF2B5EF4-FFF2-40B4-BE49-F238E27FC236}">
              <a16:creationId xmlns:a16="http://schemas.microsoft.com/office/drawing/2014/main" id="{9046F3F2-B61C-4AEE-B68A-B7F07A0DEFBA}"/>
            </a:ext>
          </a:extLst>
        </xdr:cNvPr>
        <xdr:cNvSpPr txBox="1"/>
      </xdr:nvSpPr>
      <xdr:spPr>
        <a:xfrm>
          <a:off x="14389744" y="1823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21789</xdr:rowOff>
    </xdr:from>
    <xdr:ext cx="405111" cy="259045"/>
    <xdr:sp macro="" textlink="">
      <xdr:nvSpPr>
        <xdr:cNvPr id="401" name="n_3mainValue【庁舎】&#10;有形固定資産減価償却率">
          <a:extLst>
            <a:ext uri="{FF2B5EF4-FFF2-40B4-BE49-F238E27FC236}">
              <a16:creationId xmlns:a16="http://schemas.microsoft.com/office/drawing/2014/main" id="{55FD4F3F-CDA5-48FE-96D2-D4AED70DA38C}"/>
            </a:ext>
          </a:extLst>
        </xdr:cNvPr>
        <xdr:cNvSpPr txBox="1"/>
      </xdr:nvSpPr>
      <xdr:spPr>
        <a:xfrm>
          <a:off x="13500744" y="1819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139354</xdr:rowOff>
    </xdr:from>
    <xdr:ext cx="405111" cy="259045"/>
    <xdr:sp macro="" textlink="">
      <xdr:nvSpPr>
        <xdr:cNvPr id="402" name="n_4mainValue【庁舎】&#10;有形固定資産減価償却率">
          <a:extLst>
            <a:ext uri="{FF2B5EF4-FFF2-40B4-BE49-F238E27FC236}">
              <a16:creationId xmlns:a16="http://schemas.microsoft.com/office/drawing/2014/main" id="{96DA3DD2-F8FF-4A69-8A54-F50389518323}"/>
            </a:ext>
          </a:extLst>
        </xdr:cNvPr>
        <xdr:cNvSpPr txBox="1"/>
      </xdr:nvSpPr>
      <xdr:spPr>
        <a:xfrm>
          <a:off x="12611744" y="1814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3" name="正方形/長方形 402">
          <a:extLst>
            <a:ext uri="{FF2B5EF4-FFF2-40B4-BE49-F238E27FC236}">
              <a16:creationId xmlns:a16="http://schemas.microsoft.com/office/drawing/2014/main" id="{73AE15BD-A3CC-4687-9DE0-58351746B7A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4" name="正方形/長方形 403">
          <a:extLst>
            <a:ext uri="{FF2B5EF4-FFF2-40B4-BE49-F238E27FC236}">
              <a16:creationId xmlns:a16="http://schemas.microsoft.com/office/drawing/2014/main" id="{325725BF-0FE6-4419-94FE-9CF29FC7899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5" name="正方形/長方形 404">
          <a:extLst>
            <a:ext uri="{FF2B5EF4-FFF2-40B4-BE49-F238E27FC236}">
              <a16:creationId xmlns:a16="http://schemas.microsoft.com/office/drawing/2014/main" id="{17F24A33-9277-485C-9AAD-F7227B75A9D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6" name="正方形/長方形 405">
          <a:extLst>
            <a:ext uri="{FF2B5EF4-FFF2-40B4-BE49-F238E27FC236}">
              <a16:creationId xmlns:a16="http://schemas.microsoft.com/office/drawing/2014/main" id="{C77D8229-6FB6-49D5-8E29-870F846A2FA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7" name="正方形/長方形 406">
          <a:extLst>
            <a:ext uri="{FF2B5EF4-FFF2-40B4-BE49-F238E27FC236}">
              <a16:creationId xmlns:a16="http://schemas.microsoft.com/office/drawing/2014/main" id="{AB1581D7-8415-4C4B-A6AD-93D3EB63E8C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8" name="正方形/長方形 407">
          <a:extLst>
            <a:ext uri="{FF2B5EF4-FFF2-40B4-BE49-F238E27FC236}">
              <a16:creationId xmlns:a16="http://schemas.microsoft.com/office/drawing/2014/main" id="{2BDC1F55-5B8C-467D-840C-E13190862DD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9" name="正方形/長方形 408">
          <a:extLst>
            <a:ext uri="{FF2B5EF4-FFF2-40B4-BE49-F238E27FC236}">
              <a16:creationId xmlns:a16="http://schemas.microsoft.com/office/drawing/2014/main" id="{6006E464-2237-4CCB-9005-48EEEDAA23B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10" name="正方形/長方形 409">
          <a:extLst>
            <a:ext uri="{FF2B5EF4-FFF2-40B4-BE49-F238E27FC236}">
              <a16:creationId xmlns:a16="http://schemas.microsoft.com/office/drawing/2014/main" id="{05253533-746E-408E-BB2D-168C48D912F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11" name="テキスト ボックス 410">
          <a:extLst>
            <a:ext uri="{FF2B5EF4-FFF2-40B4-BE49-F238E27FC236}">
              <a16:creationId xmlns:a16="http://schemas.microsoft.com/office/drawing/2014/main" id="{9D500BAE-53E4-409A-A387-A39824D5A2B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12" name="直線コネクタ 411">
          <a:extLst>
            <a:ext uri="{FF2B5EF4-FFF2-40B4-BE49-F238E27FC236}">
              <a16:creationId xmlns:a16="http://schemas.microsoft.com/office/drawing/2014/main" id="{50017FD1-CE16-4568-AABF-4A98363D157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413" name="直線コネクタ 412">
          <a:extLst>
            <a:ext uri="{FF2B5EF4-FFF2-40B4-BE49-F238E27FC236}">
              <a16:creationId xmlns:a16="http://schemas.microsoft.com/office/drawing/2014/main" id="{FF7051E5-15DC-4FFF-92E4-0A77B085A51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414" name="テキスト ボックス 413">
          <a:extLst>
            <a:ext uri="{FF2B5EF4-FFF2-40B4-BE49-F238E27FC236}">
              <a16:creationId xmlns:a16="http://schemas.microsoft.com/office/drawing/2014/main" id="{E9BC6A08-999B-4A1D-9EAE-552F430B20D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415" name="直線コネクタ 414">
          <a:extLst>
            <a:ext uri="{FF2B5EF4-FFF2-40B4-BE49-F238E27FC236}">
              <a16:creationId xmlns:a16="http://schemas.microsoft.com/office/drawing/2014/main" id="{273BC890-9543-410A-8E13-951E32635CFD}"/>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416" name="テキスト ボックス 415">
          <a:extLst>
            <a:ext uri="{FF2B5EF4-FFF2-40B4-BE49-F238E27FC236}">
              <a16:creationId xmlns:a16="http://schemas.microsoft.com/office/drawing/2014/main" id="{4FB522DF-F741-4060-A22D-441E0C3A855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417" name="直線コネクタ 416">
          <a:extLst>
            <a:ext uri="{FF2B5EF4-FFF2-40B4-BE49-F238E27FC236}">
              <a16:creationId xmlns:a16="http://schemas.microsoft.com/office/drawing/2014/main" id="{32F7466E-46DA-4CC1-A463-C21CB8B00ED5}"/>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418" name="テキスト ボックス 417">
          <a:extLst>
            <a:ext uri="{FF2B5EF4-FFF2-40B4-BE49-F238E27FC236}">
              <a16:creationId xmlns:a16="http://schemas.microsoft.com/office/drawing/2014/main" id="{4C89FCE2-4452-473A-9BC8-2A7D94F6FCF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419" name="直線コネクタ 418">
          <a:extLst>
            <a:ext uri="{FF2B5EF4-FFF2-40B4-BE49-F238E27FC236}">
              <a16:creationId xmlns:a16="http://schemas.microsoft.com/office/drawing/2014/main" id="{B8D0DEC2-4544-412F-8629-703798AC7E61}"/>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420" name="テキスト ボックス 419">
          <a:extLst>
            <a:ext uri="{FF2B5EF4-FFF2-40B4-BE49-F238E27FC236}">
              <a16:creationId xmlns:a16="http://schemas.microsoft.com/office/drawing/2014/main" id="{B839379D-35B4-4C7C-B07F-A992ADEE00A4}"/>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421" name="直線コネクタ 420">
          <a:extLst>
            <a:ext uri="{FF2B5EF4-FFF2-40B4-BE49-F238E27FC236}">
              <a16:creationId xmlns:a16="http://schemas.microsoft.com/office/drawing/2014/main" id="{80A2E233-1A50-4179-9D50-1DADF6EEEBF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422" name="テキスト ボックス 421">
          <a:extLst>
            <a:ext uri="{FF2B5EF4-FFF2-40B4-BE49-F238E27FC236}">
              <a16:creationId xmlns:a16="http://schemas.microsoft.com/office/drawing/2014/main" id="{FF72A62F-7C2A-490F-A195-EA6DB66E8828}"/>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423" name="直線コネクタ 422">
          <a:extLst>
            <a:ext uri="{FF2B5EF4-FFF2-40B4-BE49-F238E27FC236}">
              <a16:creationId xmlns:a16="http://schemas.microsoft.com/office/drawing/2014/main" id="{A7A51049-A38F-4A38-91EB-D32078282EA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424" name="テキスト ボックス 423">
          <a:extLst>
            <a:ext uri="{FF2B5EF4-FFF2-40B4-BE49-F238E27FC236}">
              <a16:creationId xmlns:a16="http://schemas.microsoft.com/office/drawing/2014/main" id="{149B338B-E2AB-4CF5-A647-4A055E01862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5" name="直線コネクタ 424">
          <a:extLst>
            <a:ext uri="{FF2B5EF4-FFF2-40B4-BE49-F238E27FC236}">
              <a16:creationId xmlns:a16="http://schemas.microsoft.com/office/drawing/2014/main" id="{707E552A-F5C5-4F9D-875B-9EAC9F5585B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26" name="テキスト ボックス 425">
          <a:extLst>
            <a:ext uri="{FF2B5EF4-FFF2-40B4-BE49-F238E27FC236}">
              <a16:creationId xmlns:a16="http://schemas.microsoft.com/office/drawing/2014/main" id="{E1060B83-05C9-4752-95AB-C632F4CC34B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7" name="【庁舎】&#10;一人当たり面積グラフ枠">
          <a:extLst>
            <a:ext uri="{FF2B5EF4-FFF2-40B4-BE49-F238E27FC236}">
              <a16:creationId xmlns:a16="http://schemas.microsoft.com/office/drawing/2014/main" id="{BB972AFB-A4DF-48DB-8D05-F29BE6C0C48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80555</xdr:rowOff>
    </xdr:from>
    <xdr:to>
      <xdr:col>116</xdr:col>
      <xdr:colOff>62864</xdr:colOff>
      <xdr:row>107</xdr:row>
      <xdr:rowOff>152944</xdr:rowOff>
    </xdr:to>
    <xdr:cxnSp macro="">
      <xdr:nvCxnSpPr>
        <xdr:cNvPr id="428" name="直線コネクタ 427">
          <a:extLst>
            <a:ext uri="{FF2B5EF4-FFF2-40B4-BE49-F238E27FC236}">
              <a16:creationId xmlns:a16="http://schemas.microsoft.com/office/drawing/2014/main" id="{531873FB-BB7B-46BD-910B-243A87428037}"/>
            </a:ext>
          </a:extLst>
        </xdr:cNvPr>
        <xdr:cNvCxnSpPr/>
      </xdr:nvCxnSpPr>
      <xdr:spPr>
        <a:xfrm flipV="1">
          <a:off x="22160864" y="17225555"/>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156771</xdr:rowOff>
    </xdr:from>
    <xdr:ext cx="469744" cy="259045"/>
    <xdr:sp macro="" textlink="">
      <xdr:nvSpPr>
        <xdr:cNvPr id="429" name="【庁舎】&#10;一人当たり面積最小値テキスト">
          <a:extLst>
            <a:ext uri="{FF2B5EF4-FFF2-40B4-BE49-F238E27FC236}">
              <a16:creationId xmlns:a16="http://schemas.microsoft.com/office/drawing/2014/main" id="{E828FA25-D5AF-4DDC-BAF0-EB17C3B96AC9}"/>
            </a:ext>
          </a:extLst>
        </xdr:cNvPr>
        <xdr:cNvSpPr txBox="1"/>
      </xdr:nvSpPr>
      <xdr:spPr>
        <a:xfrm>
          <a:off x="22199600" y="18501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152944</xdr:rowOff>
    </xdr:from>
    <xdr:to>
      <xdr:col>116</xdr:col>
      <xdr:colOff>152400</xdr:colOff>
      <xdr:row>107</xdr:row>
      <xdr:rowOff>152944</xdr:rowOff>
    </xdr:to>
    <xdr:cxnSp macro="">
      <xdr:nvCxnSpPr>
        <xdr:cNvPr id="430" name="直線コネクタ 429">
          <a:extLst>
            <a:ext uri="{FF2B5EF4-FFF2-40B4-BE49-F238E27FC236}">
              <a16:creationId xmlns:a16="http://schemas.microsoft.com/office/drawing/2014/main" id="{D78C9AA7-C2A1-474F-9253-0359DCB850C7}"/>
            </a:ext>
          </a:extLst>
        </xdr:cNvPr>
        <xdr:cNvCxnSpPr/>
      </xdr:nvCxnSpPr>
      <xdr:spPr>
        <a:xfrm>
          <a:off x="22072600" y="1849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27232</xdr:rowOff>
    </xdr:from>
    <xdr:ext cx="469744" cy="259045"/>
    <xdr:sp macro="" textlink="">
      <xdr:nvSpPr>
        <xdr:cNvPr id="431" name="【庁舎】&#10;一人当たり面積最大値テキスト">
          <a:extLst>
            <a:ext uri="{FF2B5EF4-FFF2-40B4-BE49-F238E27FC236}">
              <a16:creationId xmlns:a16="http://schemas.microsoft.com/office/drawing/2014/main" id="{BFAD1F01-8B64-4B06-BBE3-338F2E1C6A21}"/>
            </a:ext>
          </a:extLst>
        </xdr:cNvPr>
        <xdr:cNvSpPr txBox="1"/>
      </xdr:nvSpPr>
      <xdr:spPr>
        <a:xfrm>
          <a:off x="22199600" y="17000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80555</xdr:rowOff>
    </xdr:from>
    <xdr:to>
      <xdr:col>116</xdr:col>
      <xdr:colOff>152400</xdr:colOff>
      <xdr:row>100</xdr:row>
      <xdr:rowOff>80555</xdr:rowOff>
    </xdr:to>
    <xdr:cxnSp macro="">
      <xdr:nvCxnSpPr>
        <xdr:cNvPr id="432" name="直線コネクタ 431">
          <a:extLst>
            <a:ext uri="{FF2B5EF4-FFF2-40B4-BE49-F238E27FC236}">
              <a16:creationId xmlns:a16="http://schemas.microsoft.com/office/drawing/2014/main" id="{5FB077B8-8537-4FF0-A069-19B0F3946C8D}"/>
            </a:ext>
          </a:extLst>
        </xdr:cNvPr>
        <xdr:cNvCxnSpPr/>
      </xdr:nvCxnSpPr>
      <xdr:spPr>
        <a:xfrm>
          <a:off x="22072600" y="1722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92364</xdr:rowOff>
    </xdr:from>
    <xdr:ext cx="469744" cy="259045"/>
    <xdr:sp macro="" textlink="">
      <xdr:nvSpPr>
        <xdr:cNvPr id="433" name="【庁舎】&#10;一人当たり面積平均値テキスト">
          <a:extLst>
            <a:ext uri="{FF2B5EF4-FFF2-40B4-BE49-F238E27FC236}">
              <a16:creationId xmlns:a16="http://schemas.microsoft.com/office/drawing/2014/main" id="{E1D617A3-AFFE-4085-A5FE-41245489915E}"/>
            </a:ext>
          </a:extLst>
        </xdr:cNvPr>
        <xdr:cNvSpPr txBox="1"/>
      </xdr:nvSpPr>
      <xdr:spPr>
        <a:xfrm>
          <a:off x="22199600" y="179231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69487</xdr:rowOff>
    </xdr:from>
    <xdr:to>
      <xdr:col>116</xdr:col>
      <xdr:colOff>114300</xdr:colOff>
      <xdr:row>105</xdr:row>
      <xdr:rowOff>171087</xdr:rowOff>
    </xdr:to>
    <xdr:sp macro="" textlink="">
      <xdr:nvSpPr>
        <xdr:cNvPr id="434" name="フローチャート: 判断 433">
          <a:extLst>
            <a:ext uri="{FF2B5EF4-FFF2-40B4-BE49-F238E27FC236}">
              <a16:creationId xmlns:a16="http://schemas.microsoft.com/office/drawing/2014/main" id="{F6BC718A-361C-47BE-9ACB-81AEADB0E4C3}"/>
            </a:ext>
          </a:extLst>
        </xdr:cNvPr>
        <xdr:cNvSpPr/>
      </xdr:nvSpPr>
      <xdr:spPr>
        <a:xfrm>
          <a:off x="221107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57513</xdr:rowOff>
    </xdr:from>
    <xdr:to>
      <xdr:col>112</xdr:col>
      <xdr:colOff>38100</xdr:colOff>
      <xdr:row>105</xdr:row>
      <xdr:rowOff>159113</xdr:rowOff>
    </xdr:to>
    <xdr:sp macro="" textlink="">
      <xdr:nvSpPr>
        <xdr:cNvPr id="435" name="フローチャート: 判断 434">
          <a:extLst>
            <a:ext uri="{FF2B5EF4-FFF2-40B4-BE49-F238E27FC236}">
              <a16:creationId xmlns:a16="http://schemas.microsoft.com/office/drawing/2014/main" id="{7D31A98F-48D2-4616-B7B9-53B66395D2DD}"/>
            </a:ext>
          </a:extLst>
        </xdr:cNvPr>
        <xdr:cNvSpPr/>
      </xdr:nvSpPr>
      <xdr:spPr>
        <a:xfrm>
          <a:off x="21272500" y="180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70576</xdr:rowOff>
    </xdr:from>
    <xdr:to>
      <xdr:col>107</xdr:col>
      <xdr:colOff>101600</xdr:colOff>
      <xdr:row>106</xdr:row>
      <xdr:rowOff>726</xdr:rowOff>
    </xdr:to>
    <xdr:sp macro="" textlink="">
      <xdr:nvSpPr>
        <xdr:cNvPr id="436" name="フローチャート: 判断 435">
          <a:extLst>
            <a:ext uri="{FF2B5EF4-FFF2-40B4-BE49-F238E27FC236}">
              <a16:creationId xmlns:a16="http://schemas.microsoft.com/office/drawing/2014/main" id="{E9B59CF1-8DC7-45DB-AD07-A77662B5E2A2}"/>
            </a:ext>
          </a:extLst>
        </xdr:cNvPr>
        <xdr:cNvSpPr/>
      </xdr:nvSpPr>
      <xdr:spPr>
        <a:xfrm>
          <a:off x="20383500" y="1807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122827</xdr:rowOff>
    </xdr:from>
    <xdr:to>
      <xdr:col>102</xdr:col>
      <xdr:colOff>165100</xdr:colOff>
      <xdr:row>106</xdr:row>
      <xdr:rowOff>52977</xdr:rowOff>
    </xdr:to>
    <xdr:sp macro="" textlink="">
      <xdr:nvSpPr>
        <xdr:cNvPr id="437" name="フローチャート: 判断 436">
          <a:extLst>
            <a:ext uri="{FF2B5EF4-FFF2-40B4-BE49-F238E27FC236}">
              <a16:creationId xmlns:a16="http://schemas.microsoft.com/office/drawing/2014/main" id="{538A5BAE-5AD6-4E08-9659-589DB5E9DC90}"/>
            </a:ext>
          </a:extLst>
        </xdr:cNvPr>
        <xdr:cNvSpPr/>
      </xdr:nvSpPr>
      <xdr:spPr>
        <a:xfrm>
          <a:off x="19494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142421</xdr:rowOff>
    </xdr:from>
    <xdr:to>
      <xdr:col>98</xdr:col>
      <xdr:colOff>38100</xdr:colOff>
      <xdr:row>106</xdr:row>
      <xdr:rowOff>72571</xdr:rowOff>
    </xdr:to>
    <xdr:sp macro="" textlink="">
      <xdr:nvSpPr>
        <xdr:cNvPr id="438" name="フローチャート: 判断 437">
          <a:extLst>
            <a:ext uri="{FF2B5EF4-FFF2-40B4-BE49-F238E27FC236}">
              <a16:creationId xmlns:a16="http://schemas.microsoft.com/office/drawing/2014/main" id="{10D6D06F-D535-4FED-AA56-F9A0E90319CD}"/>
            </a:ext>
          </a:extLst>
        </xdr:cNvPr>
        <xdr:cNvSpPr/>
      </xdr:nvSpPr>
      <xdr:spPr>
        <a:xfrm>
          <a:off x="18605500" y="1814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9" name="テキスト ボックス 438">
          <a:extLst>
            <a:ext uri="{FF2B5EF4-FFF2-40B4-BE49-F238E27FC236}">
              <a16:creationId xmlns:a16="http://schemas.microsoft.com/office/drawing/2014/main" id="{21507A6B-2E40-466E-9931-B7A31A43206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40" name="テキスト ボックス 439">
          <a:extLst>
            <a:ext uri="{FF2B5EF4-FFF2-40B4-BE49-F238E27FC236}">
              <a16:creationId xmlns:a16="http://schemas.microsoft.com/office/drawing/2014/main" id="{467EF5E0-A941-4822-ACC6-F1E50A5F051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41" name="テキスト ボックス 440">
          <a:extLst>
            <a:ext uri="{FF2B5EF4-FFF2-40B4-BE49-F238E27FC236}">
              <a16:creationId xmlns:a16="http://schemas.microsoft.com/office/drawing/2014/main" id="{5751CE49-8C82-4E76-8095-E319E798208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42" name="テキスト ボックス 441">
          <a:extLst>
            <a:ext uri="{FF2B5EF4-FFF2-40B4-BE49-F238E27FC236}">
              <a16:creationId xmlns:a16="http://schemas.microsoft.com/office/drawing/2014/main" id="{4FA14ED3-0EE9-4F3F-920A-CFB2D61A79F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43" name="テキスト ボックス 442">
          <a:extLst>
            <a:ext uri="{FF2B5EF4-FFF2-40B4-BE49-F238E27FC236}">
              <a16:creationId xmlns:a16="http://schemas.microsoft.com/office/drawing/2014/main" id="{2B4FC64F-F47A-49FA-9E41-9F1CFC73F5A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91258</xdr:rowOff>
    </xdr:from>
    <xdr:to>
      <xdr:col>116</xdr:col>
      <xdr:colOff>114300</xdr:colOff>
      <xdr:row>106</xdr:row>
      <xdr:rowOff>21408</xdr:rowOff>
    </xdr:to>
    <xdr:sp macro="" textlink="">
      <xdr:nvSpPr>
        <xdr:cNvPr id="444" name="楕円 443">
          <a:extLst>
            <a:ext uri="{FF2B5EF4-FFF2-40B4-BE49-F238E27FC236}">
              <a16:creationId xmlns:a16="http://schemas.microsoft.com/office/drawing/2014/main" id="{F7D7EE89-9B12-4C50-9EF5-B2BB98449AE7}"/>
            </a:ext>
          </a:extLst>
        </xdr:cNvPr>
        <xdr:cNvSpPr/>
      </xdr:nvSpPr>
      <xdr:spPr>
        <a:xfrm>
          <a:off x="22110700" y="1809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69685</xdr:rowOff>
    </xdr:from>
    <xdr:ext cx="469744" cy="259045"/>
    <xdr:sp macro="" textlink="">
      <xdr:nvSpPr>
        <xdr:cNvPr id="445" name="【庁舎】&#10;一人当たり面積該当値テキスト">
          <a:extLst>
            <a:ext uri="{FF2B5EF4-FFF2-40B4-BE49-F238E27FC236}">
              <a16:creationId xmlns:a16="http://schemas.microsoft.com/office/drawing/2014/main" id="{02A7EF8F-E940-4FB4-B86A-5EF67C384FF4}"/>
            </a:ext>
          </a:extLst>
        </xdr:cNvPr>
        <xdr:cNvSpPr txBox="1"/>
      </xdr:nvSpPr>
      <xdr:spPr>
        <a:xfrm>
          <a:off x="22199600" y="1807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95613</xdr:rowOff>
    </xdr:from>
    <xdr:to>
      <xdr:col>112</xdr:col>
      <xdr:colOff>38100</xdr:colOff>
      <xdr:row>106</xdr:row>
      <xdr:rowOff>25763</xdr:rowOff>
    </xdr:to>
    <xdr:sp macro="" textlink="">
      <xdr:nvSpPr>
        <xdr:cNvPr id="446" name="楕円 445">
          <a:extLst>
            <a:ext uri="{FF2B5EF4-FFF2-40B4-BE49-F238E27FC236}">
              <a16:creationId xmlns:a16="http://schemas.microsoft.com/office/drawing/2014/main" id="{5ADBEC87-D2A8-447B-9C34-7723E4010919}"/>
            </a:ext>
          </a:extLst>
        </xdr:cNvPr>
        <xdr:cNvSpPr/>
      </xdr:nvSpPr>
      <xdr:spPr>
        <a:xfrm>
          <a:off x="21272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142058</xdr:rowOff>
    </xdr:from>
    <xdr:to>
      <xdr:col>116</xdr:col>
      <xdr:colOff>63500</xdr:colOff>
      <xdr:row>105</xdr:row>
      <xdr:rowOff>146413</xdr:rowOff>
    </xdr:to>
    <xdr:cxnSp macro="">
      <xdr:nvCxnSpPr>
        <xdr:cNvPr id="447" name="直線コネクタ 446">
          <a:extLst>
            <a:ext uri="{FF2B5EF4-FFF2-40B4-BE49-F238E27FC236}">
              <a16:creationId xmlns:a16="http://schemas.microsoft.com/office/drawing/2014/main" id="{CE4FC4FA-6EB3-4256-BFA2-76AF0551519C}"/>
            </a:ext>
          </a:extLst>
        </xdr:cNvPr>
        <xdr:cNvCxnSpPr/>
      </xdr:nvCxnSpPr>
      <xdr:spPr>
        <a:xfrm flipV="1">
          <a:off x="21323300" y="18144308"/>
          <a:ext cx="8382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85816</xdr:rowOff>
    </xdr:from>
    <xdr:to>
      <xdr:col>107</xdr:col>
      <xdr:colOff>101600</xdr:colOff>
      <xdr:row>106</xdr:row>
      <xdr:rowOff>15966</xdr:rowOff>
    </xdr:to>
    <xdr:sp macro="" textlink="">
      <xdr:nvSpPr>
        <xdr:cNvPr id="448" name="楕円 447">
          <a:extLst>
            <a:ext uri="{FF2B5EF4-FFF2-40B4-BE49-F238E27FC236}">
              <a16:creationId xmlns:a16="http://schemas.microsoft.com/office/drawing/2014/main" id="{F7903576-3A82-4F14-85A8-01F2522CCE0A}"/>
            </a:ext>
          </a:extLst>
        </xdr:cNvPr>
        <xdr:cNvSpPr/>
      </xdr:nvSpPr>
      <xdr:spPr>
        <a:xfrm>
          <a:off x="203835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136616</xdr:rowOff>
    </xdr:from>
    <xdr:to>
      <xdr:col>111</xdr:col>
      <xdr:colOff>177800</xdr:colOff>
      <xdr:row>105</xdr:row>
      <xdr:rowOff>146413</xdr:rowOff>
    </xdr:to>
    <xdr:cxnSp macro="">
      <xdr:nvCxnSpPr>
        <xdr:cNvPr id="449" name="直線コネクタ 448">
          <a:extLst>
            <a:ext uri="{FF2B5EF4-FFF2-40B4-BE49-F238E27FC236}">
              <a16:creationId xmlns:a16="http://schemas.microsoft.com/office/drawing/2014/main" id="{BC3743B2-F22D-4693-A3F8-13742AAE6B18}"/>
            </a:ext>
          </a:extLst>
        </xdr:cNvPr>
        <xdr:cNvCxnSpPr/>
      </xdr:nvCxnSpPr>
      <xdr:spPr>
        <a:xfrm>
          <a:off x="20434300" y="1813886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97789</xdr:rowOff>
    </xdr:from>
    <xdr:to>
      <xdr:col>102</xdr:col>
      <xdr:colOff>165100</xdr:colOff>
      <xdr:row>106</xdr:row>
      <xdr:rowOff>27939</xdr:rowOff>
    </xdr:to>
    <xdr:sp macro="" textlink="">
      <xdr:nvSpPr>
        <xdr:cNvPr id="450" name="楕円 449">
          <a:extLst>
            <a:ext uri="{FF2B5EF4-FFF2-40B4-BE49-F238E27FC236}">
              <a16:creationId xmlns:a16="http://schemas.microsoft.com/office/drawing/2014/main" id="{AB68A7DB-9B50-429F-8614-4FAC7E049FC7}"/>
            </a:ext>
          </a:extLst>
        </xdr:cNvPr>
        <xdr:cNvSpPr/>
      </xdr:nvSpPr>
      <xdr:spPr>
        <a:xfrm>
          <a:off x="19494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136616</xdr:rowOff>
    </xdr:from>
    <xdr:to>
      <xdr:col>107</xdr:col>
      <xdr:colOff>50800</xdr:colOff>
      <xdr:row>105</xdr:row>
      <xdr:rowOff>148589</xdr:rowOff>
    </xdr:to>
    <xdr:cxnSp macro="">
      <xdr:nvCxnSpPr>
        <xdr:cNvPr id="451" name="直線コネクタ 450">
          <a:extLst>
            <a:ext uri="{FF2B5EF4-FFF2-40B4-BE49-F238E27FC236}">
              <a16:creationId xmlns:a16="http://schemas.microsoft.com/office/drawing/2014/main" id="{64EEF46A-AF1D-47AA-BD09-F6DA48AA7A8F}"/>
            </a:ext>
          </a:extLst>
        </xdr:cNvPr>
        <xdr:cNvCxnSpPr/>
      </xdr:nvCxnSpPr>
      <xdr:spPr>
        <a:xfrm flipV="1">
          <a:off x="19545300" y="18138866"/>
          <a:ext cx="889000" cy="11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2539</xdr:rowOff>
    </xdr:from>
    <xdr:to>
      <xdr:col>98</xdr:col>
      <xdr:colOff>38100</xdr:colOff>
      <xdr:row>106</xdr:row>
      <xdr:rowOff>104139</xdr:rowOff>
    </xdr:to>
    <xdr:sp macro="" textlink="">
      <xdr:nvSpPr>
        <xdr:cNvPr id="452" name="楕円 451">
          <a:extLst>
            <a:ext uri="{FF2B5EF4-FFF2-40B4-BE49-F238E27FC236}">
              <a16:creationId xmlns:a16="http://schemas.microsoft.com/office/drawing/2014/main" id="{C7D72A01-C7AA-4803-9BE7-72B49F1599C4}"/>
            </a:ext>
          </a:extLst>
        </xdr:cNvPr>
        <xdr:cNvSpPr/>
      </xdr:nvSpPr>
      <xdr:spPr>
        <a:xfrm>
          <a:off x="18605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148589</xdr:rowOff>
    </xdr:from>
    <xdr:to>
      <xdr:col>102</xdr:col>
      <xdr:colOff>114300</xdr:colOff>
      <xdr:row>106</xdr:row>
      <xdr:rowOff>53339</xdr:rowOff>
    </xdr:to>
    <xdr:cxnSp macro="">
      <xdr:nvCxnSpPr>
        <xdr:cNvPr id="453" name="直線コネクタ 452">
          <a:extLst>
            <a:ext uri="{FF2B5EF4-FFF2-40B4-BE49-F238E27FC236}">
              <a16:creationId xmlns:a16="http://schemas.microsoft.com/office/drawing/2014/main" id="{600EEE64-B6DF-4A25-9967-EE890FF89CD7}"/>
            </a:ext>
          </a:extLst>
        </xdr:cNvPr>
        <xdr:cNvCxnSpPr/>
      </xdr:nvCxnSpPr>
      <xdr:spPr>
        <a:xfrm flipV="1">
          <a:off x="18656300" y="1815083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4190</xdr:rowOff>
    </xdr:from>
    <xdr:ext cx="469744" cy="259045"/>
    <xdr:sp macro="" textlink="">
      <xdr:nvSpPr>
        <xdr:cNvPr id="454" name="n_1aveValue【庁舎】&#10;一人当たり面積">
          <a:extLst>
            <a:ext uri="{FF2B5EF4-FFF2-40B4-BE49-F238E27FC236}">
              <a16:creationId xmlns:a16="http://schemas.microsoft.com/office/drawing/2014/main" id="{0A2AE681-B42D-4480-98B5-F93B89B1913E}"/>
            </a:ext>
          </a:extLst>
        </xdr:cNvPr>
        <xdr:cNvSpPr txBox="1"/>
      </xdr:nvSpPr>
      <xdr:spPr>
        <a:xfrm>
          <a:off x="21075727" y="1783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17253</xdr:rowOff>
    </xdr:from>
    <xdr:ext cx="469744" cy="259045"/>
    <xdr:sp macro="" textlink="">
      <xdr:nvSpPr>
        <xdr:cNvPr id="455" name="n_2aveValue【庁舎】&#10;一人当たり面積">
          <a:extLst>
            <a:ext uri="{FF2B5EF4-FFF2-40B4-BE49-F238E27FC236}">
              <a16:creationId xmlns:a16="http://schemas.microsoft.com/office/drawing/2014/main" id="{A37AE8D2-3EA8-4D6D-BCCA-8D0FB57B2CEE}"/>
            </a:ext>
          </a:extLst>
        </xdr:cNvPr>
        <xdr:cNvSpPr txBox="1"/>
      </xdr:nvSpPr>
      <xdr:spPr>
        <a:xfrm>
          <a:off x="20199427" y="1784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44104</xdr:rowOff>
    </xdr:from>
    <xdr:ext cx="469744" cy="259045"/>
    <xdr:sp macro="" textlink="">
      <xdr:nvSpPr>
        <xdr:cNvPr id="456" name="n_3aveValue【庁舎】&#10;一人当たり面積">
          <a:extLst>
            <a:ext uri="{FF2B5EF4-FFF2-40B4-BE49-F238E27FC236}">
              <a16:creationId xmlns:a16="http://schemas.microsoft.com/office/drawing/2014/main" id="{C214D8ED-8CD7-4341-BD3A-F248230FE65C}"/>
            </a:ext>
          </a:extLst>
        </xdr:cNvPr>
        <xdr:cNvSpPr txBox="1"/>
      </xdr:nvSpPr>
      <xdr:spPr>
        <a:xfrm>
          <a:off x="19310427" y="18217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89098</xdr:rowOff>
    </xdr:from>
    <xdr:ext cx="469744" cy="259045"/>
    <xdr:sp macro="" textlink="">
      <xdr:nvSpPr>
        <xdr:cNvPr id="457" name="n_4aveValue【庁舎】&#10;一人当たり面積">
          <a:extLst>
            <a:ext uri="{FF2B5EF4-FFF2-40B4-BE49-F238E27FC236}">
              <a16:creationId xmlns:a16="http://schemas.microsoft.com/office/drawing/2014/main" id="{53096B40-DF57-4C2C-B8E3-556B81C566D0}"/>
            </a:ext>
          </a:extLst>
        </xdr:cNvPr>
        <xdr:cNvSpPr txBox="1"/>
      </xdr:nvSpPr>
      <xdr:spPr>
        <a:xfrm>
          <a:off x="18421427" y="17919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16890</xdr:rowOff>
    </xdr:from>
    <xdr:ext cx="469744" cy="259045"/>
    <xdr:sp macro="" textlink="">
      <xdr:nvSpPr>
        <xdr:cNvPr id="458" name="n_1mainValue【庁舎】&#10;一人当たり面積">
          <a:extLst>
            <a:ext uri="{FF2B5EF4-FFF2-40B4-BE49-F238E27FC236}">
              <a16:creationId xmlns:a16="http://schemas.microsoft.com/office/drawing/2014/main" id="{B2336490-77D8-4AC5-B3CC-264297960D9D}"/>
            </a:ext>
          </a:extLst>
        </xdr:cNvPr>
        <xdr:cNvSpPr txBox="1"/>
      </xdr:nvSpPr>
      <xdr:spPr>
        <a:xfrm>
          <a:off x="21075727" y="181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7093</xdr:rowOff>
    </xdr:from>
    <xdr:ext cx="469744" cy="259045"/>
    <xdr:sp macro="" textlink="">
      <xdr:nvSpPr>
        <xdr:cNvPr id="459" name="n_2mainValue【庁舎】&#10;一人当たり面積">
          <a:extLst>
            <a:ext uri="{FF2B5EF4-FFF2-40B4-BE49-F238E27FC236}">
              <a16:creationId xmlns:a16="http://schemas.microsoft.com/office/drawing/2014/main" id="{5A072267-DB16-4491-A4B5-B8B1D44D727C}"/>
            </a:ext>
          </a:extLst>
        </xdr:cNvPr>
        <xdr:cNvSpPr txBox="1"/>
      </xdr:nvSpPr>
      <xdr:spPr>
        <a:xfrm>
          <a:off x="20199427" y="1818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44466</xdr:rowOff>
    </xdr:from>
    <xdr:ext cx="469744" cy="259045"/>
    <xdr:sp macro="" textlink="">
      <xdr:nvSpPr>
        <xdr:cNvPr id="460" name="n_3mainValue【庁舎】&#10;一人当たり面積">
          <a:extLst>
            <a:ext uri="{FF2B5EF4-FFF2-40B4-BE49-F238E27FC236}">
              <a16:creationId xmlns:a16="http://schemas.microsoft.com/office/drawing/2014/main" id="{26A1358A-DD95-440D-85A6-4773941272BD}"/>
            </a:ext>
          </a:extLst>
        </xdr:cNvPr>
        <xdr:cNvSpPr txBox="1"/>
      </xdr:nvSpPr>
      <xdr:spPr>
        <a:xfrm>
          <a:off x="19310427" y="1787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95266</xdr:rowOff>
    </xdr:from>
    <xdr:ext cx="469744" cy="259045"/>
    <xdr:sp macro="" textlink="">
      <xdr:nvSpPr>
        <xdr:cNvPr id="461" name="n_4mainValue【庁舎】&#10;一人当たり面積">
          <a:extLst>
            <a:ext uri="{FF2B5EF4-FFF2-40B4-BE49-F238E27FC236}">
              <a16:creationId xmlns:a16="http://schemas.microsoft.com/office/drawing/2014/main" id="{EA49781A-83B2-4017-87F2-355BD81A609C}"/>
            </a:ext>
          </a:extLst>
        </xdr:cNvPr>
        <xdr:cNvSpPr txBox="1"/>
      </xdr:nvSpPr>
      <xdr:spPr>
        <a:xfrm>
          <a:off x="184214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62" name="正方形/長方形 461">
          <a:extLst>
            <a:ext uri="{FF2B5EF4-FFF2-40B4-BE49-F238E27FC236}">
              <a16:creationId xmlns:a16="http://schemas.microsoft.com/office/drawing/2014/main" id="{C8CB01AC-423A-4610-B21C-B19BC9C5DE9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63" name="正方形/長方形 462">
          <a:extLst>
            <a:ext uri="{FF2B5EF4-FFF2-40B4-BE49-F238E27FC236}">
              <a16:creationId xmlns:a16="http://schemas.microsoft.com/office/drawing/2014/main" id="{9511BBCE-8D83-4F6E-BA8D-C1ABE165DDA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64" name="テキスト ボックス 463">
          <a:extLst>
            <a:ext uri="{FF2B5EF4-FFF2-40B4-BE49-F238E27FC236}">
              <a16:creationId xmlns:a16="http://schemas.microsoft.com/office/drawing/2014/main" id="{6861CB2D-6870-4E53-A665-3EB508E8442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消防施設に関しては、近年の整備施設であることから有形固定資産減価償却率としては類似団体平均とほぼ同程度で推移している。一方で、体育館・プール及び庁舎に関しては、一人当たりの保有面積等が類似団体内平均値とほぼ同様であるものの、有形固定資産減価償却率は類似団体内平均値より高い水準となっており、老朽化が進んでいる。</a:t>
          </a:r>
          <a:endParaRPr lang="ja-JP" altLang="ja-JP" sz="1400">
            <a:effectLst/>
          </a:endParaRPr>
        </a:p>
        <a:p>
          <a:r>
            <a:rPr kumimoji="1" lang="ja-JP" altLang="ja-JP" sz="1100">
              <a:solidFill>
                <a:schemeClr val="dk1"/>
              </a:solidFill>
              <a:effectLst/>
              <a:latin typeface="+mn-lt"/>
              <a:ea typeface="+mn-ea"/>
              <a:cs typeface="+mn-cs"/>
            </a:rPr>
            <a:t>今後、庁舎については改修工事を予定しているため、有形固定資産減価償却率が減少するものと見込まれるが、公共施設総合管理計画に基づき、長寿命化対策等を検討しながら適切な管理及び計画的な改修に努める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77" customWidth="1"/>
    <col min="12" max="12" width="2.21875" style="177" customWidth="1"/>
    <col min="13" max="17" width="2.33203125" style="177" customWidth="1"/>
    <col min="18" max="119" width="2.109375" style="177" customWidth="1"/>
    <col min="120" max="16384" width="0" style="177" hidden="1"/>
  </cols>
  <sheetData>
    <row r="1" spans="1:119" ht="33" customHeight="1" x14ac:dyDescent="0.2">
      <c r="B1" s="419" t="s">
        <v>79</v>
      </c>
      <c r="C1" s="419"/>
      <c r="D1" s="419"/>
      <c r="E1" s="419"/>
      <c r="F1" s="419"/>
      <c r="G1" s="419"/>
      <c r="H1" s="419"/>
      <c r="I1" s="419"/>
      <c r="J1" s="419"/>
      <c r="K1" s="419"/>
      <c r="L1" s="419"/>
      <c r="M1" s="419"/>
      <c r="N1" s="419"/>
      <c r="O1" s="419"/>
      <c r="P1" s="419"/>
      <c r="Q1" s="419"/>
      <c r="R1" s="419"/>
      <c r="S1" s="419"/>
      <c r="T1" s="419"/>
      <c r="U1" s="419"/>
      <c r="V1" s="419"/>
      <c r="W1" s="419"/>
      <c r="X1" s="419"/>
      <c r="Y1" s="419"/>
      <c r="Z1" s="419"/>
      <c r="AA1" s="419"/>
      <c r="AB1" s="419"/>
      <c r="AC1" s="419"/>
      <c r="AD1" s="419"/>
      <c r="AE1" s="419"/>
      <c r="AF1" s="419"/>
      <c r="AG1" s="419"/>
      <c r="AH1" s="419"/>
      <c r="AI1" s="419"/>
      <c r="AJ1" s="419"/>
      <c r="AK1" s="419"/>
      <c r="AL1" s="419"/>
      <c r="AM1" s="419"/>
      <c r="AN1" s="419"/>
      <c r="AO1" s="419"/>
      <c r="AP1" s="419"/>
      <c r="AQ1" s="419"/>
      <c r="AR1" s="419"/>
      <c r="AS1" s="419"/>
      <c r="AT1" s="419"/>
      <c r="AU1" s="419"/>
      <c r="AV1" s="419"/>
      <c r="AW1" s="419"/>
      <c r="AX1" s="419"/>
      <c r="AY1" s="419"/>
      <c r="AZ1" s="419"/>
      <c r="BA1" s="419"/>
      <c r="BB1" s="419"/>
      <c r="BC1" s="419"/>
      <c r="BD1" s="419"/>
      <c r="BE1" s="419"/>
      <c r="BF1" s="419"/>
      <c r="BG1" s="419"/>
      <c r="BH1" s="419"/>
      <c r="BI1" s="419"/>
      <c r="BJ1" s="419"/>
      <c r="BK1" s="419"/>
      <c r="BL1" s="419"/>
      <c r="BM1" s="419"/>
      <c r="BN1" s="419"/>
      <c r="BO1" s="419"/>
      <c r="BP1" s="419"/>
      <c r="BQ1" s="419"/>
      <c r="BR1" s="419"/>
      <c r="BS1" s="419"/>
      <c r="BT1" s="419"/>
      <c r="BU1" s="419"/>
      <c r="BV1" s="419"/>
      <c r="BW1" s="419"/>
      <c r="BX1" s="419"/>
      <c r="BY1" s="419"/>
      <c r="BZ1" s="419"/>
      <c r="CA1" s="419"/>
      <c r="CB1" s="419"/>
      <c r="CC1" s="419"/>
      <c r="CD1" s="419"/>
      <c r="CE1" s="419"/>
      <c r="CF1" s="419"/>
      <c r="CG1" s="419"/>
      <c r="CH1" s="419"/>
      <c r="CI1" s="419"/>
      <c r="CJ1" s="419"/>
      <c r="CK1" s="419"/>
      <c r="CL1" s="419"/>
      <c r="CM1" s="419"/>
      <c r="CN1" s="419"/>
      <c r="CO1" s="419"/>
      <c r="CP1" s="419"/>
      <c r="CQ1" s="419"/>
      <c r="CR1" s="419"/>
      <c r="CS1" s="419"/>
      <c r="CT1" s="419"/>
      <c r="CU1" s="419"/>
      <c r="CV1" s="419"/>
      <c r="CW1" s="419"/>
      <c r="CX1" s="419"/>
      <c r="CY1" s="419"/>
      <c r="CZ1" s="419"/>
      <c r="DA1" s="419"/>
      <c r="DB1" s="419"/>
      <c r="DC1" s="419"/>
      <c r="DD1" s="419"/>
      <c r="DE1" s="419"/>
      <c r="DF1" s="419"/>
      <c r="DG1" s="419"/>
      <c r="DH1" s="419"/>
      <c r="DI1" s="419"/>
      <c r="DJ1" s="178"/>
      <c r="DK1" s="178"/>
      <c r="DL1" s="178"/>
      <c r="DM1" s="178"/>
      <c r="DN1" s="178"/>
      <c r="DO1" s="178"/>
    </row>
    <row r="2" spans="1:119" ht="24" thickBot="1" x14ac:dyDescent="0.25">
      <c r="B2" s="179" t="s">
        <v>80</v>
      </c>
      <c r="C2" s="179"/>
      <c r="D2" s="180"/>
    </row>
    <row r="3" spans="1:119" ht="18.75" customHeight="1" thickBot="1" x14ac:dyDescent="0.25">
      <c r="A3" s="178"/>
      <c r="B3" s="420" t="s">
        <v>81</v>
      </c>
      <c r="C3" s="421"/>
      <c r="D3" s="421"/>
      <c r="E3" s="422"/>
      <c r="F3" s="422"/>
      <c r="G3" s="422"/>
      <c r="H3" s="422"/>
      <c r="I3" s="422"/>
      <c r="J3" s="422"/>
      <c r="K3" s="422"/>
      <c r="L3" s="422" t="s">
        <v>82</v>
      </c>
      <c r="M3" s="422"/>
      <c r="N3" s="422"/>
      <c r="O3" s="422"/>
      <c r="P3" s="422"/>
      <c r="Q3" s="422"/>
      <c r="R3" s="429"/>
      <c r="S3" s="429"/>
      <c r="T3" s="429"/>
      <c r="U3" s="429"/>
      <c r="V3" s="430"/>
      <c r="W3" s="404" t="s">
        <v>83</v>
      </c>
      <c r="X3" s="405"/>
      <c r="Y3" s="405"/>
      <c r="Z3" s="405"/>
      <c r="AA3" s="405"/>
      <c r="AB3" s="421"/>
      <c r="AC3" s="429" t="s">
        <v>84</v>
      </c>
      <c r="AD3" s="405"/>
      <c r="AE3" s="405"/>
      <c r="AF3" s="405"/>
      <c r="AG3" s="405"/>
      <c r="AH3" s="405"/>
      <c r="AI3" s="405"/>
      <c r="AJ3" s="405"/>
      <c r="AK3" s="405"/>
      <c r="AL3" s="406"/>
      <c r="AM3" s="404" t="s">
        <v>85</v>
      </c>
      <c r="AN3" s="405"/>
      <c r="AO3" s="405"/>
      <c r="AP3" s="405"/>
      <c r="AQ3" s="405"/>
      <c r="AR3" s="405"/>
      <c r="AS3" s="405"/>
      <c r="AT3" s="405"/>
      <c r="AU3" s="405"/>
      <c r="AV3" s="405"/>
      <c r="AW3" s="405"/>
      <c r="AX3" s="406"/>
      <c r="AY3" s="441" t="s">
        <v>1</v>
      </c>
      <c r="AZ3" s="442"/>
      <c r="BA3" s="442"/>
      <c r="BB3" s="442"/>
      <c r="BC3" s="442"/>
      <c r="BD3" s="442"/>
      <c r="BE3" s="442"/>
      <c r="BF3" s="442"/>
      <c r="BG3" s="442"/>
      <c r="BH3" s="442"/>
      <c r="BI3" s="442"/>
      <c r="BJ3" s="442"/>
      <c r="BK3" s="442"/>
      <c r="BL3" s="442"/>
      <c r="BM3" s="443"/>
      <c r="BN3" s="404" t="s">
        <v>86</v>
      </c>
      <c r="BO3" s="405"/>
      <c r="BP3" s="405"/>
      <c r="BQ3" s="405"/>
      <c r="BR3" s="405"/>
      <c r="BS3" s="405"/>
      <c r="BT3" s="405"/>
      <c r="BU3" s="406"/>
      <c r="BV3" s="404" t="s">
        <v>87</v>
      </c>
      <c r="BW3" s="405"/>
      <c r="BX3" s="405"/>
      <c r="BY3" s="405"/>
      <c r="BZ3" s="405"/>
      <c r="CA3" s="405"/>
      <c r="CB3" s="405"/>
      <c r="CC3" s="406"/>
      <c r="CD3" s="441" t="s">
        <v>1</v>
      </c>
      <c r="CE3" s="442"/>
      <c r="CF3" s="442"/>
      <c r="CG3" s="442"/>
      <c r="CH3" s="442"/>
      <c r="CI3" s="442"/>
      <c r="CJ3" s="442"/>
      <c r="CK3" s="442"/>
      <c r="CL3" s="442"/>
      <c r="CM3" s="442"/>
      <c r="CN3" s="442"/>
      <c r="CO3" s="442"/>
      <c r="CP3" s="442"/>
      <c r="CQ3" s="442"/>
      <c r="CR3" s="442"/>
      <c r="CS3" s="443"/>
      <c r="CT3" s="404" t="s">
        <v>88</v>
      </c>
      <c r="CU3" s="405"/>
      <c r="CV3" s="405"/>
      <c r="CW3" s="405"/>
      <c r="CX3" s="405"/>
      <c r="CY3" s="405"/>
      <c r="CZ3" s="405"/>
      <c r="DA3" s="406"/>
      <c r="DB3" s="404" t="s">
        <v>89</v>
      </c>
      <c r="DC3" s="405"/>
      <c r="DD3" s="405"/>
      <c r="DE3" s="405"/>
      <c r="DF3" s="405"/>
      <c r="DG3" s="405"/>
      <c r="DH3" s="405"/>
      <c r="DI3" s="406"/>
    </row>
    <row r="4" spans="1:119" ht="18.75" customHeight="1" x14ac:dyDescent="0.2">
      <c r="A4" s="178"/>
      <c r="B4" s="423"/>
      <c r="C4" s="424"/>
      <c r="D4" s="424"/>
      <c r="E4" s="425"/>
      <c r="F4" s="425"/>
      <c r="G4" s="425"/>
      <c r="H4" s="425"/>
      <c r="I4" s="425"/>
      <c r="J4" s="425"/>
      <c r="K4" s="425"/>
      <c r="L4" s="425"/>
      <c r="M4" s="425"/>
      <c r="N4" s="425"/>
      <c r="O4" s="425"/>
      <c r="P4" s="425"/>
      <c r="Q4" s="425"/>
      <c r="R4" s="431"/>
      <c r="S4" s="431"/>
      <c r="T4" s="431"/>
      <c r="U4" s="431"/>
      <c r="V4" s="432"/>
      <c r="W4" s="435"/>
      <c r="X4" s="436"/>
      <c r="Y4" s="436"/>
      <c r="Z4" s="436"/>
      <c r="AA4" s="436"/>
      <c r="AB4" s="424"/>
      <c r="AC4" s="431"/>
      <c r="AD4" s="436"/>
      <c r="AE4" s="436"/>
      <c r="AF4" s="436"/>
      <c r="AG4" s="436"/>
      <c r="AH4" s="436"/>
      <c r="AI4" s="436"/>
      <c r="AJ4" s="436"/>
      <c r="AK4" s="436"/>
      <c r="AL4" s="439"/>
      <c r="AM4" s="437"/>
      <c r="AN4" s="438"/>
      <c r="AO4" s="438"/>
      <c r="AP4" s="438"/>
      <c r="AQ4" s="438"/>
      <c r="AR4" s="438"/>
      <c r="AS4" s="438"/>
      <c r="AT4" s="438"/>
      <c r="AU4" s="438"/>
      <c r="AV4" s="438"/>
      <c r="AW4" s="438"/>
      <c r="AX4" s="440"/>
      <c r="AY4" s="407" t="s">
        <v>90</v>
      </c>
      <c r="AZ4" s="408"/>
      <c r="BA4" s="408"/>
      <c r="BB4" s="408"/>
      <c r="BC4" s="408"/>
      <c r="BD4" s="408"/>
      <c r="BE4" s="408"/>
      <c r="BF4" s="408"/>
      <c r="BG4" s="408"/>
      <c r="BH4" s="408"/>
      <c r="BI4" s="408"/>
      <c r="BJ4" s="408"/>
      <c r="BK4" s="408"/>
      <c r="BL4" s="408"/>
      <c r="BM4" s="409"/>
      <c r="BN4" s="410">
        <v>6126156</v>
      </c>
      <c r="BO4" s="411"/>
      <c r="BP4" s="411"/>
      <c r="BQ4" s="411"/>
      <c r="BR4" s="411"/>
      <c r="BS4" s="411"/>
      <c r="BT4" s="411"/>
      <c r="BU4" s="412"/>
      <c r="BV4" s="410">
        <v>7748752</v>
      </c>
      <c r="BW4" s="411"/>
      <c r="BX4" s="411"/>
      <c r="BY4" s="411"/>
      <c r="BZ4" s="411"/>
      <c r="CA4" s="411"/>
      <c r="CB4" s="411"/>
      <c r="CC4" s="412"/>
      <c r="CD4" s="413" t="s">
        <v>91</v>
      </c>
      <c r="CE4" s="414"/>
      <c r="CF4" s="414"/>
      <c r="CG4" s="414"/>
      <c r="CH4" s="414"/>
      <c r="CI4" s="414"/>
      <c r="CJ4" s="414"/>
      <c r="CK4" s="414"/>
      <c r="CL4" s="414"/>
      <c r="CM4" s="414"/>
      <c r="CN4" s="414"/>
      <c r="CO4" s="414"/>
      <c r="CP4" s="414"/>
      <c r="CQ4" s="414"/>
      <c r="CR4" s="414"/>
      <c r="CS4" s="415"/>
      <c r="CT4" s="416">
        <v>10.3</v>
      </c>
      <c r="CU4" s="417"/>
      <c r="CV4" s="417"/>
      <c r="CW4" s="417"/>
      <c r="CX4" s="417"/>
      <c r="CY4" s="417"/>
      <c r="CZ4" s="417"/>
      <c r="DA4" s="418"/>
      <c r="DB4" s="416">
        <v>8.5</v>
      </c>
      <c r="DC4" s="417"/>
      <c r="DD4" s="417"/>
      <c r="DE4" s="417"/>
      <c r="DF4" s="417"/>
      <c r="DG4" s="417"/>
      <c r="DH4" s="417"/>
      <c r="DI4" s="418"/>
    </row>
    <row r="5" spans="1:119" ht="18.75" customHeight="1" x14ac:dyDescent="0.2">
      <c r="A5" s="178"/>
      <c r="B5" s="426"/>
      <c r="C5" s="427"/>
      <c r="D5" s="427"/>
      <c r="E5" s="428"/>
      <c r="F5" s="428"/>
      <c r="G5" s="428"/>
      <c r="H5" s="428"/>
      <c r="I5" s="428"/>
      <c r="J5" s="428"/>
      <c r="K5" s="428"/>
      <c r="L5" s="428"/>
      <c r="M5" s="428"/>
      <c r="N5" s="428"/>
      <c r="O5" s="428"/>
      <c r="P5" s="428"/>
      <c r="Q5" s="428"/>
      <c r="R5" s="433"/>
      <c r="S5" s="433"/>
      <c r="T5" s="433"/>
      <c r="U5" s="433"/>
      <c r="V5" s="434"/>
      <c r="W5" s="437"/>
      <c r="X5" s="438"/>
      <c r="Y5" s="438"/>
      <c r="Z5" s="438"/>
      <c r="AA5" s="438"/>
      <c r="AB5" s="427"/>
      <c r="AC5" s="433"/>
      <c r="AD5" s="438"/>
      <c r="AE5" s="438"/>
      <c r="AF5" s="438"/>
      <c r="AG5" s="438"/>
      <c r="AH5" s="438"/>
      <c r="AI5" s="438"/>
      <c r="AJ5" s="438"/>
      <c r="AK5" s="438"/>
      <c r="AL5" s="440"/>
      <c r="AM5" s="476" t="s">
        <v>92</v>
      </c>
      <c r="AN5" s="477"/>
      <c r="AO5" s="477"/>
      <c r="AP5" s="477"/>
      <c r="AQ5" s="477"/>
      <c r="AR5" s="477"/>
      <c r="AS5" s="477"/>
      <c r="AT5" s="478"/>
      <c r="AU5" s="479" t="s">
        <v>93</v>
      </c>
      <c r="AV5" s="480"/>
      <c r="AW5" s="480"/>
      <c r="AX5" s="480"/>
      <c r="AY5" s="481" t="s">
        <v>94</v>
      </c>
      <c r="AZ5" s="482"/>
      <c r="BA5" s="482"/>
      <c r="BB5" s="482"/>
      <c r="BC5" s="482"/>
      <c r="BD5" s="482"/>
      <c r="BE5" s="482"/>
      <c r="BF5" s="482"/>
      <c r="BG5" s="482"/>
      <c r="BH5" s="482"/>
      <c r="BI5" s="482"/>
      <c r="BJ5" s="482"/>
      <c r="BK5" s="482"/>
      <c r="BL5" s="482"/>
      <c r="BM5" s="483"/>
      <c r="BN5" s="447">
        <v>5810469</v>
      </c>
      <c r="BO5" s="448"/>
      <c r="BP5" s="448"/>
      <c r="BQ5" s="448"/>
      <c r="BR5" s="448"/>
      <c r="BS5" s="448"/>
      <c r="BT5" s="448"/>
      <c r="BU5" s="449"/>
      <c r="BV5" s="447">
        <v>7504413</v>
      </c>
      <c r="BW5" s="448"/>
      <c r="BX5" s="448"/>
      <c r="BY5" s="448"/>
      <c r="BZ5" s="448"/>
      <c r="CA5" s="448"/>
      <c r="CB5" s="448"/>
      <c r="CC5" s="449"/>
      <c r="CD5" s="450" t="s">
        <v>95</v>
      </c>
      <c r="CE5" s="451"/>
      <c r="CF5" s="451"/>
      <c r="CG5" s="451"/>
      <c r="CH5" s="451"/>
      <c r="CI5" s="451"/>
      <c r="CJ5" s="451"/>
      <c r="CK5" s="451"/>
      <c r="CL5" s="451"/>
      <c r="CM5" s="451"/>
      <c r="CN5" s="451"/>
      <c r="CO5" s="451"/>
      <c r="CP5" s="451"/>
      <c r="CQ5" s="451"/>
      <c r="CR5" s="451"/>
      <c r="CS5" s="452"/>
      <c r="CT5" s="444">
        <v>80.900000000000006</v>
      </c>
      <c r="CU5" s="445"/>
      <c r="CV5" s="445"/>
      <c r="CW5" s="445"/>
      <c r="CX5" s="445"/>
      <c r="CY5" s="445"/>
      <c r="CZ5" s="445"/>
      <c r="DA5" s="446"/>
      <c r="DB5" s="444">
        <v>85.9</v>
      </c>
      <c r="DC5" s="445"/>
      <c r="DD5" s="445"/>
      <c r="DE5" s="445"/>
      <c r="DF5" s="445"/>
      <c r="DG5" s="445"/>
      <c r="DH5" s="445"/>
      <c r="DI5" s="446"/>
    </row>
    <row r="6" spans="1:119" ht="18.75" customHeight="1" x14ac:dyDescent="0.2">
      <c r="A6" s="178"/>
      <c r="B6" s="453" t="s">
        <v>96</v>
      </c>
      <c r="C6" s="454"/>
      <c r="D6" s="454"/>
      <c r="E6" s="455"/>
      <c r="F6" s="455"/>
      <c r="G6" s="455"/>
      <c r="H6" s="455"/>
      <c r="I6" s="455"/>
      <c r="J6" s="455"/>
      <c r="K6" s="455"/>
      <c r="L6" s="455" t="s">
        <v>97</v>
      </c>
      <c r="M6" s="455"/>
      <c r="N6" s="455"/>
      <c r="O6" s="455"/>
      <c r="P6" s="455"/>
      <c r="Q6" s="455"/>
      <c r="R6" s="459"/>
      <c r="S6" s="459"/>
      <c r="T6" s="459"/>
      <c r="U6" s="459"/>
      <c r="V6" s="460"/>
      <c r="W6" s="463" t="s">
        <v>98</v>
      </c>
      <c r="X6" s="464"/>
      <c r="Y6" s="464"/>
      <c r="Z6" s="464"/>
      <c r="AA6" s="464"/>
      <c r="AB6" s="454"/>
      <c r="AC6" s="467" t="s">
        <v>99</v>
      </c>
      <c r="AD6" s="468"/>
      <c r="AE6" s="468"/>
      <c r="AF6" s="468"/>
      <c r="AG6" s="468"/>
      <c r="AH6" s="468"/>
      <c r="AI6" s="468"/>
      <c r="AJ6" s="468"/>
      <c r="AK6" s="468"/>
      <c r="AL6" s="469"/>
      <c r="AM6" s="476" t="s">
        <v>100</v>
      </c>
      <c r="AN6" s="477"/>
      <c r="AO6" s="477"/>
      <c r="AP6" s="477"/>
      <c r="AQ6" s="477"/>
      <c r="AR6" s="477"/>
      <c r="AS6" s="477"/>
      <c r="AT6" s="478"/>
      <c r="AU6" s="479" t="s">
        <v>93</v>
      </c>
      <c r="AV6" s="480"/>
      <c r="AW6" s="480"/>
      <c r="AX6" s="480"/>
      <c r="AY6" s="481" t="s">
        <v>101</v>
      </c>
      <c r="AZ6" s="482"/>
      <c r="BA6" s="482"/>
      <c r="BB6" s="482"/>
      <c r="BC6" s="482"/>
      <c r="BD6" s="482"/>
      <c r="BE6" s="482"/>
      <c r="BF6" s="482"/>
      <c r="BG6" s="482"/>
      <c r="BH6" s="482"/>
      <c r="BI6" s="482"/>
      <c r="BJ6" s="482"/>
      <c r="BK6" s="482"/>
      <c r="BL6" s="482"/>
      <c r="BM6" s="483"/>
      <c r="BN6" s="447">
        <v>315687</v>
      </c>
      <c r="BO6" s="448"/>
      <c r="BP6" s="448"/>
      <c r="BQ6" s="448"/>
      <c r="BR6" s="448"/>
      <c r="BS6" s="448"/>
      <c r="BT6" s="448"/>
      <c r="BU6" s="449"/>
      <c r="BV6" s="447">
        <v>244339</v>
      </c>
      <c r="BW6" s="448"/>
      <c r="BX6" s="448"/>
      <c r="BY6" s="448"/>
      <c r="BZ6" s="448"/>
      <c r="CA6" s="448"/>
      <c r="CB6" s="448"/>
      <c r="CC6" s="449"/>
      <c r="CD6" s="450" t="s">
        <v>102</v>
      </c>
      <c r="CE6" s="451"/>
      <c r="CF6" s="451"/>
      <c r="CG6" s="451"/>
      <c r="CH6" s="451"/>
      <c r="CI6" s="451"/>
      <c r="CJ6" s="451"/>
      <c r="CK6" s="451"/>
      <c r="CL6" s="451"/>
      <c r="CM6" s="451"/>
      <c r="CN6" s="451"/>
      <c r="CO6" s="451"/>
      <c r="CP6" s="451"/>
      <c r="CQ6" s="451"/>
      <c r="CR6" s="451"/>
      <c r="CS6" s="452"/>
      <c r="CT6" s="484">
        <v>84.7</v>
      </c>
      <c r="CU6" s="485"/>
      <c r="CV6" s="485"/>
      <c r="CW6" s="485"/>
      <c r="CX6" s="485"/>
      <c r="CY6" s="485"/>
      <c r="CZ6" s="485"/>
      <c r="DA6" s="486"/>
      <c r="DB6" s="484">
        <v>89.3</v>
      </c>
      <c r="DC6" s="485"/>
      <c r="DD6" s="485"/>
      <c r="DE6" s="485"/>
      <c r="DF6" s="485"/>
      <c r="DG6" s="485"/>
      <c r="DH6" s="485"/>
      <c r="DI6" s="486"/>
    </row>
    <row r="7" spans="1:119" ht="18.75" customHeight="1" x14ac:dyDescent="0.2">
      <c r="A7" s="178"/>
      <c r="B7" s="423"/>
      <c r="C7" s="424"/>
      <c r="D7" s="424"/>
      <c r="E7" s="425"/>
      <c r="F7" s="425"/>
      <c r="G7" s="425"/>
      <c r="H7" s="425"/>
      <c r="I7" s="425"/>
      <c r="J7" s="425"/>
      <c r="K7" s="425"/>
      <c r="L7" s="425"/>
      <c r="M7" s="425"/>
      <c r="N7" s="425"/>
      <c r="O7" s="425"/>
      <c r="P7" s="425"/>
      <c r="Q7" s="425"/>
      <c r="R7" s="431"/>
      <c r="S7" s="431"/>
      <c r="T7" s="431"/>
      <c r="U7" s="431"/>
      <c r="V7" s="432"/>
      <c r="W7" s="435"/>
      <c r="X7" s="436"/>
      <c r="Y7" s="436"/>
      <c r="Z7" s="436"/>
      <c r="AA7" s="436"/>
      <c r="AB7" s="424"/>
      <c r="AC7" s="470"/>
      <c r="AD7" s="471"/>
      <c r="AE7" s="471"/>
      <c r="AF7" s="471"/>
      <c r="AG7" s="471"/>
      <c r="AH7" s="471"/>
      <c r="AI7" s="471"/>
      <c r="AJ7" s="471"/>
      <c r="AK7" s="471"/>
      <c r="AL7" s="472"/>
      <c r="AM7" s="476" t="s">
        <v>103</v>
      </c>
      <c r="AN7" s="477"/>
      <c r="AO7" s="477"/>
      <c r="AP7" s="477"/>
      <c r="AQ7" s="477"/>
      <c r="AR7" s="477"/>
      <c r="AS7" s="477"/>
      <c r="AT7" s="478"/>
      <c r="AU7" s="479" t="s">
        <v>104</v>
      </c>
      <c r="AV7" s="480"/>
      <c r="AW7" s="480"/>
      <c r="AX7" s="480"/>
      <c r="AY7" s="481" t="s">
        <v>105</v>
      </c>
      <c r="AZ7" s="482"/>
      <c r="BA7" s="482"/>
      <c r="BB7" s="482"/>
      <c r="BC7" s="482"/>
      <c r="BD7" s="482"/>
      <c r="BE7" s="482"/>
      <c r="BF7" s="482"/>
      <c r="BG7" s="482"/>
      <c r="BH7" s="482"/>
      <c r="BI7" s="482"/>
      <c r="BJ7" s="482"/>
      <c r="BK7" s="482"/>
      <c r="BL7" s="482"/>
      <c r="BM7" s="483"/>
      <c r="BN7" s="447">
        <v>4547</v>
      </c>
      <c r="BO7" s="448"/>
      <c r="BP7" s="448"/>
      <c r="BQ7" s="448"/>
      <c r="BR7" s="448"/>
      <c r="BS7" s="448"/>
      <c r="BT7" s="448"/>
      <c r="BU7" s="449"/>
      <c r="BV7" s="447">
        <v>3866</v>
      </c>
      <c r="BW7" s="448"/>
      <c r="BX7" s="448"/>
      <c r="BY7" s="448"/>
      <c r="BZ7" s="448"/>
      <c r="CA7" s="448"/>
      <c r="CB7" s="448"/>
      <c r="CC7" s="449"/>
      <c r="CD7" s="450" t="s">
        <v>106</v>
      </c>
      <c r="CE7" s="451"/>
      <c r="CF7" s="451"/>
      <c r="CG7" s="451"/>
      <c r="CH7" s="451"/>
      <c r="CI7" s="451"/>
      <c r="CJ7" s="451"/>
      <c r="CK7" s="451"/>
      <c r="CL7" s="451"/>
      <c r="CM7" s="451"/>
      <c r="CN7" s="451"/>
      <c r="CO7" s="451"/>
      <c r="CP7" s="451"/>
      <c r="CQ7" s="451"/>
      <c r="CR7" s="451"/>
      <c r="CS7" s="452"/>
      <c r="CT7" s="447">
        <v>3010325</v>
      </c>
      <c r="CU7" s="448"/>
      <c r="CV7" s="448"/>
      <c r="CW7" s="448"/>
      <c r="CX7" s="448"/>
      <c r="CY7" s="448"/>
      <c r="CZ7" s="448"/>
      <c r="DA7" s="449"/>
      <c r="DB7" s="447">
        <v>2835822</v>
      </c>
      <c r="DC7" s="448"/>
      <c r="DD7" s="448"/>
      <c r="DE7" s="448"/>
      <c r="DF7" s="448"/>
      <c r="DG7" s="448"/>
      <c r="DH7" s="448"/>
      <c r="DI7" s="449"/>
    </row>
    <row r="8" spans="1:119" ht="18.75" customHeight="1" thickBot="1" x14ac:dyDescent="0.25">
      <c r="A8" s="178"/>
      <c r="B8" s="456"/>
      <c r="C8" s="457"/>
      <c r="D8" s="457"/>
      <c r="E8" s="458"/>
      <c r="F8" s="458"/>
      <c r="G8" s="458"/>
      <c r="H8" s="458"/>
      <c r="I8" s="458"/>
      <c r="J8" s="458"/>
      <c r="K8" s="458"/>
      <c r="L8" s="458"/>
      <c r="M8" s="458"/>
      <c r="N8" s="458"/>
      <c r="O8" s="458"/>
      <c r="P8" s="458"/>
      <c r="Q8" s="458"/>
      <c r="R8" s="461"/>
      <c r="S8" s="461"/>
      <c r="T8" s="461"/>
      <c r="U8" s="461"/>
      <c r="V8" s="462"/>
      <c r="W8" s="465"/>
      <c r="X8" s="466"/>
      <c r="Y8" s="466"/>
      <c r="Z8" s="466"/>
      <c r="AA8" s="466"/>
      <c r="AB8" s="457"/>
      <c r="AC8" s="473"/>
      <c r="AD8" s="474"/>
      <c r="AE8" s="474"/>
      <c r="AF8" s="474"/>
      <c r="AG8" s="474"/>
      <c r="AH8" s="474"/>
      <c r="AI8" s="474"/>
      <c r="AJ8" s="474"/>
      <c r="AK8" s="474"/>
      <c r="AL8" s="475"/>
      <c r="AM8" s="476" t="s">
        <v>107</v>
      </c>
      <c r="AN8" s="477"/>
      <c r="AO8" s="477"/>
      <c r="AP8" s="477"/>
      <c r="AQ8" s="477"/>
      <c r="AR8" s="477"/>
      <c r="AS8" s="477"/>
      <c r="AT8" s="478"/>
      <c r="AU8" s="479" t="s">
        <v>93</v>
      </c>
      <c r="AV8" s="480"/>
      <c r="AW8" s="480"/>
      <c r="AX8" s="480"/>
      <c r="AY8" s="481" t="s">
        <v>108</v>
      </c>
      <c r="AZ8" s="482"/>
      <c r="BA8" s="482"/>
      <c r="BB8" s="482"/>
      <c r="BC8" s="482"/>
      <c r="BD8" s="482"/>
      <c r="BE8" s="482"/>
      <c r="BF8" s="482"/>
      <c r="BG8" s="482"/>
      <c r="BH8" s="482"/>
      <c r="BI8" s="482"/>
      <c r="BJ8" s="482"/>
      <c r="BK8" s="482"/>
      <c r="BL8" s="482"/>
      <c r="BM8" s="483"/>
      <c r="BN8" s="447">
        <v>311140</v>
      </c>
      <c r="BO8" s="448"/>
      <c r="BP8" s="448"/>
      <c r="BQ8" s="448"/>
      <c r="BR8" s="448"/>
      <c r="BS8" s="448"/>
      <c r="BT8" s="448"/>
      <c r="BU8" s="449"/>
      <c r="BV8" s="447">
        <v>240473</v>
      </c>
      <c r="BW8" s="448"/>
      <c r="BX8" s="448"/>
      <c r="BY8" s="448"/>
      <c r="BZ8" s="448"/>
      <c r="CA8" s="448"/>
      <c r="CB8" s="448"/>
      <c r="CC8" s="449"/>
      <c r="CD8" s="450" t="s">
        <v>109</v>
      </c>
      <c r="CE8" s="451"/>
      <c r="CF8" s="451"/>
      <c r="CG8" s="451"/>
      <c r="CH8" s="451"/>
      <c r="CI8" s="451"/>
      <c r="CJ8" s="451"/>
      <c r="CK8" s="451"/>
      <c r="CL8" s="451"/>
      <c r="CM8" s="451"/>
      <c r="CN8" s="451"/>
      <c r="CO8" s="451"/>
      <c r="CP8" s="451"/>
      <c r="CQ8" s="451"/>
      <c r="CR8" s="451"/>
      <c r="CS8" s="452"/>
      <c r="CT8" s="487">
        <v>0.39</v>
      </c>
      <c r="CU8" s="488"/>
      <c r="CV8" s="488"/>
      <c r="CW8" s="488"/>
      <c r="CX8" s="488"/>
      <c r="CY8" s="488"/>
      <c r="CZ8" s="488"/>
      <c r="DA8" s="489"/>
      <c r="DB8" s="487">
        <v>0.41</v>
      </c>
      <c r="DC8" s="488"/>
      <c r="DD8" s="488"/>
      <c r="DE8" s="488"/>
      <c r="DF8" s="488"/>
      <c r="DG8" s="488"/>
      <c r="DH8" s="488"/>
      <c r="DI8" s="489"/>
    </row>
    <row r="9" spans="1:119" ht="18.75" customHeight="1" thickBot="1" x14ac:dyDescent="0.25">
      <c r="A9" s="178"/>
      <c r="B9" s="441" t="s">
        <v>110</v>
      </c>
      <c r="C9" s="442"/>
      <c r="D9" s="442"/>
      <c r="E9" s="442"/>
      <c r="F9" s="442"/>
      <c r="G9" s="442"/>
      <c r="H9" s="442"/>
      <c r="I9" s="442"/>
      <c r="J9" s="442"/>
      <c r="K9" s="490"/>
      <c r="L9" s="491" t="s">
        <v>111</v>
      </c>
      <c r="M9" s="492"/>
      <c r="N9" s="492"/>
      <c r="O9" s="492"/>
      <c r="P9" s="492"/>
      <c r="Q9" s="493"/>
      <c r="R9" s="494">
        <v>7601</v>
      </c>
      <c r="S9" s="495"/>
      <c r="T9" s="495"/>
      <c r="U9" s="495"/>
      <c r="V9" s="496"/>
      <c r="W9" s="404" t="s">
        <v>112</v>
      </c>
      <c r="X9" s="405"/>
      <c r="Y9" s="405"/>
      <c r="Z9" s="405"/>
      <c r="AA9" s="405"/>
      <c r="AB9" s="405"/>
      <c r="AC9" s="405"/>
      <c r="AD9" s="405"/>
      <c r="AE9" s="405"/>
      <c r="AF9" s="405"/>
      <c r="AG9" s="405"/>
      <c r="AH9" s="405"/>
      <c r="AI9" s="405"/>
      <c r="AJ9" s="405"/>
      <c r="AK9" s="405"/>
      <c r="AL9" s="406"/>
      <c r="AM9" s="476" t="s">
        <v>113</v>
      </c>
      <c r="AN9" s="477"/>
      <c r="AO9" s="477"/>
      <c r="AP9" s="477"/>
      <c r="AQ9" s="477"/>
      <c r="AR9" s="477"/>
      <c r="AS9" s="477"/>
      <c r="AT9" s="478"/>
      <c r="AU9" s="479" t="s">
        <v>93</v>
      </c>
      <c r="AV9" s="480"/>
      <c r="AW9" s="480"/>
      <c r="AX9" s="480"/>
      <c r="AY9" s="481" t="s">
        <v>114</v>
      </c>
      <c r="AZ9" s="482"/>
      <c r="BA9" s="482"/>
      <c r="BB9" s="482"/>
      <c r="BC9" s="482"/>
      <c r="BD9" s="482"/>
      <c r="BE9" s="482"/>
      <c r="BF9" s="482"/>
      <c r="BG9" s="482"/>
      <c r="BH9" s="482"/>
      <c r="BI9" s="482"/>
      <c r="BJ9" s="482"/>
      <c r="BK9" s="482"/>
      <c r="BL9" s="482"/>
      <c r="BM9" s="483"/>
      <c r="BN9" s="447">
        <v>70667</v>
      </c>
      <c r="BO9" s="448"/>
      <c r="BP9" s="448"/>
      <c r="BQ9" s="448"/>
      <c r="BR9" s="448"/>
      <c r="BS9" s="448"/>
      <c r="BT9" s="448"/>
      <c r="BU9" s="449"/>
      <c r="BV9" s="447">
        <v>-16954</v>
      </c>
      <c r="BW9" s="448"/>
      <c r="BX9" s="448"/>
      <c r="BY9" s="448"/>
      <c r="BZ9" s="448"/>
      <c r="CA9" s="448"/>
      <c r="CB9" s="448"/>
      <c r="CC9" s="449"/>
      <c r="CD9" s="450" t="s">
        <v>115</v>
      </c>
      <c r="CE9" s="451"/>
      <c r="CF9" s="451"/>
      <c r="CG9" s="451"/>
      <c r="CH9" s="451"/>
      <c r="CI9" s="451"/>
      <c r="CJ9" s="451"/>
      <c r="CK9" s="451"/>
      <c r="CL9" s="451"/>
      <c r="CM9" s="451"/>
      <c r="CN9" s="451"/>
      <c r="CO9" s="451"/>
      <c r="CP9" s="451"/>
      <c r="CQ9" s="451"/>
      <c r="CR9" s="451"/>
      <c r="CS9" s="452"/>
      <c r="CT9" s="444">
        <v>9.9</v>
      </c>
      <c r="CU9" s="445"/>
      <c r="CV9" s="445"/>
      <c r="CW9" s="445"/>
      <c r="CX9" s="445"/>
      <c r="CY9" s="445"/>
      <c r="CZ9" s="445"/>
      <c r="DA9" s="446"/>
      <c r="DB9" s="444">
        <v>10.199999999999999</v>
      </c>
      <c r="DC9" s="445"/>
      <c r="DD9" s="445"/>
      <c r="DE9" s="445"/>
      <c r="DF9" s="445"/>
      <c r="DG9" s="445"/>
      <c r="DH9" s="445"/>
      <c r="DI9" s="446"/>
    </row>
    <row r="10" spans="1:119" ht="18.75" customHeight="1" thickBot="1" x14ac:dyDescent="0.25">
      <c r="A10" s="178"/>
      <c r="B10" s="441"/>
      <c r="C10" s="442"/>
      <c r="D10" s="442"/>
      <c r="E10" s="442"/>
      <c r="F10" s="442"/>
      <c r="G10" s="442"/>
      <c r="H10" s="442"/>
      <c r="I10" s="442"/>
      <c r="J10" s="442"/>
      <c r="K10" s="490"/>
      <c r="L10" s="497" t="s">
        <v>116</v>
      </c>
      <c r="M10" s="477"/>
      <c r="N10" s="477"/>
      <c r="O10" s="477"/>
      <c r="P10" s="477"/>
      <c r="Q10" s="478"/>
      <c r="R10" s="498">
        <v>7728</v>
      </c>
      <c r="S10" s="499"/>
      <c r="T10" s="499"/>
      <c r="U10" s="499"/>
      <c r="V10" s="500"/>
      <c r="W10" s="435"/>
      <c r="X10" s="436"/>
      <c r="Y10" s="436"/>
      <c r="Z10" s="436"/>
      <c r="AA10" s="436"/>
      <c r="AB10" s="436"/>
      <c r="AC10" s="436"/>
      <c r="AD10" s="436"/>
      <c r="AE10" s="436"/>
      <c r="AF10" s="436"/>
      <c r="AG10" s="436"/>
      <c r="AH10" s="436"/>
      <c r="AI10" s="436"/>
      <c r="AJ10" s="436"/>
      <c r="AK10" s="436"/>
      <c r="AL10" s="439"/>
      <c r="AM10" s="476" t="s">
        <v>117</v>
      </c>
      <c r="AN10" s="477"/>
      <c r="AO10" s="477"/>
      <c r="AP10" s="477"/>
      <c r="AQ10" s="477"/>
      <c r="AR10" s="477"/>
      <c r="AS10" s="477"/>
      <c r="AT10" s="478"/>
      <c r="AU10" s="479" t="s">
        <v>93</v>
      </c>
      <c r="AV10" s="480"/>
      <c r="AW10" s="480"/>
      <c r="AX10" s="480"/>
      <c r="AY10" s="481" t="s">
        <v>118</v>
      </c>
      <c r="AZ10" s="482"/>
      <c r="BA10" s="482"/>
      <c r="BB10" s="482"/>
      <c r="BC10" s="482"/>
      <c r="BD10" s="482"/>
      <c r="BE10" s="482"/>
      <c r="BF10" s="482"/>
      <c r="BG10" s="482"/>
      <c r="BH10" s="482"/>
      <c r="BI10" s="482"/>
      <c r="BJ10" s="482"/>
      <c r="BK10" s="482"/>
      <c r="BL10" s="482"/>
      <c r="BM10" s="483"/>
      <c r="BN10" s="447">
        <v>141250</v>
      </c>
      <c r="BO10" s="448"/>
      <c r="BP10" s="448"/>
      <c r="BQ10" s="448"/>
      <c r="BR10" s="448"/>
      <c r="BS10" s="448"/>
      <c r="BT10" s="448"/>
      <c r="BU10" s="449"/>
      <c r="BV10" s="447">
        <v>133365</v>
      </c>
      <c r="BW10" s="448"/>
      <c r="BX10" s="448"/>
      <c r="BY10" s="448"/>
      <c r="BZ10" s="448"/>
      <c r="CA10" s="448"/>
      <c r="CB10" s="448"/>
      <c r="CC10" s="449"/>
      <c r="CD10" s="181" t="s">
        <v>119</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5">
      <c r="A11" s="178"/>
      <c r="B11" s="441"/>
      <c r="C11" s="442"/>
      <c r="D11" s="442"/>
      <c r="E11" s="442"/>
      <c r="F11" s="442"/>
      <c r="G11" s="442"/>
      <c r="H11" s="442"/>
      <c r="I11" s="442"/>
      <c r="J11" s="442"/>
      <c r="K11" s="490"/>
      <c r="L11" s="501" t="s">
        <v>120</v>
      </c>
      <c r="M11" s="502"/>
      <c r="N11" s="502"/>
      <c r="O11" s="502"/>
      <c r="P11" s="502"/>
      <c r="Q11" s="503"/>
      <c r="R11" s="504" t="s">
        <v>121</v>
      </c>
      <c r="S11" s="505"/>
      <c r="T11" s="505"/>
      <c r="U11" s="505"/>
      <c r="V11" s="506"/>
      <c r="W11" s="435"/>
      <c r="X11" s="436"/>
      <c r="Y11" s="436"/>
      <c r="Z11" s="436"/>
      <c r="AA11" s="436"/>
      <c r="AB11" s="436"/>
      <c r="AC11" s="436"/>
      <c r="AD11" s="436"/>
      <c r="AE11" s="436"/>
      <c r="AF11" s="436"/>
      <c r="AG11" s="436"/>
      <c r="AH11" s="436"/>
      <c r="AI11" s="436"/>
      <c r="AJ11" s="436"/>
      <c r="AK11" s="436"/>
      <c r="AL11" s="439"/>
      <c r="AM11" s="476" t="s">
        <v>122</v>
      </c>
      <c r="AN11" s="477"/>
      <c r="AO11" s="477"/>
      <c r="AP11" s="477"/>
      <c r="AQ11" s="477"/>
      <c r="AR11" s="477"/>
      <c r="AS11" s="477"/>
      <c r="AT11" s="478"/>
      <c r="AU11" s="479" t="s">
        <v>93</v>
      </c>
      <c r="AV11" s="480"/>
      <c r="AW11" s="480"/>
      <c r="AX11" s="480"/>
      <c r="AY11" s="481" t="s">
        <v>123</v>
      </c>
      <c r="AZ11" s="482"/>
      <c r="BA11" s="482"/>
      <c r="BB11" s="482"/>
      <c r="BC11" s="482"/>
      <c r="BD11" s="482"/>
      <c r="BE11" s="482"/>
      <c r="BF11" s="482"/>
      <c r="BG11" s="482"/>
      <c r="BH11" s="482"/>
      <c r="BI11" s="482"/>
      <c r="BJ11" s="482"/>
      <c r="BK11" s="482"/>
      <c r="BL11" s="482"/>
      <c r="BM11" s="483"/>
      <c r="BN11" s="447">
        <v>0</v>
      </c>
      <c r="BO11" s="448"/>
      <c r="BP11" s="448"/>
      <c r="BQ11" s="448"/>
      <c r="BR11" s="448"/>
      <c r="BS11" s="448"/>
      <c r="BT11" s="448"/>
      <c r="BU11" s="449"/>
      <c r="BV11" s="447">
        <v>0</v>
      </c>
      <c r="BW11" s="448"/>
      <c r="BX11" s="448"/>
      <c r="BY11" s="448"/>
      <c r="BZ11" s="448"/>
      <c r="CA11" s="448"/>
      <c r="CB11" s="448"/>
      <c r="CC11" s="449"/>
      <c r="CD11" s="450" t="s">
        <v>124</v>
      </c>
      <c r="CE11" s="451"/>
      <c r="CF11" s="451"/>
      <c r="CG11" s="451"/>
      <c r="CH11" s="451"/>
      <c r="CI11" s="451"/>
      <c r="CJ11" s="451"/>
      <c r="CK11" s="451"/>
      <c r="CL11" s="451"/>
      <c r="CM11" s="451"/>
      <c r="CN11" s="451"/>
      <c r="CO11" s="451"/>
      <c r="CP11" s="451"/>
      <c r="CQ11" s="451"/>
      <c r="CR11" s="451"/>
      <c r="CS11" s="452"/>
      <c r="CT11" s="487" t="s">
        <v>125</v>
      </c>
      <c r="CU11" s="488"/>
      <c r="CV11" s="488"/>
      <c r="CW11" s="488"/>
      <c r="CX11" s="488"/>
      <c r="CY11" s="488"/>
      <c r="CZ11" s="488"/>
      <c r="DA11" s="489"/>
      <c r="DB11" s="487" t="s">
        <v>125</v>
      </c>
      <c r="DC11" s="488"/>
      <c r="DD11" s="488"/>
      <c r="DE11" s="488"/>
      <c r="DF11" s="488"/>
      <c r="DG11" s="488"/>
      <c r="DH11" s="488"/>
      <c r="DI11" s="489"/>
    </row>
    <row r="12" spans="1:119" ht="18.75" customHeight="1" x14ac:dyDescent="0.2">
      <c r="A12" s="178"/>
      <c r="B12" s="507" t="s">
        <v>126</v>
      </c>
      <c r="C12" s="508"/>
      <c r="D12" s="508"/>
      <c r="E12" s="508"/>
      <c r="F12" s="508"/>
      <c r="G12" s="508"/>
      <c r="H12" s="508"/>
      <c r="I12" s="508"/>
      <c r="J12" s="508"/>
      <c r="K12" s="509"/>
      <c r="L12" s="516" t="s">
        <v>127</v>
      </c>
      <c r="M12" s="517"/>
      <c r="N12" s="517"/>
      <c r="O12" s="517"/>
      <c r="P12" s="517"/>
      <c r="Q12" s="518"/>
      <c r="R12" s="519">
        <v>7311</v>
      </c>
      <c r="S12" s="520"/>
      <c r="T12" s="520"/>
      <c r="U12" s="520"/>
      <c r="V12" s="521"/>
      <c r="W12" s="522" t="s">
        <v>1</v>
      </c>
      <c r="X12" s="480"/>
      <c r="Y12" s="480"/>
      <c r="Z12" s="480"/>
      <c r="AA12" s="480"/>
      <c r="AB12" s="523"/>
      <c r="AC12" s="524" t="s">
        <v>128</v>
      </c>
      <c r="AD12" s="525"/>
      <c r="AE12" s="525"/>
      <c r="AF12" s="525"/>
      <c r="AG12" s="526"/>
      <c r="AH12" s="524" t="s">
        <v>129</v>
      </c>
      <c r="AI12" s="525"/>
      <c r="AJ12" s="525"/>
      <c r="AK12" s="525"/>
      <c r="AL12" s="527"/>
      <c r="AM12" s="476" t="s">
        <v>130</v>
      </c>
      <c r="AN12" s="477"/>
      <c r="AO12" s="477"/>
      <c r="AP12" s="477"/>
      <c r="AQ12" s="477"/>
      <c r="AR12" s="477"/>
      <c r="AS12" s="477"/>
      <c r="AT12" s="478"/>
      <c r="AU12" s="479" t="s">
        <v>131</v>
      </c>
      <c r="AV12" s="480"/>
      <c r="AW12" s="480"/>
      <c r="AX12" s="480"/>
      <c r="AY12" s="481" t="s">
        <v>132</v>
      </c>
      <c r="AZ12" s="482"/>
      <c r="BA12" s="482"/>
      <c r="BB12" s="482"/>
      <c r="BC12" s="482"/>
      <c r="BD12" s="482"/>
      <c r="BE12" s="482"/>
      <c r="BF12" s="482"/>
      <c r="BG12" s="482"/>
      <c r="BH12" s="482"/>
      <c r="BI12" s="482"/>
      <c r="BJ12" s="482"/>
      <c r="BK12" s="482"/>
      <c r="BL12" s="482"/>
      <c r="BM12" s="483"/>
      <c r="BN12" s="447">
        <v>208100</v>
      </c>
      <c r="BO12" s="448"/>
      <c r="BP12" s="448"/>
      <c r="BQ12" s="448"/>
      <c r="BR12" s="448"/>
      <c r="BS12" s="448"/>
      <c r="BT12" s="448"/>
      <c r="BU12" s="449"/>
      <c r="BV12" s="447">
        <v>100000</v>
      </c>
      <c r="BW12" s="448"/>
      <c r="BX12" s="448"/>
      <c r="BY12" s="448"/>
      <c r="BZ12" s="448"/>
      <c r="CA12" s="448"/>
      <c r="CB12" s="448"/>
      <c r="CC12" s="449"/>
      <c r="CD12" s="450" t="s">
        <v>133</v>
      </c>
      <c r="CE12" s="451"/>
      <c r="CF12" s="451"/>
      <c r="CG12" s="451"/>
      <c r="CH12" s="451"/>
      <c r="CI12" s="451"/>
      <c r="CJ12" s="451"/>
      <c r="CK12" s="451"/>
      <c r="CL12" s="451"/>
      <c r="CM12" s="451"/>
      <c r="CN12" s="451"/>
      <c r="CO12" s="451"/>
      <c r="CP12" s="451"/>
      <c r="CQ12" s="451"/>
      <c r="CR12" s="451"/>
      <c r="CS12" s="452"/>
      <c r="CT12" s="487" t="s">
        <v>134</v>
      </c>
      <c r="CU12" s="488"/>
      <c r="CV12" s="488"/>
      <c r="CW12" s="488"/>
      <c r="CX12" s="488"/>
      <c r="CY12" s="488"/>
      <c r="CZ12" s="488"/>
      <c r="DA12" s="489"/>
      <c r="DB12" s="487" t="s">
        <v>135</v>
      </c>
      <c r="DC12" s="488"/>
      <c r="DD12" s="488"/>
      <c r="DE12" s="488"/>
      <c r="DF12" s="488"/>
      <c r="DG12" s="488"/>
      <c r="DH12" s="488"/>
      <c r="DI12" s="489"/>
    </row>
    <row r="13" spans="1:119" ht="18.75" customHeight="1" x14ac:dyDescent="0.2">
      <c r="A13" s="178"/>
      <c r="B13" s="510"/>
      <c r="C13" s="511"/>
      <c r="D13" s="511"/>
      <c r="E13" s="511"/>
      <c r="F13" s="511"/>
      <c r="G13" s="511"/>
      <c r="H13" s="511"/>
      <c r="I13" s="511"/>
      <c r="J13" s="511"/>
      <c r="K13" s="512"/>
      <c r="L13" s="187"/>
      <c r="M13" s="538" t="s">
        <v>136</v>
      </c>
      <c r="N13" s="539"/>
      <c r="O13" s="539"/>
      <c r="P13" s="539"/>
      <c r="Q13" s="540"/>
      <c r="R13" s="531">
        <v>7286</v>
      </c>
      <c r="S13" s="532"/>
      <c r="T13" s="532"/>
      <c r="U13" s="532"/>
      <c r="V13" s="533"/>
      <c r="W13" s="463" t="s">
        <v>137</v>
      </c>
      <c r="X13" s="464"/>
      <c r="Y13" s="464"/>
      <c r="Z13" s="464"/>
      <c r="AA13" s="464"/>
      <c r="AB13" s="454"/>
      <c r="AC13" s="498">
        <v>565</v>
      </c>
      <c r="AD13" s="499"/>
      <c r="AE13" s="499"/>
      <c r="AF13" s="499"/>
      <c r="AG13" s="541"/>
      <c r="AH13" s="498">
        <v>623</v>
      </c>
      <c r="AI13" s="499"/>
      <c r="AJ13" s="499"/>
      <c r="AK13" s="499"/>
      <c r="AL13" s="500"/>
      <c r="AM13" s="476" t="s">
        <v>138</v>
      </c>
      <c r="AN13" s="477"/>
      <c r="AO13" s="477"/>
      <c r="AP13" s="477"/>
      <c r="AQ13" s="477"/>
      <c r="AR13" s="477"/>
      <c r="AS13" s="477"/>
      <c r="AT13" s="478"/>
      <c r="AU13" s="479" t="s">
        <v>139</v>
      </c>
      <c r="AV13" s="480"/>
      <c r="AW13" s="480"/>
      <c r="AX13" s="480"/>
      <c r="AY13" s="481" t="s">
        <v>140</v>
      </c>
      <c r="AZ13" s="482"/>
      <c r="BA13" s="482"/>
      <c r="BB13" s="482"/>
      <c r="BC13" s="482"/>
      <c r="BD13" s="482"/>
      <c r="BE13" s="482"/>
      <c r="BF13" s="482"/>
      <c r="BG13" s="482"/>
      <c r="BH13" s="482"/>
      <c r="BI13" s="482"/>
      <c r="BJ13" s="482"/>
      <c r="BK13" s="482"/>
      <c r="BL13" s="482"/>
      <c r="BM13" s="483"/>
      <c r="BN13" s="447">
        <v>3817</v>
      </c>
      <c r="BO13" s="448"/>
      <c r="BP13" s="448"/>
      <c r="BQ13" s="448"/>
      <c r="BR13" s="448"/>
      <c r="BS13" s="448"/>
      <c r="BT13" s="448"/>
      <c r="BU13" s="449"/>
      <c r="BV13" s="447">
        <v>16411</v>
      </c>
      <c r="BW13" s="448"/>
      <c r="BX13" s="448"/>
      <c r="BY13" s="448"/>
      <c r="BZ13" s="448"/>
      <c r="CA13" s="448"/>
      <c r="CB13" s="448"/>
      <c r="CC13" s="449"/>
      <c r="CD13" s="450" t="s">
        <v>141</v>
      </c>
      <c r="CE13" s="451"/>
      <c r="CF13" s="451"/>
      <c r="CG13" s="451"/>
      <c r="CH13" s="451"/>
      <c r="CI13" s="451"/>
      <c r="CJ13" s="451"/>
      <c r="CK13" s="451"/>
      <c r="CL13" s="451"/>
      <c r="CM13" s="451"/>
      <c r="CN13" s="451"/>
      <c r="CO13" s="451"/>
      <c r="CP13" s="451"/>
      <c r="CQ13" s="451"/>
      <c r="CR13" s="451"/>
      <c r="CS13" s="452"/>
      <c r="CT13" s="444">
        <v>10.6</v>
      </c>
      <c r="CU13" s="445"/>
      <c r="CV13" s="445"/>
      <c r="CW13" s="445"/>
      <c r="CX13" s="445"/>
      <c r="CY13" s="445"/>
      <c r="CZ13" s="445"/>
      <c r="DA13" s="446"/>
      <c r="DB13" s="444">
        <v>11.4</v>
      </c>
      <c r="DC13" s="445"/>
      <c r="DD13" s="445"/>
      <c r="DE13" s="445"/>
      <c r="DF13" s="445"/>
      <c r="DG13" s="445"/>
      <c r="DH13" s="445"/>
      <c r="DI13" s="446"/>
    </row>
    <row r="14" spans="1:119" ht="18.75" customHeight="1" thickBot="1" x14ac:dyDescent="0.25">
      <c r="A14" s="178"/>
      <c r="B14" s="510"/>
      <c r="C14" s="511"/>
      <c r="D14" s="511"/>
      <c r="E14" s="511"/>
      <c r="F14" s="511"/>
      <c r="G14" s="511"/>
      <c r="H14" s="511"/>
      <c r="I14" s="511"/>
      <c r="J14" s="511"/>
      <c r="K14" s="512"/>
      <c r="L14" s="528" t="s">
        <v>142</v>
      </c>
      <c r="M14" s="529"/>
      <c r="N14" s="529"/>
      <c r="O14" s="529"/>
      <c r="P14" s="529"/>
      <c r="Q14" s="530"/>
      <c r="R14" s="531">
        <v>7377</v>
      </c>
      <c r="S14" s="532"/>
      <c r="T14" s="532"/>
      <c r="U14" s="532"/>
      <c r="V14" s="533"/>
      <c r="W14" s="437"/>
      <c r="X14" s="438"/>
      <c r="Y14" s="438"/>
      <c r="Z14" s="438"/>
      <c r="AA14" s="438"/>
      <c r="AB14" s="427"/>
      <c r="AC14" s="534">
        <v>14.6</v>
      </c>
      <c r="AD14" s="535"/>
      <c r="AE14" s="535"/>
      <c r="AF14" s="535"/>
      <c r="AG14" s="536"/>
      <c r="AH14" s="534">
        <v>15.8</v>
      </c>
      <c r="AI14" s="535"/>
      <c r="AJ14" s="535"/>
      <c r="AK14" s="535"/>
      <c r="AL14" s="537"/>
      <c r="AM14" s="476"/>
      <c r="AN14" s="477"/>
      <c r="AO14" s="477"/>
      <c r="AP14" s="477"/>
      <c r="AQ14" s="477"/>
      <c r="AR14" s="477"/>
      <c r="AS14" s="477"/>
      <c r="AT14" s="478"/>
      <c r="AU14" s="479"/>
      <c r="AV14" s="480"/>
      <c r="AW14" s="480"/>
      <c r="AX14" s="480"/>
      <c r="AY14" s="481"/>
      <c r="AZ14" s="482"/>
      <c r="BA14" s="482"/>
      <c r="BB14" s="482"/>
      <c r="BC14" s="482"/>
      <c r="BD14" s="482"/>
      <c r="BE14" s="482"/>
      <c r="BF14" s="482"/>
      <c r="BG14" s="482"/>
      <c r="BH14" s="482"/>
      <c r="BI14" s="482"/>
      <c r="BJ14" s="482"/>
      <c r="BK14" s="482"/>
      <c r="BL14" s="482"/>
      <c r="BM14" s="483"/>
      <c r="BN14" s="447"/>
      <c r="BO14" s="448"/>
      <c r="BP14" s="448"/>
      <c r="BQ14" s="448"/>
      <c r="BR14" s="448"/>
      <c r="BS14" s="448"/>
      <c r="BT14" s="448"/>
      <c r="BU14" s="449"/>
      <c r="BV14" s="447"/>
      <c r="BW14" s="448"/>
      <c r="BX14" s="448"/>
      <c r="BY14" s="448"/>
      <c r="BZ14" s="448"/>
      <c r="CA14" s="448"/>
      <c r="CB14" s="448"/>
      <c r="CC14" s="449"/>
      <c r="CD14" s="542" t="s">
        <v>143</v>
      </c>
      <c r="CE14" s="543"/>
      <c r="CF14" s="543"/>
      <c r="CG14" s="543"/>
      <c r="CH14" s="543"/>
      <c r="CI14" s="543"/>
      <c r="CJ14" s="543"/>
      <c r="CK14" s="543"/>
      <c r="CL14" s="543"/>
      <c r="CM14" s="543"/>
      <c r="CN14" s="543"/>
      <c r="CO14" s="543"/>
      <c r="CP14" s="543"/>
      <c r="CQ14" s="543"/>
      <c r="CR14" s="543"/>
      <c r="CS14" s="544"/>
      <c r="CT14" s="545">
        <v>111.5</v>
      </c>
      <c r="CU14" s="546"/>
      <c r="CV14" s="546"/>
      <c r="CW14" s="546"/>
      <c r="CX14" s="546"/>
      <c r="CY14" s="546"/>
      <c r="CZ14" s="546"/>
      <c r="DA14" s="547"/>
      <c r="DB14" s="545">
        <v>117.8</v>
      </c>
      <c r="DC14" s="546"/>
      <c r="DD14" s="546"/>
      <c r="DE14" s="546"/>
      <c r="DF14" s="546"/>
      <c r="DG14" s="546"/>
      <c r="DH14" s="546"/>
      <c r="DI14" s="547"/>
    </row>
    <row r="15" spans="1:119" ht="18.75" customHeight="1" x14ac:dyDescent="0.2">
      <c r="A15" s="178"/>
      <c r="B15" s="510"/>
      <c r="C15" s="511"/>
      <c r="D15" s="511"/>
      <c r="E15" s="511"/>
      <c r="F15" s="511"/>
      <c r="G15" s="511"/>
      <c r="H15" s="511"/>
      <c r="I15" s="511"/>
      <c r="J15" s="511"/>
      <c r="K15" s="512"/>
      <c r="L15" s="187"/>
      <c r="M15" s="538" t="s">
        <v>144</v>
      </c>
      <c r="N15" s="539"/>
      <c r="O15" s="539"/>
      <c r="P15" s="539"/>
      <c r="Q15" s="540"/>
      <c r="R15" s="531">
        <v>7342</v>
      </c>
      <c r="S15" s="532"/>
      <c r="T15" s="532"/>
      <c r="U15" s="532"/>
      <c r="V15" s="533"/>
      <c r="W15" s="463" t="s">
        <v>145</v>
      </c>
      <c r="X15" s="464"/>
      <c r="Y15" s="464"/>
      <c r="Z15" s="464"/>
      <c r="AA15" s="464"/>
      <c r="AB15" s="454"/>
      <c r="AC15" s="498">
        <v>1165</v>
      </c>
      <c r="AD15" s="499"/>
      <c r="AE15" s="499"/>
      <c r="AF15" s="499"/>
      <c r="AG15" s="541"/>
      <c r="AH15" s="498">
        <v>1134</v>
      </c>
      <c r="AI15" s="499"/>
      <c r="AJ15" s="499"/>
      <c r="AK15" s="499"/>
      <c r="AL15" s="500"/>
      <c r="AM15" s="476"/>
      <c r="AN15" s="477"/>
      <c r="AO15" s="477"/>
      <c r="AP15" s="477"/>
      <c r="AQ15" s="477"/>
      <c r="AR15" s="477"/>
      <c r="AS15" s="477"/>
      <c r="AT15" s="478"/>
      <c r="AU15" s="479"/>
      <c r="AV15" s="480"/>
      <c r="AW15" s="480"/>
      <c r="AX15" s="480"/>
      <c r="AY15" s="407" t="s">
        <v>146</v>
      </c>
      <c r="AZ15" s="408"/>
      <c r="BA15" s="408"/>
      <c r="BB15" s="408"/>
      <c r="BC15" s="408"/>
      <c r="BD15" s="408"/>
      <c r="BE15" s="408"/>
      <c r="BF15" s="408"/>
      <c r="BG15" s="408"/>
      <c r="BH15" s="408"/>
      <c r="BI15" s="408"/>
      <c r="BJ15" s="408"/>
      <c r="BK15" s="408"/>
      <c r="BL15" s="408"/>
      <c r="BM15" s="409"/>
      <c r="BN15" s="410">
        <v>939142</v>
      </c>
      <c r="BO15" s="411"/>
      <c r="BP15" s="411"/>
      <c r="BQ15" s="411"/>
      <c r="BR15" s="411"/>
      <c r="BS15" s="411"/>
      <c r="BT15" s="411"/>
      <c r="BU15" s="412"/>
      <c r="BV15" s="410">
        <v>976458</v>
      </c>
      <c r="BW15" s="411"/>
      <c r="BX15" s="411"/>
      <c r="BY15" s="411"/>
      <c r="BZ15" s="411"/>
      <c r="CA15" s="411"/>
      <c r="CB15" s="411"/>
      <c r="CC15" s="412"/>
      <c r="CD15" s="548" t="s">
        <v>147</v>
      </c>
      <c r="CE15" s="549"/>
      <c r="CF15" s="549"/>
      <c r="CG15" s="549"/>
      <c r="CH15" s="549"/>
      <c r="CI15" s="549"/>
      <c r="CJ15" s="549"/>
      <c r="CK15" s="549"/>
      <c r="CL15" s="549"/>
      <c r="CM15" s="549"/>
      <c r="CN15" s="549"/>
      <c r="CO15" s="549"/>
      <c r="CP15" s="549"/>
      <c r="CQ15" s="549"/>
      <c r="CR15" s="549"/>
      <c r="CS15" s="550"/>
      <c r="CT15" s="188"/>
      <c r="CU15" s="189"/>
      <c r="CV15" s="189"/>
      <c r="CW15" s="189"/>
      <c r="CX15" s="189"/>
      <c r="CY15" s="189"/>
      <c r="CZ15" s="189"/>
      <c r="DA15" s="190"/>
      <c r="DB15" s="188"/>
      <c r="DC15" s="189"/>
      <c r="DD15" s="189"/>
      <c r="DE15" s="189"/>
      <c r="DF15" s="189"/>
      <c r="DG15" s="189"/>
      <c r="DH15" s="189"/>
      <c r="DI15" s="190"/>
    </row>
    <row r="16" spans="1:119" ht="18.75" customHeight="1" x14ac:dyDescent="0.2">
      <c r="A16" s="178"/>
      <c r="B16" s="510"/>
      <c r="C16" s="511"/>
      <c r="D16" s="511"/>
      <c r="E16" s="511"/>
      <c r="F16" s="511"/>
      <c r="G16" s="511"/>
      <c r="H16" s="511"/>
      <c r="I16" s="511"/>
      <c r="J16" s="511"/>
      <c r="K16" s="512"/>
      <c r="L16" s="528" t="s">
        <v>148</v>
      </c>
      <c r="M16" s="551"/>
      <c r="N16" s="551"/>
      <c r="O16" s="551"/>
      <c r="P16" s="551"/>
      <c r="Q16" s="552"/>
      <c r="R16" s="553" t="s">
        <v>149</v>
      </c>
      <c r="S16" s="554"/>
      <c r="T16" s="554"/>
      <c r="U16" s="554"/>
      <c r="V16" s="555"/>
      <c r="W16" s="437"/>
      <c r="X16" s="438"/>
      <c r="Y16" s="438"/>
      <c r="Z16" s="438"/>
      <c r="AA16" s="438"/>
      <c r="AB16" s="427"/>
      <c r="AC16" s="534">
        <v>30</v>
      </c>
      <c r="AD16" s="535"/>
      <c r="AE16" s="535"/>
      <c r="AF16" s="535"/>
      <c r="AG16" s="536"/>
      <c r="AH16" s="534">
        <v>28.8</v>
      </c>
      <c r="AI16" s="535"/>
      <c r="AJ16" s="535"/>
      <c r="AK16" s="535"/>
      <c r="AL16" s="537"/>
      <c r="AM16" s="476"/>
      <c r="AN16" s="477"/>
      <c r="AO16" s="477"/>
      <c r="AP16" s="477"/>
      <c r="AQ16" s="477"/>
      <c r="AR16" s="477"/>
      <c r="AS16" s="477"/>
      <c r="AT16" s="478"/>
      <c r="AU16" s="479"/>
      <c r="AV16" s="480"/>
      <c r="AW16" s="480"/>
      <c r="AX16" s="480"/>
      <c r="AY16" s="481" t="s">
        <v>150</v>
      </c>
      <c r="AZ16" s="482"/>
      <c r="BA16" s="482"/>
      <c r="BB16" s="482"/>
      <c r="BC16" s="482"/>
      <c r="BD16" s="482"/>
      <c r="BE16" s="482"/>
      <c r="BF16" s="482"/>
      <c r="BG16" s="482"/>
      <c r="BH16" s="482"/>
      <c r="BI16" s="482"/>
      <c r="BJ16" s="482"/>
      <c r="BK16" s="482"/>
      <c r="BL16" s="482"/>
      <c r="BM16" s="483"/>
      <c r="BN16" s="447">
        <v>2627363</v>
      </c>
      <c r="BO16" s="448"/>
      <c r="BP16" s="448"/>
      <c r="BQ16" s="448"/>
      <c r="BR16" s="448"/>
      <c r="BS16" s="448"/>
      <c r="BT16" s="448"/>
      <c r="BU16" s="449"/>
      <c r="BV16" s="447">
        <v>2472704</v>
      </c>
      <c r="BW16" s="448"/>
      <c r="BX16" s="448"/>
      <c r="BY16" s="448"/>
      <c r="BZ16" s="448"/>
      <c r="CA16" s="448"/>
      <c r="CB16" s="448"/>
      <c r="CC16" s="449"/>
      <c r="CD16" s="191"/>
      <c r="CE16" s="561"/>
      <c r="CF16" s="561"/>
      <c r="CG16" s="561"/>
      <c r="CH16" s="561"/>
      <c r="CI16" s="561"/>
      <c r="CJ16" s="561"/>
      <c r="CK16" s="561"/>
      <c r="CL16" s="561"/>
      <c r="CM16" s="561"/>
      <c r="CN16" s="561"/>
      <c r="CO16" s="561"/>
      <c r="CP16" s="561"/>
      <c r="CQ16" s="561"/>
      <c r="CR16" s="561"/>
      <c r="CS16" s="562"/>
      <c r="CT16" s="444"/>
      <c r="CU16" s="445"/>
      <c r="CV16" s="445"/>
      <c r="CW16" s="445"/>
      <c r="CX16" s="445"/>
      <c r="CY16" s="445"/>
      <c r="CZ16" s="445"/>
      <c r="DA16" s="446"/>
      <c r="DB16" s="444"/>
      <c r="DC16" s="445"/>
      <c r="DD16" s="445"/>
      <c r="DE16" s="445"/>
      <c r="DF16" s="445"/>
      <c r="DG16" s="445"/>
      <c r="DH16" s="445"/>
      <c r="DI16" s="446"/>
    </row>
    <row r="17" spans="1:113" ht="18.75" customHeight="1" thickBot="1" x14ac:dyDescent="0.25">
      <c r="A17" s="178"/>
      <c r="B17" s="513"/>
      <c r="C17" s="514"/>
      <c r="D17" s="514"/>
      <c r="E17" s="514"/>
      <c r="F17" s="514"/>
      <c r="G17" s="514"/>
      <c r="H17" s="514"/>
      <c r="I17" s="514"/>
      <c r="J17" s="514"/>
      <c r="K17" s="515"/>
      <c r="L17" s="192"/>
      <c r="M17" s="558" t="s">
        <v>151</v>
      </c>
      <c r="N17" s="559"/>
      <c r="O17" s="559"/>
      <c r="P17" s="559"/>
      <c r="Q17" s="560"/>
      <c r="R17" s="553" t="s">
        <v>152</v>
      </c>
      <c r="S17" s="554"/>
      <c r="T17" s="554"/>
      <c r="U17" s="554"/>
      <c r="V17" s="555"/>
      <c r="W17" s="463" t="s">
        <v>153</v>
      </c>
      <c r="X17" s="464"/>
      <c r="Y17" s="464"/>
      <c r="Z17" s="464"/>
      <c r="AA17" s="464"/>
      <c r="AB17" s="454"/>
      <c r="AC17" s="498">
        <v>2147</v>
      </c>
      <c r="AD17" s="499"/>
      <c r="AE17" s="499"/>
      <c r="AF17" s="499"/>
      <c r="AG17" s="541"/>
      <c r="AH17" s="498">
        <v>2179</v>
      </c>
      <c r="AI17" s="499"/>
      <c r="AJ17" s="499"/>
      <c r="AK17" s="499"/>
      <c r="AL17" s="500"/>
      <c r="AM17" s="476"/>
      <c r="AN17" s="477"/>
      <c r="AO17" s="477"/>
      <c r="AP17" s="477"/>
      <c r="AQ17" s="477"/>
      <c r="AR17" s="477"/>
      <c r="AS17" s="477"/>
      <c r="AT17" s="478"/>
      <c r="AU17" s="479"/>
      <c r="AV17" s="480"/>
      <c r="AW17" s="480"/>
      <c r="AX17" s="480"/>
      <c r="AY17" s="481" t="s">
        <v>154</v>
      </c>
      <c r="AZ17" s="482"/>
      <c r="BA17" s="482"/>
      <c r="BB17" s="482"/>
      <c r="BC17" s="482"/>
      <c r="BD17" s="482"/>
      <c r="BE17" s="482"/>
      <c r="BF17" s="482"/>
      <c r="BG17" s="482"/>
      <c r="BH17" s="482"/>
      <c r="BI17" s="482"/>
      <c r="BJ17" s="482"/>
      <c r="BK17" s="482"/>
      <c r="BL17" s="482"/>
      <c r="BM17" s="483"/>
      <c r="BN17" s="447">
        <v>1182082</v>
      </c>
      <c r="BO17" s="448"/>
      <c r="BP17" s="448"/>
      <c r="BQ17" s="448"/>
      <c r="BR17" s="448"/>
      <c r="BS17" s="448"/>
      <c r="BT17" s="448"/>
      <c r="BU17" s="449"/>
      <c r="BV17" s="447">
        <v>1229703</v>
      </c>
      <c r="BW17" s="448"/>
      <c r="BX17" s="448"/>
      <c r="BY17" s="448"/>
      <c r="BZ17" s="448"/>
      <c r="CA17" s="448"/>
      <c r="CB17" s="448"/>
      <c r="CC17" s="449"/>
      <c r="CD17" s="191"/>
      <c r="CE17" s="561"/>
      <c r="CF17" s="561"/>
      <c r="CG17" s="561"/>
      <c r="CH17" s="561"/>
      <c r="CI17" s="561"/>
      <c r="CJ17" s="561"/>
      <c r="CK17" s="561"/>
      <c r="CL17" s="561"/>
      <c r="CM17" s="561"/>
      <c r="CN17" s="561"/>
      <c r="CO17" s="561"/>
      <c r="CP17" s="561"/>
      <c r="CQ17" s="561"/>
      <c r="CR17" s="561"/>
      <c r="CS17" s="562"/>
      <c r="CT17" s="444"/>
      <c r="CU17" s="445"/>
      <c r="CV17" s="445"/>
      <c r="CW17" s="445"/>
      <c r="CX17" s="445"/>
      <c r="CY17" s="445"/>
      <c r="CZ17" s="445"/>
      <c r="DA17" s="446"/>
      <c r="DB17" s="444"/>
      <c r="DC17" s="445"/>
      <c r="DD17" s="445"/>
      <c r="DE17" s="445"/>
      <c r="DF17" s="445"/>
      <c r="DG17" s="445"/>
      <c r="DH17" s="445"/>
      <c r="DI17" s="446"/>
    </row>
    <row r="18" spans="1:113" ht="18.75" customHeight="1" thickBot="1" x14ac:dyDescent="0.25">
      <c r="A18" s="178"/>
      <c r="B18" s="569" t="s">
        <v>155</v>
      </c>
      <c r="C18" s="490"/>
      <c r="D18" s="490"/>
      <c r="E18" s="570"/>
      <c r="F18" s="570"/>
      <c r="G18" s="570"/>
      <c r="H18" s="570"/>
      <c r="I18" s="570"/>
      <c r="J18" s="570"/>
      <c r="K18" s="570"/>
      <c r="L18" s="571">
        <v>33.22</v>
      </c>
      <c r="M18" s="571"/>
      <c r="N18" s="571"/>
      <c r="O18" s="571"/>
      <c r="P18" s="571"/>
      <c r="Q18" s="571"/>
      <c r="R18" s="572"/>
      <c r="S18" s="572"/>
      <c r="T18" s="572"/>
      <c r="U18" s="572"/>
      <c r="V18" s="573"/>
      <c r="W18" s="465"/>
      <c r="X18" s="466"/>
      <c r="Y18" s="466"/>
      <c r="Z18" s="466"/>
      <c r="AA18" s="466"/>
      <c r="AB18" s="457"/>
      <c r="AC18" s="574">
        <v>55.4</v>
      </c>
      <c r="AD18" s="575"/>
      <c r="AE18" s="575"/>
      <c r="AF18" s="575"/>
      <c r="AG18" s="576"/>
      <c r="AH18" s="574">
        <v>55.4</v>
      </c>
      <c r="AI18" s="575"/>
      <c r="AJ18" s="575"/>
      <c r="AK18" s="575"/>
      <c r="AL18" s="577"/>
      <c r="AM18" s="476"/>
      <c r="AN18" s="477"/>
      <c r="AO18" s="477"/>
      <c r="AP18" s="477"/>
      <c r="AQ18" s="477"/>
      <c r="AR18" s="477"/>
      <c r="AS18" s="477"/>
      <c r="AT18" s="478"/>
      <c r="AU18" s="479"/>
      <c r="AV18" s="480"/>
      <c r="AW18" s="480"/>
      <c r="AX18" s="480"/>
      <c r="AY18" s="481" t="s">
        <v>156</v>
      </c>
      <c r="AZ18" s="482"/>
      <c r="BA18" s="482"/>
      <c r="BB18" s="482"/>
      <c r="BC18" s="482"/>
      <c r="BD18" s="482"/>
      <c r="BE18" s="482"/>
      <c r="BF18" s="482"/>
      <c r="BG18" s="482"/>
      <c r="BH18" s="482"/>
      <c r="BI18" s="482"/>
      <c r="BJ18" s="482"/>
      <c r="BK18" s="482"/>
      <c r="BL18" s="482"/>
      <c r="BM18" s="483"/>
      <c r="BN18" s="447">
        <v>2524828</v>
      </c>
      <c r="BO18" s="448"/>
      <c r="BP18" s="448"/>
      <c r="BQ18" s="448"/>
      <c r="BR18" s="448"/>
      <c r="BS18" s="448"/>
      <c r="BT18" s="448"/>
      <c r="BU18" s="449"/>
      <c r="BV18" s="447">
        <v>2466988</v>
      </c>
      <c r="BW18" s="448"/>
      <c r="BX18" s="448"/>
      <c r="BY18" s="448"/>
      <c r="BZ18" s="448"/>
      <c r="CA18" s="448"/>
      <c r="CB18" s="448"/>
      <c r="CC18" s="449"/>
      <c r="CD18" s="191"/>
      <c r="CE18" s="561"/>
      <c r="CF18" s="561"/>
      <c r="CG18" s="561"/>
      <c r="CH18" s="561"/>
      <c r="CI18" s="561"/>
      <c r="CJ18" s="561"/>
      <c r="CK18" s="561"/>
      <c r="CL18" s="561"/>
      <c r="CM18" s="561"/>
      <c r="CN18" s="561"/>
      <c r="CO18" s="561"/>
      <c r="CP18" s="561"/>
      <c r="CQ18" s="561"/>
      <c r="CR18" s="561"/>
      <c r="CS18" s="562"/>
      <c r="CT18" s="444"/>
      <c r="CU18" s="445"/>
      <c r="CV18" s="445"/>
      <c r="CW18" s="445"/>
      <c r="CX18" s="445"/>
      <c r="CY18" s="445"/>
      <c r="CZ18" s="445"/>
      <c r="DA18" s="446"/>
      <c r="DB18" s="444"/>
      <c r="DC18" s="445"/>
      <c r="DD18" s="445"/>
      <c r="DE18" s="445"/>
      <c r="DF18" s="445"/>
      <c r="DG18" s="445"/>
      <c r="DH18" s="445"/>
      <c r="DI18" s="446"/>
    </row>
    <row r="19" spans="1:113" ht="18.75" customHeight="1" thickBot="1" x14ac:dyDescent="0.25">
      <c r="A19" s="178"/>
      <c r="B19" s="569" t="s">
        <v>157</v>
      </c>
      <c r="C19" s="490"/>
      <c r="D19" s="490"/>
      <c r="E19" s="570"/>
      <c r="F19" s="570"/>
      <c r="G19" s="570"/>
      <c r="H19" s="570"/>
      <c r="I19" s="570"/>
      <c r="J19" s="570"/>
      <c r="K19" s="570"/>
      <c r="L19" s="578">
        <v>229</v>
      </c>
      <c r="M19" s="578"/>
      <c r="N19" s="578"/>
      <c r="O19" s="578"/>
      <c r="P19" s="578"/>
      <c r="Q19" s="578"/>
      <c r="R19" s="579"/>
      <c r="S19" s="579"/>
      <c r="T19" s="579"/>
      <c r="U19" s="579"/>
      <c r="V19" s="580"/>
      <c r="W19" s="404"/>
      <c r="X19" s="405"/>
      <c r="Y19" s="405"/>
      <c r="Z19" s="405"/>
      <c r="AA19" s="405"/>
      <c r="AB19" s="405"/>
      <c r="AC19" s="556"/>
      <c r="AD19" s="556"/>
      <c r="AE19" s="556"/>
      <c r="AF19" s="556"/>
      <c r="AG19" s="556"/>
      <c r="AH19" s="556"/>
      <c r="AI19" s="556"/>
      <c r="AJ19" s="556"/>
      <c r="AK19" s="556"/>
      <c r="AL19" s="557"/>
      <c r="AM19" s="476"/>
      <c r="AN19" s="477"/>
      <c r="AO19" s="477"/>
      <c r="AP19" s="477"/>
      <c r="AQ19" s="477"/>
      <c r="AR19" s="477"/>
      <c r="AS19" s="477"/>
      <c r="AT19" s="478"/>
      <c r="AU19" s="479"/>
      <c r="AV19" s="480"/>
      <c r="AW19" s="480"/>
      <c r="AX19" s="480"/>
      <c r="AY19" s="481" t="s">
        <v>158</v>
      </c>
      <c r="AZ19" s="482"/>
      <c r="BA19" s="482"/>
      <c r="BB19" s="482"/>
      <c r="BC19" s="482"/>
      <c r="BD19" s="482"/>
      <c r="BE19" s="482"/>
      <c r="BF19" s="482"/>
      <c r="BG19" s="482"/>
      <c r="BH19" s="482"/>
      <c r="BI19" s="482"/>
      <c r="BJ19" s="482"/>
      <c r="BK19" s="482"/>
      <c r="BL19" s="482"/>
      <c r="BM19" s="483"/>
      <c r="BN19" s="447">
        <v>4293850</v>
      </c>
      <c r="BO19" s="448"/>
      <c r="BP19" s="448"/>
      <c r="BQ19" s="448"/>
      <c r="BR19" s="448"/>
      <c r="BS19" s="448"/>
      <c r="BT19" s="448"/>
      <c r="BU19" s="449"/>
      <c r="BV19" s="447">
        <v>4255734</v>
      </c>
      <c r="BW19" s="448"/>
      <c r="BX19" s="448"/>
      <c r="BY19" s="448"/>
      <c r="BZ19" s="448"/>
      <c r="CA19" s="448"/>
      <c r="CB19" s="448"/>
      <c r="CC19" s="449"/>
      <c r="CD19" s="191"/>
      <c r="CE19" s="561"/>
      <c r="CF19" s="561"/>
      <c r="CG19" s="561"/>
      <c r="CH19" s="561"/>
      <c r="CI19" s="561"/>
      <c r="CJ19" s="561"/>
      <c r="CK19" s="561"/>
      <c r="CL19" s="561"/>
      <c r="CM19" s="561"/>
      <c r="CN19" s="561"/>
      <c r="CO19" s="561"/>
      <c r="CP19" s="561"/>
      <c r="CQ19" s="561"/>
      <c r="CR19" s="561"/>
      <c r="CS19" s="562"/>
      <c r="CT19" s="444"/>
      <c r="CU19" s="445"/>
      <c r="CV19" s="445"/>
      <c r="CW19" s="445"/>
      <c r="CX19" s="445"/>
      <c r="CY19" s="445"/>
      <c r="CZ19" s="445"/>
      <c r="DA19" s="446"/>
      <c r="DB19" s="444"/>
      <c r="DC19" s="445"/>
      <c r="DD19" s="445"/>
      <c r="DE19" s="445"/>
      <c r="DF19" s="445"/>
      <c r="DG19" s="445"/>
      <c r="DH19" s="445"/>
      <c r="DI19" s="446"/>
    </row>
    <row r="20" spans="1:113" ht="18.75" customHeight="1" thickBot="1" x14ac:dyDescent="0.25">
      <c r="A20" s="178"/>
      <c r="B20" s="569" t="s">
        <v>159</v>
      </c>
      <c r="C20" s="490"/>
      <c r="D20" s="490"/>
      <c r="E20" s="570"/>
      <c r="F20" s="570"/>
      <c r="G20" s="570"/>
      <c r="H20" s="570"/>
      <c r="I20" s="570"/>
      <c r="J20" s="570"/>
      <c r="K20" s="570"/>
      <c r="L20" s="578">
        <v>2332</v>
      </c>
      <c r="M20" s="578"/>
      <c r="N20" s="578"/>
      <c r="O20" s="578"/>
      <c r="P20" s="578"/>
      <c r="Q20" s="578"/>
      <c r="R20" s="579"/>
      <c r="S20" s="579"/>
      <c r="T20" s="579"/>
      <c r="U20" s="579"/>
      <c r="V20" s="580"/>
      <c r="W20" s="465"/>
      <c r="X20" s="466"/>
      <c r="Y20" s="466"/>
      <c r="Z20" s="466"/>
      <c r="AA20" s="466"/>
      <c r="AB20" s="466"/>
      <c r="AC20" s="581"/>
      <c r="AD20" s="581"/>
      <c r="AE20" s="581"/>
      <c r="AF20" s="581"/>
      <c r="AG20" s="581"/>
      <c r="AH20" s="581"/>
      <c r="AI20" s="581"/>
      <c r="AJ20" s="581"/>
      <c r="AK20" s="581"/>
      <c r="AL20" s="582"/>
      <c r="AM20" s="583"/>
      <c r="AN20" s="502"/>
      <c r="AO20" s="502"/>
      <c r="AP20" s="502"/>
      <c r="AQ20" s="502"/>
      <c r="AR20" s="502"/>
      <c r="AS20" s="502"/>
      <c r="AT20" s="503"/>
      <c r="AU20" s="584"/>
      <c r="AV20" s="585"/>
      <c r="AW20" s="585"/>
      <c r="AX20" s="586"/>
      <c r="AY20" s="481"/>
      <c r="AZ20" s="482"/>
      <c r="BA20" s="482"/>
      <c r="BB20" s="482"/>
      <c r="BC20" s="482"/>
      <c r="BD20" s="482"/>
      <c r="BE20" s="482"/>
      <c r="BF20" s="482"/>
      <c r="BG20" s="482"/>
      <c r="BH20" s="482"/>
      <c r="BI20" s="482"/>
      <c r="BJ20" s="482"/>
      <c r="BK20" s="482"/>
      <c r="BL20" s="482"/>
      <c r="BM20" s="483"/>
      <c r="BN20" s="447"/>
      <c r="BO20" s="448"/>
      <c r="BP20" s="448"/>
      <c r="BQ20" s="448"/>
      <c r="BR20" s="448"/>
      <c r="BS20" s="448"/>
      <c r="BT20" s="448"/>
      <c r="BU20" s="449"/>
      <c r="BV20" s="447"/>
      <c r="BW20" s="448"/>
      <c r="BX20" s="448"/>
      <c r="BY20" s="448"/>
      <c r="BZ20" s="448"/>
      <c r="CA20" s="448"/>
      <c r="CB20" s="448"/>
      <c r="CC20" s="449"/>
      <c r="CD20" s="191"/>
      <c r="CE20" s="561"/>
      <c r="CF20" s="561"/>
      <c r="CG20" s="561"/>
      <c r="CH20" s="561"/>
      <c r="CI20" s="561"/>
      <c r="CJ20" s="561"/>
      <c r="CK20" s="561"/>
      <c r="CL20" s="561"/>
      <c r="CM20" s="561"/>
      <c r="CN20" s="561"/>
      <c r="CO20" s="561"/>
      <c r="CP20" s="561"/>
      <c r="CQ20" s="561"/>
      <c r="CR20" s="561"/>
      <c r="CS20" s="562"/>
      <c r="CT20" s="444"/>
      <c r="CU20" s="445"/>
      <c r="CV20" s="445"/>
      <c r="CW20" s="445"/>
      <c r="CX20" s="445"/>
      <c r="CY20" s="445"/>
      <c r="CZ20" s="445"/>
      <c r="DA20" s="446"/>
      <c r="DB20" s="444"/>
      <c r="DC20" s="445"/>
      <c r="DD20" s="445"/>
      <c r="DE20" s="445"/>
      <c r="DF20" s="445"/>
      <c r="DG20" s="445"/>
      <c r="DH20" s="445"/>
      <c r="DI20" s="446"/>
    </row>
    <row r="21" spans="1:113" ht="18.75" customHeight="1" thickBot="1" x14ac:dyDescent="0.25">
      <c r="A21" s="178"/>
      <c r="B21" s="587" t="s">
        <v>160</v>
      </c>
      <c r="C21" s="588"/>
      <c r="D21" s="588"/>
      <c r="E21" s="588"/>
      <c r="F21" s="588"/>
      <c r="G21" s="588"/>
      <c r="H21" s="588"/>
      <c r="I21" s="588"/>
      <c r="J21" s="588"/>
      <c r="K21" s="588"/>
      <c r="L21" s="588"/>
      <c r="M21" s="588"/>
      <c r="N21" s="588"/>
      <c r="O21" s="588"/>
      <c r="P21" s="588"/>
      <c r="Q21" s="588"/>
      <c r="R21" s="588"/>
      <c r="S21" s="588"/>
      <c r="T21" s="588"/>
      <c r="U21" s="588"/>
      <c r="V21" s="588"/>
      <c r="W21" s="588"/>
      <c r="X21" s="588"/>
      <c r="Y21" s="588"/>
      <c r="Z21" s="588"/>
      <c r="AA21" s="588"/>
      <c r="AB21" s="588"/>
      <c r="AC21" s="588"/>
      <c r="AD21" s="588"/>
      <c r="AE21" s="588"/>
      <c r="AF21" s="588"/>
      <c r="AG21" s="588"/>
      <c r="AH21" s="588"/>
      <c r="AI21" s="588"/>
      <c r="AJ21" s="588"/>
      <c r="AK21" s="588"/>
      <c r="AL21" s="588"/>
      <c r="AM21" s="588"/>
      <c r="AN21" s="588"/>
      <c r="AO21" s="588"/>
      <c r="AP21" s="588"/>
      <c r="AQ21" s="588"/>
      <c r="AR21" s="588"/>
      <c r="AS21" s="588"/>
      <c r="AT21" s="588"/>
      <c r="AU21" s="588"/>
      <c r="AV21" s="588"/>
      <c r="AW21" s="588"/>
      <c r="AX21" s="589"/>
      <c r="AY21" s="563"/>
      <c r="AZ21" s="564"/>
      <c r="BA21" s="564"/>
      <c r="BB21" s="564"/>
      <c r="BC21" s="564"/>
      <c r="BD21" s="564"/>
      <c r="BE21" s="564"/>
      <c r="BF21" s="564"/>
      <c r="BG21" s="564"/>
      <c r="BH21" s="564"/>
      <c r="BI21" s="564"/>
      <c r="BJ21" s="564"/>
      <c r="BK21" s="564"/>
      <c r="BL21" s="564"/>
      <c r="BM21" s="565"/>
      <c r="BN21" s="566"/>
      <c r="BO21" s="567"/>
      <c r="BP21" s="567"/>
      <c r="BQ21" s="567"/>
      <c r="BR21" s="567"/>
      <c r="BS21" s="567"/>
      <c r="BT21" s="567"/>
      <c r="BU21" s="568"/>
      <c r="BV21" s="566"/>
      <c r="BW21" s="567"/>
      <c r="BX21" s="567"/>
      <c r="BY21" s="567"/>
      <c r="BZ21" s="567"/>
      <c r="CA21" s="567"/>
      <c r="CB21" s="567"/>
      <c r="CC21" s="568"/>
      <c r="CD21" s="191"/>
      <c r="CE21" s="561"/>
      <c r="CF21" s="561"/>
      <c r="CG21" s="561"/>
      <c r="CH21" s="561"/>
      <c r="CI21" s="561"/>
      <c r="CJ21" s="561"/>
      <c r="CK21" s="561"/>
      <c r="CL21" s="561"/>
      <c r="CM21" s="561"/>
      <c r="CN21" s="561"/>
      <c r="CO21" s="561"/>
      <c r="CP21" s="561"/>
      <c r="CQ21" s="561"/>
      <c r="CR21" s="561"/>
      <c r="CS21" s="562"/>
      <c r="CT21" s="444"/>
      <c r="CU21" s="445"/>
      <c r="CV21" s="445"/>
      <c r="CW21" s="445"/>
      <c r="CX21" s="445"/>
      <c r="CY21" s="445"/>
      <c r="CZ21" s="445"/>
      <c r="DA21" s="446"/>
      <c r="DB21" s="444"/>
      <c r="DC21" s="445"/>
      <c r="DD21" s="445"/>
      <c r="DE21" s="445"/>
      <c r="DF21" s="445"/>
      <c r="DG21" s="445"/>
      <c r="DH21" s="445"/>
      <c r="DI21" s="446"/>
    </row>
    <row r="22" spans="1:113" ht="18.75" customHeight="1" x14ac:dyDescent="0.2">
      <c r="A22" s="178"/>
      <c r="B22" s="617" t="s">
        <v>161</v>
      </c>
      <c r="C22" s="591"/>
      <c r="D22" s="592"/>
      <c r="E22" s="459" t="s">
        <v>1</v>
      </c>
      <c r="F22" s="464"/>
      <c r="G22" s="464"/>
      <c r="H22" s="464"/>
      <c r="I22" s="464"/>
      <c r="J22" s="464"/>
      <c r="K22" s="454"/>
      <c r="L22" s="459" t="s">
        <v>162</v>
      </c>
      <c r="M22" s="464"/>
      <c r="N22" s="464"/>
      <c r="O22" s="464"/>
      <c r="P22" s="454"/>
      <c r="Q22" s="622" t="s">
        <v>163</v>
      </c>
      <c r="R22" s="623"/>
      <c r="S22" s="623"/>
      <c r="T22" s="623"/>
      <c r="U22" s="623"/>
      <c r="V22" s="624"/>
      <c r="W22" s="590" t="s">
        <v>164</v>
      </c>
      <c r="X22" s="591"/>
      <c r="Y22" s="592"/>
      <c r="Z22" s="459" t="s">
        <v>1</v>
      </c>
      <c r="AA22" s="464"/>
      <c r="AB22" s="464"/>
      <c r="AC22" s="464"/>
      <c r="AD22" s="464"/>
      <c r="AE22" s="464"/>
      <c r="AF22" s="464"/>
      <c r="AG22" s="454"/>
      <c r="AH22" s="628" t="s">
        <v>165</v>
      </c>
      <c r="AI22" s="464"/>
      <c r="AJ22" s="464"/>
      <c r="AK22" s="464"/>
      <c r="AL22" s="454"/>
      <c r="AM22" s="628" t="s">
        <v>166</v>
      </c>
      <c r="AN22" s="629"/>
      <c r="AO22" s="629"/>
      <c r="AP22" s="629"/>
      <c r="AQ22" s="629"/>
      <c r="AR22" s="630"/>
      <c r="AS22" s="622" t="s">
        <v>163</v>
      </c>
      <c r="AT22" s="623"/>
      <c r="AU22" s="623"/>
      <c r="AV22" s="623"/>
      <c r="AW22" s="623"/>
      <c r="AX22" s="634"/>
      <c r="AY22" s="407" t="s">
        <v>167</v>
      </c>
      <c r="AZ22" s="408"/>
      <c r="BA22" s="408"/>
      <c r="BB22" s="408"/>
      <c r="BC22" s="408"/>
      <c r="BD22" s="408"/>
      <c r="BE22" s="408"/>
      <c r="BF22" s="408"/>
      <c r="BG22" s="408"/>
      <c r="BH22" s="408"/>
      <c r="BI22" s="408"/>
      <c r="BJ22" s="408"/>
      <c r="BK22" s="408"/>
      <c r="BL22" s="408"/>
      <c r="BM22" s="409"/>
      <c r="BN22" s="410">
        <v>6095595</v>
      </c>
      <c r="BO22" s="411"/>
      <c r="BP22" s="411"/>
      <c r="BQ22" s="411"/>
      <c r="BR22" s="411"/>
      <c r="BS22" s="411"/>
      <c r="BT22" s="411"/>
      <c r="BU22" s="412"/>
      <c r="BV22" s="410">
        <v>5953479</v>
      </c>
      <c r="BW22" s="411"/>
      <c r="BX22" s="411"/>
      <c r="BY22" s="411"/>
      <c r="BZ22" s="411"/>
      <c r="CA22" s="411"/>
      <c r="CB22" s="411"/>
      <c r="CC22" s="412"/>
      <c r="CD22" s="191"/>
      <c r="CE22" s="561"/>
      <c r="CF22" s="561"/>
      <c r="CG22" s="561"/>
      <c r="CH22" s="561"/>
      <c r="CI22" s="561"/>
      <c r="CJ22" s="561"/>
      <c r="CK22" s="561"/>
      <c r="CL22" s="561"/>
      <c r="CM22" s="561"/>
      <c r="CN22" s="561"/>
      <c r="CO22" s="561"/>
      <c r="CP22" s="561"/>
      <c r="CQ22" s="561"/>
      <c r="CR22" s="561"/>
      <c r="CS22" s="562"/>
      <c r="CT22" s="444"/>
      <c r="CU22" s="445"/>
      <c r="CV22" s="445"/>
      <c r="CW22" s="445"/>
      <c r="CX22" s="445"/>
      <c r="CY22" s="445"/>
      <c r="CZ22" s="445"/>
      <c r="DA22" s="446"/>
      <c r="DB22" s="444"/>
      <c r="DC22" s="445"/>
      <c r="DD22" s="445"/>
      <c r="DE22" s="445"/>
      <c r="DF22" s="445"/>
      <c r="DG22" s="445"/>
      <c r="DH22" s="445"/>
      <c r="DI22" s="446"/>
    </row>
    <row r="23" spans="1:113" ht="18.75" customHeight="1" x14ac:dyDescent="0.2">
      <c r="A23" s="178"/>
      <c r="B23" s="618"/>
      <c r="C23" s="594"/>
      <c r="D23" s="595"/>
      <c r="E23" s="433"/>
      <c r="F23" s="438"/>
      <c r="G23" s="438"/>
      <c r="H23" s="438"/>
      <c r="I23" s="438"/>
      <c r="J23" s="438"/>
      <c r="K23" s="427"/>
      <c r="L23" s="433"/>
      <c r="M23" s="438"/>
      <c r="N23" s="438"/>
      <c r="O23" s="438"/>
      <c r="P23" s="427"/>
      <c r="Q23" s="625"/>
      <c r="R23" s="626"/>
      <c r="S23" s="626"/>
      <c r="T23" s="626"/>
      <c r="U23" s="626"/>
      <c r="V23" s="627"/>
      <c r="W23" s="593"/>
      <c r="X23" s="594"/>
      <c r="Y23" s="595"/>
      <c r="Z23" s="433"/>
      <c r="AA23" s="438"/>
      <c r="AB23" s="438"/>
      <c r="AC23" s="438"/>
      <c r="AD23" s="438"/>
      <c r="AE23" s="438"/>
      <c r="AF23" s="438"/>
      <c r="AG23" s="427"/>
      <c r="AH23" s="433"/>
      <c r="AI23" s="438"/>
      <c r="AJ23" s="438"/>
      <c r="AK23" s="438"/>
      <c r="AL23" s="427"/>
      <c r="AM23" s="631"/>
      <c r="AN23" s="632"/>
      <c r="AO23" s="632"/>
      <c r="AP23" s="632"/>
      <c r="AQ23" s="632"/>
      <c r="AR23" s="633"/>
      <c r="AS23" s="625"/>
      <c r="AT23" s="626"/>
      <c r="AU23" s="626"/>
      <c r="AV23" s="626"/>
      <c r="AW23" s="626"/>
      <c r="AX23" s="635"/>
      <c r="AY23" s="481" t="s">
        <v>168</v>
      </c>
      <c r="AZ23" s="482"/>
      <c r="BA23" s="482"/>
      <c r="BB23" s="482"/>
      <c r="BC23" s="482"/>
      <c r="BD23" s="482"/>
      <c r="BE23" s="482"/>
      <c r="BF23" s="482"/>
      <c r="BG23" s="482"/>
      <c r="BH23" s="482"/>
      <c r="BI23" s="482"/>
      <c r="BJ23" s="482"/>
      <c r="BK23" s="482"/>
      <c r="BL23" s="482"/>
      <c r="BM23" s="483"/>
      <c r="BN23" s="447">
        <v>4467286</v>
      </c>
      <c r="BO23" s="448"/>
      <c r="BP23" s="448"/>
      <c r="BQ23" s="448"/>
      <c r="BR23" s="448"/>
      <c r="BS23" s="448"/>
      <c r="BT23" s="448"/>
      <c r="BU23" s="449"/>
      <c r="BV23" s="447">
        <v>4284451</v>
      </c>
      <c r="BW23" s="448"/>
      <c r="BX23" s="448"/>
      <c r="BY23" s="448"/>
      <c r="BZ23" s="448"/>
      <c r="CA23" s="448"/>
      <c r="CB23" s="448"/>
      <c r="CC23" s="449"/>
      <c r="CD23" s="191"/>
      <c r="CE23" s="561"/>
      <c r="CF23" s="561"/>
      <c r="CG23" s="561"/>
      <c r="CH23" s="561"/>
      <c r="CI23" s="561"/>
      <c r="CJ23" s="561"/>
      <c r="CK23" s="561"/>
      <c r="CL23" s="561"/>
      <c r="CM23" s="561"/>
      <c r="CN23" s="561"/>
      <c r="CO23" s="561"/>
      <c r="CP23" s="561"/>
      <c r="CQ23" s="561"/>
      <c r="CR23" s="561"/>
      <c r="CS23" s="562"/>
      <c r="CT23" s="444"/>
      <c r="CU23" s="445"/>
      <c r="CV23" s="445"/>
      <c r="CW23" s="445"/>
      <c r="CX23" s="445"/>
      <c r="CY23" s="445"/>
      <c r="CZ23" s="445"/>
      <c r="DA23" s="446"/>
      <c r="DB23" s="444"/>
      <c r="DC23" s="445"/>
      <c r="DD23" s="445"/>
      <c r="DE23" s="445"/>
      <c r="DF23" s="445"/>
      <c r="DG23" s="445"/>
      <c r="DH23" s="445"/>
      <c r="DI23" s="446"/>
    </row>
    <row r="24" spans="1:113" ht="18.75" customHeight="1" thickBot="1" x14ac:dyDescent="0.25">
      <c r="A24" s="178"/>
      <c r="B24" s="618"/>
      <c r="C24" s="594"/>
      <c r="D24" s="595"/>
      <c r="E24" s="497" t="s">
        <v>169</v>
      </c>
      <c r="F24" s="477"/>
      <c r="G24" s="477"/>
      <c r="H24" s="477"/>
      <c r="I24" s="477"/>
      <c r="J24" s="477"/>
      <c r="K24" s="478"/>
      <c r="L24" s="498">
        <v>1</v>
      </c>
      <c r="M24" s="499"/>
      <c r="N24" s="499"/>
      <c r="O24" s="499"/>
      <c r="P24" s="541"/>
      <c r="Q24" s="498">
        <v>6250</v>
      </c>
      <c r="R24" s="499"/>
      <c r="S24" s="499"/>
      <c r="T24" s="499"/>
      <c r="U24" s="499"/>
      <c r="V24" s="541"/>
      <c r="W24" s="593"/>
      <c r="X24" s="594"/>
      <c r="Y24" s="595"/>
      <c r="Z24" s="497" t="s">
        <v>170</v>
      </c>
      <c r="AA24" s="477"/>
      <c r="AB24" s="477"/>
      <c r="AC24" s="477"/>
      <c r="AD24" s="477"/>
      <c r="AE24" s="477"/>
      <c r="AF24" s="477"/>
      <c r="AG24" s="478"/>
      <c r="AH24" s="498">
        <v>78</v>
      </c>
      <c r="AI24" s="499"/>
      <c r="AJ24" s="499"/>
      <c r="AK24" s="499"/>
      <c r="AL24" s="541"/>
      <c r="AM24" s="498">
        <v>235482</v>
      </c>
      <c r="AN24" s="499"/>
      <c r="AO24" s="499"/>
      <c r="AP24" s="499"/>
      <c r="AQ24" s="499"/>
      <c r="AR24" s="541"/>
      <c r="AS24" s="498">
        <v>3019</v>
      </c>
      <c r="AT24" s="499"/>
      <c r="AU24" s="499"/>
      <c r="AV24" s="499"/>
      <c r="AW24" s="499"/>
      <c r="AX24" s="500"/>
      <c r="AY24" s="563" t="s">
        <v>171</v>
      </c>
      <c r="AZ24" s="564"/>
      <c r="BA24" s="564"/>
      <c r="BB24" s="564"/>
      <c r="BC24" s="564"/>
      <c r="BD24" s="564"/>
      <c r="BE24" s="564"/>
      <c r="BF24" s="564"/>
      <c r="BG24" s="564"/>
      <c r="BH24" s="564"/>
      <c r="BI24" s="564"/>
      <c r="BJ24" s="564"/>
      <c r="BK24" s="564"/>
      <c r="BL24" s="564"/>
      <c r="BM24" s="565"/>
      <c r="BN24" s="447">
        <v>4258889</v>
      </c>
      <c r="BO24" s="448"/>
      <c r="BP24" s="448"/>
      <c r="BQ24" s="448"/>
      <c r="BR24" s="448"/>
      <c r="BS24" s="448"/>
      <c r="BT24" s="448"/>
      <c r="BU24" s="449"/>
      <c r="BV24" s="447">
        <v>4081755</v>
      </c>
      <c r="BW24" s="448"/>
      <c r="BX24" s="448"/>
      <c r="BY24" s="448"/>
      <c r="BZ24" s="448"/>
      <c r="CA24" s="448"/>
      <c r="CB24" s="448"/>
      <c r="CC24" s="449"/>
      <c r="CD24" s="191"/>
      <c r="CE24" s="561"/>
      <c r="CF24" s="561"/>
      <c r="CG24" s="561"/>
      <c r="CH24" s="561"/>
      <c r="CI24" s="561"/>
      <c r="CJ24" s="561"/>
      <c r="CK24" s="561"/>
      <c r="CL24" s="561"/>
      <c r="CM24" s="561"/>
      <c r="CN24" s="561"/>
      <c r="CO24" s="561"/>
      <c r="CP24" s="561"/>
      <c r="CQ24" s="561"/>
      <c r="CR24" s="561"/>
      <c r="CS24" s="562"/>
      <c r="CT24" s="444"/>
      <c r="CU24" s="445"/>
      <c r="CV24" s="445"/>
      <c r="CW24" s="445"/>
      <c r="CX24" s="445"/>
      <c r="CY24" s="445"/>
      <c r="CZ24" s="445"/>
      <c r="DA24" s="446"/>
      <c r="DB24" s="444"/>
      <c r="DC24" s="445"/>
      <c r="DD24" s="445"/>
      <c r="DE24" s="445"/>
      <c r="DF24" s="445"/>
      <c r="DG24" s="445"/>
      <c r="DH24" s="445"/>
      <c r="DI24" s="446"/>
    </row>
    <row r="25" spans="1:113" ht="18.75" customHeight="1" x14ac:dyDescent="0.2">
      <c r="A25" s="178"/>
      <c r="B25" s="618"/>
      <c r="C25" s="594"/>
      <c r="D25" s="595"/>
      <c r="E25" s="497" t="s">
        <v>172</v>
      </c>
      <c r="F25" s="477"/>
      <c r="G25" s="477"/>
      <c r="H25" s="477"/>
      <c r="I25" s="477"/>
      <c r="J25" s="477"/>
      <c r="K25" s="478"/>
      <c r="L25" s="498">
        <v>1</v>
      </c>
      <c r="M25" s="499"/>
      <c r="N25" s="499"/>
      <c r="O25" s="499"/>
      <c r="P25" s="541"/>
      <c r="Q25" s="498">
        <v>5420</v>
      </c>
      <c r="R25" s="499"/>
      <c r="S25" s="499"/>
      <c r="T25" s="499"/>
      <c r="U25" s="499"/>
      <c r="V25" s="541"/>
      <c r="W25" s="593"/>
      <c r="X25" s="594"/>
      <c r="Y25" s="595"/>
      <c r="Z25" s="497" t="s">
        <v>173</v>
      </c>
      <c r="AA25" s="477"/>
      <c r="AB25" s="477"/>
      <c r="AC25" s="477"/>
      <c r="AD25" s="477"/>
      <c r="AE25" s="477"/>
      <c r="AF25" s="477"/>
      <c r="AG25" s="478"/>
      <c r="AH25" s="498" t="s">
        <v>174</v>
      </c>
      <c r="AI25" s="499"/>
      <c r="AJ25" s="499"/>
      <c r="AK25" s="499"/>
      <c r="AL25" s="541"/>
      <c r="AM25" s="498" t="s">
        <v>125</v>
      </c>
      <c r="AN25" s="499"/>
      <c r="AO25" s="499"/>
      <c r="AP25" s="499"/>
      <c r="AQ25" s="499"/>
      <c r="AR25" s="541"/>
      <c r="AS25" s="498" t="s">
        <v>174</v>
      </c>
      <c r="AT25" s="499"/>
      <c r="AU25" s="499"/>
      <c r="AV25" s="499"/>
      <c r="AW25" s="499"/>
      <c r="AX25" s="500"/>
      <c r="AY25" s="407" t="s">
        <v>175</v>
      </c>
      <c r="AZ25" s="408"/>
      <c r="BA25" s="408"/>
      <c r="BB25" s="408"/>
      <c r="BC25" s="408"/>
      <c r="BD25" s="408"/>
      <c r="BE25" s="408"/>
      <c r="BF25" s="408"/>
      <c r="BG25" s="408"/>
      <c r="BH25" s="408"/>
      <c r="BI25" s="408"/>
      <c r="BJ25" s="408"/>
      <c r="BK25" s="408"/>
      <c r="BL25" s="408"/>
      <c r="BM25" s="409"/>
      <c r="BN25" s="410">
        <v>67713</v>
      </c>
      <c r="BO25" s="411"/>
      <c r="BP25" s="411"/>
      <c r="BQ25" s="411"/>
      <c r="BR25" s="411"/>
      <c r="BS25" s="411"/>
      <c r="BT25" s="411"/>
      <c r="BU25" s="412"/>
      <c r="BV25" s="410">
        <v>81421</v>
      </c>
      <c r="BW25" s="411"/>
      <c r="BX25" s="411"/>
      <c r="BY25" s="411"/>
      <c r="BZ25" s="411"/>
      <c r="CA25" s="411"/>
      <c r="CB25" s="411"/>
      <c r="CC25" s="412"/>
      <c r="CD25" s="191"/>
      <c r="CE25" s="561"/>
      <c r="CF25" s="561"/>
      <c r="CG25" s="561"/>
      <c r="CH25" s="561"/>
      <c r="CI25" s="561"/>
      <c r="CJ25" s="561"/>
      <c r="CK25" s="561"/>
      <c r="CL25" s="561"/>
      <c r="CM25" s="561"/>
      <c r="CN25" s="561"/>
      <c r="CO25" s="561"/>
      <c r="CP25" s="561"/>
      <c r="CQ25" s="561"/>
      <c r="CR25" s="561"/>
      <c r="CS25" s="562"/>
      <c r="CT25" s="444"/>
      <c r="CU25" s="445"/>
      <c r="CV25" s="445"/>
      <c r="CW25" s="445"/>
      <c r="CX25" s="445"/>
      <c r="CY25" s="445"/>
      <c r="CZ25" s="445"/>
      <c r="DA25" s="446"/>
      <c r="DB25" s="444"/>
      <c r="DC25" s="445"/>
      <c r="DD25" s="445"/>
      <c r="DE25" s="445"/>
      <c r="DF25" s="445"/>
      <c r="DG25" s="445"/>
      <c r="DH25" s="445"/>
      <c r="DI25" s="446"/>
    </row>
    <row r="26" spans="1:113" ht="18.75" customHeight="1" x14ac:dyDescent="0.2">
      <c r="A26" s="178"/>
      <c r="B26" s="618"/>
      <c r="C26" s="594"/>
      <c r="D26" s="595"/>
      <c r="E26" s="497" t="s">
        <v>176</v>
      </c>
      <c r="F26" s="477"/>
      <c r="G26" s="477"/>
      <c r="H26" s="477"/>
      <c r="I26" s="477"/>
      <c r="J26" s="477"/>
      <c r="K26" s="478"/>
      <c r="L26" s="498">
        <v>1</v>
      </c>
      <c r="M26" s="499"/>
      <c r="N26" s="499"/>
      <c r="O26" s="499"/>
      <c r="P26" s="541"/>
      <c r="Q26" s="498">
        <v>5210</v>
      </c>
      <c r="R26" s="499"/>
      <c r="S26" s="499"/>
      <c r="T26" s="499"/>
      <c r="U26" s="499"/>
      <c r="V26" s="541"/>
      <c r="W26" s="593"/>
      <c r="X26" s="594"/>
      <c r="Y26" s="595"/>
      <c r="Z26" s="497" t="s">
        <v>177</v>
      </c>
      <c r="AA26" s="599"/>
      <c r="AB26" s="599"/>
      <c r="AC26" s="599"/>
      <c r="AD26" s="599"/>
      <c r="AE26" s="599"/>
      <c r="AF26" s="599"/>
      <c r="AG26" s="600"/>
      <c r="AH26" s="498">
        <v>8</v>
      </c>
      <c r="AI26" s="499"/>
      <c r="AJ26" s="499"/>
      <c r="AK26" s="499"/>
      <c r="AL26" s="541"/>
      <c r="AM26" s="498">
        <v>27152</v>
      </c>
      <c r="AN26" s="499"/>
      <c r="AO26" s="499"/>
      <c r="AP26" s="499"/>
      <c r="AQ26" s="499"/>
      <c r="AR26" s="541"/>
      <c r="AS26" s="498">
        <v>3394</v>
      </c>
      <c r="AT26" s="499"/>
      <c r="AU26" s="499"/>
      <c r="AV26" s="499"/>
      <c r="AW26" s="499"/>
      <c r="AX26" s="500"/>
      <c r="AY26" s="450" t="s">
        <v>178</v>
      </c>
      <c r="AZ26" s="451"/>
      <c r="BA26" s="451"/>
      <c r="BB26" s="451"/>
      <c r="BC26" s="451"/>
      <c r="BD26" s="451"/>
      <c r="BE26" s="451"/>
      <c r="BF26" s="451"/>
      <c r="BG26" s="451"/>
      <c r="BH26" s="451"/>
      <c r="BI26" s="451"/>
      <c r="BJ26" s="451"/>
      <c r="BK26" s="451"/>
      <c r="BL26" s="451"/>
      <c r="BM26" s="452"/>
      <c r="BN26" s="447" t="s">
        <v>174</v>
      </c>
      <c r="BO26" s="448"/>
      <c r="BP26" s="448"/>
      <c r="BQ26" s="448"/>
      <c r="BR26" s="448"/>
      <c r="BS26" s="448"/>
      <c r="BT26" s="448"/>
      <c r="BU26" s="449"/>
      <c r="BV26" s="447" t="s">
        <v>125</v>
      </c>
      <c r="BW26" s="448"/>
      <c r="BX26" s="448"/>
      <c r="BY26" s="448"/>
      <c r="BZ26" s="448"/>
      <c r="CA26" s="448"/>
      <c r="CB26" s="448"/>
      <c r="CC26" s="449"/>
      <c r="CD26" s="191"/>
      <c r="CE26" s="561"/>
      <c r="CF26" s="561"/>
      <c r="CG26" s="561"/>
      <c r="CH26" s="561"/>
      <c r="CI26" s="561"/>
      <c r="CJ26" s="561"/>
      <c r="CK26" s="561"/>
      <c r="CL26" s="561"/>
      <c r="CM26" s="561"/>
      <c r="CN26" s="561"/>
      <c r="CO26" s="561"/>
      <c r="CP26" s="561"/>
      <c r="CQ26" s="561"/>
      <c r="CR26" s="561"/>
      <c r="CS26" s="562"/>
      <c r="CT26" s="444"/>
      <c r="CU26" s="445"/>
      <c r="CV26" s="445"/>
      <c r="CW26" s="445"/>
      <c r="CX26" s="445"/>
      <c r="CY26" s="445"/>
      <c r="CZ26" s="445"/>
      <c r="DA26" s="446"/>
      <c r="DB26" s="444"/>
      <c r="DC26" s="445"/>
      <c r="DD26" s="445"/>
      <c r="DE26" s="445"/>
      <c r="DF26" s="445"/>
      <c r="DG26" s="445"/>
      <c r="DH26" s="445"/>
      <c r="DI26" s="446"/>
    </row>
    <row r="27" spans="1:113" ht="18.75" customHeight="1" thickBot="1" x14ac:dyDescent="0.25">
      <c r="A27" s="178"/>
      <c r="B27" s="618"/>
      <c r="C27" s="594"/>
      <c r="D27" s="595"/>
      <c r="E27" s="497" t="s">
        <v>179</v>
      </c>
      <c r="F27" s="477"/>
      <c r="G27" s="477"/>
      <c r="H27" s="477"/>
      <c r="I27" s="477"/>
      <c r="J27" s="477"/>
      <c r="K27" s="478"/>
      <c r="L27" s="498">
        <v>1</v>
      </c>
      <c r="M27" s="499"/>
      <c r="N27" s="499"/>
      <c r="O27" s="499"/>
      <c r="P27" s="541"/>
      <c r="Q27" s="498">
        <v>3000</v>
      </c>
      <c r="R27" s="499"/>
      <c r="S27" s="499"/>
      <c r="T27" s="499"/>
      <c r="U27" s="499"/>
      <c r="V27" s="541"/>
      <c r="W27" s="593"/>
      <c r="X27" s="594"/>
      <c r="Y27" s="595"/>
      <c r="Z27" s="497" t="s">
        <v>180</v>
      </c>
      <c r="AA27" s="477"/>
      <c r="AB27" s="477"/>
      <c r="AC27" s="477"/>
      <c r="AD27" s="477"/>
      <c r="AE27" s="477"/>
      <c r="AF27" s="477"/>
      <c r="AG27" s="478"/>
      <c r="AH27" s="498">
        <v>7</v>
      </c>
      <c r="AI27" s="499"/>
      <c r="AJ27" s="499"/>
      <c r="AK27" s="499"/>
      <c r="AL27" s="541"/>
      <c r="AM27" s="498">
        <v>20844</v>
      </c>
      <c r="AN27" s="499"/>
      <c r="AO27" s="499"/>
      <c r="AP27" s="499"/>
      <c r="AQ27" s="499"/>
      <c r="AR27" s="541"/>
      <c r="AS27" s="498">
        <v>2978</v>
      </c>
      <c r="AT27" s="499"/>
      <c r="AU27" s="499"/>
      <c r="AV27" s="499"/>
      <c r="AW27" s="499"/>
      <c r="AX27" s="500"/>
      <c r="AY27" s="542" t="s">
        <v>181</v>
      </c>
      <c r="AZ27" s="543"/>
      <c r="BA27" s="543"/>
      <c r="BB27" s="543"/>
      <c r="BC27" s="543"/>
      <c r="BD27" s="543"/>
      <c r="BE27" s="543"/>
      <c r="BF27" s="543"/>
      <c r="BG27" s="543"/>
      <c r="BH27" s="543"/>
      <c r="BI27" s="543"/>
      <c r="BJ27" s="543"/>
      <c r="BK27" s="543"/>
      <c r="BL27" s="543"/>
      <c r="BM27" s="544"/>
      <c r="BN27" s="566" t="s">
        <v>125</v>
      </c>
      <c r="BO27" s="567"/>
      <c r="BP27" s="567"/>
      <c r="BQ27" s="567"/>
      <c r="BR27" s="567"/>
      <c r="BS27" s="567"/>
      <c r="BT27" s="567"/>
      <c r="BU27" s="568"/>
      <c r="BV27" s="566" t="s">
        <v>135</v>
      </c>
      <c r="BW27" s="567"/>
      <c r="BX27" s="567"/>
      <c r="BY27" s="567"/>
      <c r="BZ27" s="567"/>
      <c r="CA27" s="567"/>
      <c r="CB27" s="567"/>
      <c r="CC27" s="568"/>
      <c r="CD27" s="193"/>
      <c r="CE27" s="561"/>
      <c r="CF27" s="561"/>
      <c r="CG27" s="561"/>
      <c r="CH27" s="561"/>
      <c r="CI27" s="561"/>
      <c r="CJ27" s="561"/>
      <c r="CK27" s="561"/>
      <c r="CL27" s="561"/>
      <c r="CM27" s="561"/>
      <c r="CN27" s="561"/>
      <c r="CO27" s="561"/>
      <c r="CP27" s="561"/>
      <c r="CQ27" s="561"/>
      <c r="CR27" s="561"/>
      <c r="CS27" s="562"/>
      <c r="CT27" s="444"/>
      <c r="CU27" s="445"/>
      <c r="CV27" s="445"/>
      <c r="CW27" s="445"/>
      <c r="CX27" s="445"/>
      <c r="CY27" s="445"/>
      <c r="CZ27" s="445"/>
      <c r="DA27" s="446"/>
      <c r="DB27" s="444"/>
      <c r="DC27" s="445"/>
      <c r="DD27" s="445"/>
      <c r="DE27" s="445"/>
      <c r="DF27" s="445"/>
      <c r="DG27" s="445"/>
      <c r="DH27" s="445"/>
      <c r="DI27" s="446"/>
    </row>
    <row r="28" spans="1:113" ht="18.75" customHeight="1" x14ac:dyDescent="0.2">
      <c r="A28" s="178"/>
      <c r="B28" s="618"/>
      <c r="C28" s="594"/>
      <c r="D28" s="595"/>
      <c r="E28" s="497" t="s">
        <v>182</v>
      </c>
      <c r="F28" s="477"/>
      <c r="G28" s="477"/>
      <c r="H28" s="477"/>
      <c r="I28" s="477"/>
      <c r="J28" s="477"/>
      <c r="K28" s="478"/>
      <c r="L28" s="498">
        <v>1</v>
      </c>
      <c r="M28" s="499"/>
      <c r="N28" s="499"/>
      <c r="O28" s="499"/>
      <c r="P28" s="541"/>
      <c r="Q28" s="498">
        <v>2450</v>
      </c>
      <c r="R28" s="499"/>
      <c r="S28" s="499"/>
      <c r="T28" s="499"/>
      <c r="U28" s="499"/>
      <c r="V28" s="541"/>
      <c r="W28" s="593"/>
      <c r="X28" s="594"/>
      <c r="Y28" s="595"/>
      <c r="Z28" s="497" t="s">
        <v>183</v>
      </c>
      <c r="AA28" s="477"/>
      <c r="AB28" s="477"/>
      <c r="AC28" s="477"/>
      <c r="AD28" s="477"/>
      <c r="AE28" s="477"/>
      <c r="AF28" s="477"/>
      <c r="AG28" s="478"/>
      <c r="AH28" s="498" t="s">
        <v>174</v>
      </c>
      <c r="AI28" s="499"/>
      <c r="AJ28" s="499"/>
      <c r="AK28" s="499"/>
      <c r="AL28" s="541"/>
      <c r="AM28" s="498" t="s">
        <v>125</v>
      </c>
      <c r="AN28" s="499"/>
      <c r="AO28" s="499"/>
      <c r="AP28" s="499"/>
      <c r="AQ28" s="499"/>
      <c r="AR28" s="541"/>
      <c r="AS28" s="498" t="s">
        <v>135</v>
      </c>
      <c r="AT28" s="499"/>
      <c r="AU28" s="499"/>
      <c r="AV28" s="499"/>
      <c r="AW28" s="499"/>
      <c r="AX28" s="500"/>
      <c r="AY28" s="601" t="s">
        <v>184</v>
      </c>
      <c r="AZ28" s="602"/>
      <c r="BA28" s="602"/>
      <c r="BB28" s="603"/>
      <c r="BC28" s="407" t="s">
        <v>47</v>
      </c>
      <c r="BD28" s="408"/>
      <c r="BE28" s="408"/>
      <c r="BF28" s="408"/>
      <c r="BG28" s="408"/>
      <c r="BH28" s="408"/>
      <c r="BI28" s="408"/>
      <c r="BJ28" s="408"/>
      <c r="BK28" s="408"/>
      <c r="BL28" s="408"/>
      <c r="BM28" s="409"/>
      <c r="BN28" s="410">
        <v>502359</v>
      </c>
      <c r="BO28" s="411"/>
      <c r="BP28" s="411"/>
      <c r="BQ28" s="411"/>
      <c r="BR28" s="411"/>
      <c r="BS28" s="411"/>
      <c r="BT28" s="411"/>
      <c r="BU28" s="412"/>
      <c r="BV28" s="410">
        <v>569209</v>
      </c>
      <c r="BW28" s="411"/>
      <c r="BX28" s="411"/>
      <c r="BY28" s="411"/>
      <c r="BZ28" s="411"/>
      <c r="CA28" s="411"/>
      <c r="CB28" s="411"/>
      <c r="CC28" s="412"/>
      <c r="CD28" s="191"/>
      <c r="CE28" s="561"/>
      <c r="CF28" s="561"/>
      <c r="CG28" s="561"/>
      <c r="CH28" s="561"/>
      <c r="CI28" s="561"/>
      <c r="CJ28" s="561"/>
      <c r="CK28" s="561"/>
      <c r="CL28" s="561"/>
      <c r="CM28" s="561"/>
      <c r="CN28" s="561"/>
      <c r="CO28" s="561"/>
      <c r="CP28" s="561"/>
      <c r="CQ28" s="561"/>
      <c r="CR28" s="561"/>
      <c r="CS28" s="562"/>
      <c r="CT28" s="444"/>
      <c r="CU28" s="445"/>
      <c r="CV28" s="445"/>
      <c r="CW28" s="445"/>
      <c r="CX28" s="445"/>
      <c r="CY28" s="445"/>
      <c r="CZ28" s="445"/>
      <c r="DA28" s="446"/>
      <c r="DB28" s="444"/>
      <c r="DC28" s="445"/>
      <c r="DD28" s="445"/>
      <c r="DE28" s="445"/>
      <c r="DF28" s="445"/>
      <c r="DG28" s="445"/>
      <c r="DH28" s="445"/>
      <c r="DI28" s="446"/>
    </row>
    <row r="29" spans="1:113" ht="18.75" customHeight="1" x14ac:dyDescent="0.2">
      <c r="A29" s="178"/>
      <c r="B29" s="618"/>
      <c r="C29" s="594"/>
      <c r="D29" s="595"/>
      <c r="E29" s="497" t="s">
        <v>185</v>
      </c>
      <c r="F29" s="477"/>
      <c r="G29" s="477"/>
      <c r="H29" s="477"/>
      <c r="I29" s="477"/>
      <c r="J29" s="477"/>
      <c r="K29" s="478"/>
      <c r="L29" s="498">
        <v>8</v>
      </c>
      <c r="M29" s="499"/>
      <c r="N29" s="499"/>
      <c r="O29" s="499"/>
      <c r="P29" s="541"/>
      <c r="Q29" s="498">
        <v>2200</v>
      </c>
      <c r="R29" s="499"/>
      <c r="S29" s="499"/>
      <c r="T29" s="499"/>
      <c r="U29" s="499"/>
      <c r="V29" s="541"/>
      <c r="W29" s="596"/>
      <c r="X29" s="597"/>
      <c r="Y29" s="598"/>
      <c r="Z29" s="497" t="s">
        <v>186</v>
      </c>
      <c r="AA29" s="477"/>
      <c r="AB29" s="477"/>
      <c r="AC29" s="477"/>
      <c r="AD29" s="477"/>
      <c r="AE29" s="477"/>
      <c r="AF29" s="477"/>
      <c r="AG29" s="478"/>
      <c r="AH29" s="498">
        <v>85</v>
      </c>
      <c r="AI29" s="499"/>
      <c r="AJ29" s="499"/>
      <c r="AK29" s="499"/>
      <c r="AL29" s="541"/>
      <c r="AM29" s="498">
        <v>256326</v>
      </c>
      <c r="AN29" s="499"/>
      <c r="AO29" s="499"/>
      <c r="AP29" s="499"/>
      <c r="AQ29" s="499"/>
      <c r="AR29" s="541"/>
      <c r="AS29" s="498">
        <v>3016</v>
      </c>
      <c r="AT29" s="499"/>
      <c r="AU29" s="499"/>
      <c r="AV29" s="499"/>
      <c r="AW29" s="499"/>
      <c r="AX29" s="500"/>
      <c r="AY29" s="604"/>
      <c r="AZ29" s="605"/>
      <c r="BA29" s="605"/>
      <c r="BB29" s="606"/>
      <c r="BC29" s="481" t="s">
        <v>187</v>
      </c>
      <c r="BD29" s="482"/>
      <c r="BE29" s="482"/>
      <c r="BF29" s="482"/>
      <c r="BG29" s="482"/>
      <c r="BH29" s="482"/>
      <c r="BI29" s="482"/>
      <c r="BJ29" s="482"/>
      <c r="BK29" s="482"/>
      <c r="BL29" s="482"/>
      <c r="BM29" s="483"/>
      <c r="BN29" s="447">
        <v>68065</v>
      </c>
      <c r="BO29" s="448"/>
      <c r="BP29" s="448"/>
      <c r="BQ29" s="448"/>
      <c r="BR29" s="448"/>
      <c r="BS29" s="448"/>
      <c r="BT29" s="448"/>
      <c r="BU29" s="449"/>
      <c r="BV29" s="447">
        <v>67965</v>
      </c>
      <c r="BW29" s="448"/>
      <c r="BX29" s="448"/>
      <c r="BY29" s="448"/>
      <c r="BZ29" s="448"/>
      <c r="CA29" s="448"/>
      <c r="CB29" s="448"/>
      <c r="CC29" s="449"/>
      <c r="CD29" s="193"/>
      <c r="CE29" s="561"/>
      <c r="CF29" s="561"/>
      <c r="CG29" s="561"/>
      <c r="CH29" s="561"/>
      <c r="CI29" s="561"/>
      <c r="CJ29" s="561"/>
      <c r="CK29" s="561"/>
      <c r="CL29" s="561"/>
      <c r="CM29" s="561"/>
      <c r="CN29" s="561"/>
      <c r="CO29" s="561"/>
      <c r="CP29" s="561"/>
      <c r="CQ29" s="561"/>
      <c r="CR29" s="561"/>
      <c r="CS29" s="562"/>
      <c r="CT29" s="444"/>
      <c r="CU29" s="445"/>
      <c r="CV29" s="445"/>
      <c r="CW29" s="445"/>
      <c r="CX29" s="445"/>
      <c r="CY29" s="445"/>
      <c r="CZ29" s="445"/>
      <c r="DA29" s="446"/>
      <c r="DB29" s="444"/>
      <c r="DC29" s="445"/>
      <c r="DD29" s="445"/>
      <c r="DE29" s="445"/>
      <c r="DF29" s="445"/>
      <c r="DG29" s="445"/>
      <c r="DH29" s="445"/>
      <c r="DI29" s="446"/>
    </row>
    <row r="30" spans="1:113" ht="18.75" customHeight="1" thickBot="1" x14ac:dyDescent="0.25">
      <c r="A30" s="178"/>
      <c r="B30" s="619"/>
      <c r="C30" s="620"/>
      <c r="D30" s="621"/>
      <c r="E30" s="501"/>
      <c r="F30" s="502"/>
      <c r="G30" s="502"/>
      <c r="H30" s="502"/>
      <c r="I30" s="502"/>
      <c r="J30" s="502"/>
      <c r="K30" s="503"/>
      <c r="L30" s="611"/>
      <c r="M30" s="612"/>
      <c r="N30" s="612"/>
      <c r="O30" s="612"/>
      <c r="P30" s="613"/>
      <c r="Q30" s="611"/>
      <c r="R30" s="612"/>
      <c r="S30" s="612"/>
      <c r="T30" s="612"/>
      <c r="U30" s="612"/>
      <c r="V30" s="613"/>
      <c r="W30" s="614" t="s">
        <v>188</v>
      </c>
      <c r="X30" s="615"/>
      <c r="Y30" s="615"/>
      <c r="Z30" s="615"/>
      <c r="AA30" s="615"/>
      <c r="AB30" s="615"/>
      <c r="AC30" s="615"/>
      <c r="AD30" s="615"/>
      <c r="AE30" s="615"/>
      <c r="AF30" s="615"/>
      <c r="AG30" s="616"/>
      <c r="AH30" s="574">
        <v>96.6</v>
      </c>
      <c r="AI30" s="575"/>
      <c r="AJ30" s="575"/>
      <c r="AK30" s="575"/>
      <c r="AL30" s="575"/>
      <c r="AM30" s="575"/>
      <c r="AN30" s="575"/>
      <c r="AO30" s="575"/>
      <c r="AP30" s="575"/>
      <c r="AQ30" s="575"/>
      <c r="AR30" s="575"/>
      <c r="AS30" s="575"/>
      <c r="AT30" s="575"/>
      <c r="AU30" s="575"/>
      <c r="AV30" s="575"/>
      <c r="AW30" s="575"/>
      <c r="AX30" s="577"/>
      <c r="AY30" s="607"/>
      <c r="AZ30" s="608"/>
      <c r="BA30" s="608"/>
      <c r="BB30" s="609"/>
      <c r="BC30" s="563" t="s">
        <v>49</v>
      </c>
      <c r="BD30" s="564"/>
      <c r="BE30" s="564"/>
      <c r="BF30" s="564"/>
      <c r="BG30" s="564"/>
      <c r="BH30" s="564"/>
      <c r="BI30" s="564"/>
      <c r="BJ30" s="564"/>
      <c r="BK30" s="564"/>
      <c r="BL30" s="564"/>
      <c r="BM30" s="565"/>
      <c r="BN30" s="566">
        <v>777867</v>
      </c>
      <c r="BO30" s="567"/>
      <c r="BP30" s="567"/>
      <c r="BQ30" s="567"/>
      <c r="BR30" s="567"/>
      <c r="BS30" s="567"/>
      <c r="BT30" s="567"/>
      <c r="BU30" s="568"/>
      <c r="BV30" s="566">
        <v>658487</v>
      </c>
      <c r="BW30" s="567"/>
      <c r="BX30" s="567"/>
      <c r="BY30" s="567"/>
      <c r="BZ30" s="567"/>
      <c r="CA30" s="567"/>
      <c r="CB30" s="567"/>
      <c r="CC30" s="568"/>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2">
      <c r="A31" s="178"/>
      <c r="B31" s="200"/>
      <c r="DI31" s="201"/>
    </row>
    <row r="32" spans="1:113" ht="13.5" customHeight="1" x14ac:dyDescent="0.2">
      <c r="A32" s="178"/>
      <c r="B32" s="202"/>
      <c r="C32" s="610" t="s">
        <v>189</v>
      </c>
      <c r="D32" s="610"/>
      <c r="E32" s="610"/>
      <c r="F32" s="610"/>
      <c r="G32" s="610"/>
      <c r="H32" s="610"/>
      <c r="I32" s="610"/>
      <c r="J32" s="610"/>
      <c r="K32" s="610"/>
      <c r="L32" s="610"/>
      <c r="M32" s="610"/>
      <c r="N32" s="610"/>
      <c r="O32" s="610"/>
      <c r="P32" s="610"/>
      <c r="Q32" s="610"/>
      <c r="R32" s="610"/>
      <c r="S32" s="610"/>
      <c r="U32" s="451" t="s">
        <v>190</v>
      </c>
      <c r="V32" s="451"/>
      <c r="W32" s="451"/>
      <c r="X32" s="451"/>
      <c r="Y32" s="451"/>
      <c r="Z32" s="451"/>
      <c r="AA32" s="451"/>
      <c r="AB32" s="451"/>
      <c r="AC32" s="451"/>
      <c r="AD32" s="451"/>
      <c r="AE32" s="451"/>
      <c r="AF32" s="451"/>
      <c r="AG32" s="451"/>
      <c r="AH32" s="451"/>
      <c r="AI32" s="451"/>
      <c r="AJ32" s="451"/>
      <c r="AK32" s="451"/>
      <c r="AM32" s="451" t="s">
        <v>191</v>
      </c>
      <c r="AN32" s="451"/>
      <c r="AO32" s="451"/>
      <c r="AP32" s="451"/>
      <c r="AQ32" s="451"/>
      <c r="AR32" s="451"/>
      <c r="AS32" s="451"/>
      <c r="AT32" s="451"/>
      <c r="AU32" s="451"/>
      <c r="AV32" s="451"/>
      <c r="AW32" s="451"/>
      <c r="AX32" s="451"/>
      <c r="AY32" s="451"/>
      <c r="AZ32" s="451"/>
      <c r="BA32" s="451"/>
      <c r="BB32" s="451"/>
      <c r="BC32" s="451"/>
      <c r="BE32" s="451" t="s">
        <v>192</v>
      </c>
      <c r="BF32" s="451"/>
      <c r="BG32" s="451"/>
      <c r="BH32" s="451"/>
      <c r="BI32" s="451"/>
      <c r="BJ32" s="451"/>
      <c r="BK32" s="451"/>
      <c r="BL32" s="451"/>
      <c r="BM32" s="451"/>
      <c r="BN32" s="451"/>
      <c r="BO32" s="451"/>
      <c r="BP32" s="451"/>
      <c r="BQ32" s="451"/>
      <c r="BR32" s="451"/>
      <c r="BS32" s="451"/>
      <c r="BT32" s="451"/>
      <c r="BU32" s="451"/>
      <c r="BW32" s="451" t="s">
        <v>193</v>
      </c>
      <c r="BX32" s="451"/>
      <c r="BY32" s="451"/>
      <c r="BZ32" s="451"/>
      <c r="CA32" s="451"/>
      <c r="CB32" s="451"/>
      <c r="CC32" s="451"/>
      <c r="CD32" s="451"/>
      <c r="CE32" s="451"/>
      <c r="CF32" s="451"/>
      <c r="CG32" s="451"/>
      <c r="CH32" s="451"/>
      <c r="CI32" s="451"/>
      <c r="CJ32" s="451"/>
      <c r="CK32" s="451"/>
      <c r="CL32" s="451"/>
      <c r="CM32" s="451"/>
      <c r="CO32" s="451" t="s">
        <v>194</v>
      </c>
      <c r="CP32" s="451"/>
      <c r="CQ32" s="451"/>
      <c r="CR32" s="451"/>
      <c r="CS32" s="451"/>
      <c r="CT32" s="451"/>
      <c r="CU32" s="451"/>
      <c r="CV32" s="451"/>
      <c r="CW32" s="451"/>
      <c r="CX32" s="451"/>
      <c r="CY32" s="451"/>
      <c r="CZ32" s="451"/>
      <c r="DA32" s="451"/>
      <c r="DB32" s="451"/>
      <c r="DC32" s="451"/>
      <c r="DD32" s="451"/>
      <c r="DE32" s="451"/>
      <c r="DI32" s="201"/>
    </row>
    <row r="33" spans="1:113" ht="13.5" customHeight="1" x14ac:dyDescent="0.2">
      <c r="A33" s="178"/>
      <c r="B33" s="202"/>
      <c r="C33" s="471" t="s">
        <v>195</v>
      </c>
      <c r="D33" s="471"/>
      <c r="E33" s="436" t="s">
        <v>196</v>
      </c>
      <c r="F33" s="436"/>
      <c r="G33" s="436"/>
      <c r="H33" s="436"/>
      <c r="I33" s="436"/>
      <c r="J33" s="436"/>
      <c r="K33" s="436"/>
      <c r="L33" s="436"/>
      <c r="M33" s="436"/>
      <c r="N33" s="436"/>
      <c r="O33" s="436"/>
      <c r="P33" s="436"/>
      <c r="Q33" s="436"/>
      <c r="R33" s="436"/>
      <c r="S33" s="436"/>
      <c r="T33" s="203"/>
      <c r="U33" s="471" t="s">
        <v>195</v>
      </c>
      <c r="V33" s="471"/>
      <c r="W33" s="436" t="s">
        <v>196</v>
      </c>
      <c r="X33" s="436"/>
      <c r="Y33" s="436"/>
      <c r="Z33" s="436"/>
      <c r="AA33" s="436"/>
      <c r="AB33" s="436"/>
      <c r="AC33" s="436"/>
      <c r="AD33" s="436"/>
      <c r="AE33" s="436"/>
      <c r="AF33" s="436"/>
      <c r="AG33" s="436"/>
      <c r="AH33" s="436"/>
      <c r="AI33" s="436"/>
      <c r="AJ33" s="436"/>
      <c r="AK33" s="436"/>
      <c r="AL33" s="203"/>
      <c r="AM33" s="471" t="s">
        <v>195</v>
      </c>
      <c r="AN33" s="471"/>
      <c r="AO33" s="436" t="s">
        <v>197</v>
      </c>
      <c r="AP33" s="436"/>
      <c r="AQ33" s="436"/>
      <c r="AR33" s="436"/>
      <c r="AS33" s="436"/>
      <c r="AT33" s="436"/>
      <c r="AU33" s="436"/>
      <c r="AV33" s="436"/>
      <c r="AW33" s="436"/>
      <c r="AX33" s="436"/>
      <c r="AY33" s="436"/>
      <c r="AZ33" s="436"/>
      <c r="BA33" s="436"/>
      <c r="BB33" s="436"/>
      <c r="BC33" s="436"/>
      <c r="BD33" s="204"/>
      <c r="BE33" s="436" t="s">
        <v>198</v>
      </c>
      <c r="BF33" s="436"/>
      <c r="BG33" s="436" t="s">
        <v>199</v>
      </c>
      <c r="BH33" s="436"/>
      <c r="BI33" s="436"/>
      <c r="BJ33" s="436"/>
      <c r="BK33" s="436"/>
      <c r="BL33" s="436"/>
      <c r="BM33" s="436"/>
      <c r="BN33" s="436"/>
      <c r="BO33" s="436"/>
      <c r="BP33" s="436"/>
      <c r="BQ33" s="436"/>
      <c r="BR33" s="436"/>
      <c r="BS33" s="436"/>
      <c r="BT33" s="436"/>
      <c r="BU33" s="436"/>
      <c r="BV33" s="204"/>
      <c r="BW33" s="471" t="s">
        <v>198</v>
      </c>
      <c r="BX33" s="471"/>
      <c r="BY33" s="436" t="s">
        <v>200</v>
      </c>
      <c r="BZ33" s="436"/>
      <c r="CA33" s="436"/>
      <c r="CB33" s="436"/>
      <c r="CC33" s="436"/>
      <c r="CD33" s="436"/>
      <c r="CE33" s="436"/>
      <c r="CF33" s="436"/>
      <c r="CG33" s="436"/>
      <c r="CH33" s="436"/>
      <c r="CI33" s="436"/>
      <c r="CJ33" s="436"/>
      <c r="CK33" s="436"/>
      <c r="CL33" s="436"/>
      <c r="CM33" s="436"/>
      <c r="CN33" s="203"/>
      <c r="CO33" s="471" t="s">
        <v>195</v>
      </c>
      <c r="CP33" s="471"/>
      <c r="CQ33" s="436" t="s">
        <v>201</v>
      </c>
      <c r="CR33" s="436"/>
      <c r="CS33" s="436"/>
      <c r="CT33" s="436"/>
      <c r="CU33" s="436"/>
      <c r="CV33" s="436"/>
      <c r="CW33" s="436"/>
      <c r="CX33" s="436"/>
      <c r="CY33" s="436"/>
      <c r="CZ33" s="436"/>
      <c r="DA33" s="436"/>
      <c r="DB33" s="436"/>
      <c r="DC33" s="436"/>
      <c r="DD33" s="436"/>
      <c r="DE33" s="436"/>
      <c r="DF33" s="203"/>
      <c r="DG33" s="636" t="s">
        <v>202</v>
      </c>
      <c r="DH33" s="636"/>
      <c r="DI33" s="205"/>
    </row>
    <row r="34" spans="1:113" ht="32.25" customHeight="1" x14ac:dyDescent="0.2">
      <c r="A34" s="178"/>
      <c r="B34" s="202"/>
      <c r="C34" s="637">
        <f>IF(E34="","",1)</f>
        <v>1</v>
      </c>
      <c r="D34" s="637"/>
      <c r="E34" s="638" t="str">
        <f>IF('各会計、関係団体の財政状況及び健全化判断比率'!B7="","",'各会計、関係団体の財政状況及び健全化判断比率'!B7)</f>
        <v>一般会計</v>
      </c>
      <c r="F34" s="638"/>
      <c r="G34" s="638"/>
      <c r="H34" s="638"/>
      <c r="I34" s="638"/>
      <c r="J34" s="638"/>
      <c r="K34" s="638"/>
      <c r="L34" s="638"/>
      <c r="M34" s="638"/>
      <c r="N34" s="638"/>
      <c r="O34" s="638"/>
      <c r="P34" s="638"/>
      <c r="Q34" s="638"/>
      <c r="R34" s="638"/>
      <c r="S34" s="638"/>
      <c r="T34" s="178"/>
      <c r="U34" s="637">
        <f>IF(W34="","",MAX(C34:D43)+1)</f>
        <v>2</v>
      </c>
      <c r="V34" s="637"/>
      <c r="W34" s="638" t="str">
        <f>IF('各会計、関係団体の財政状況及び健全化判断比率'!B28="","",'各会計、関係団体の財政状況及び健全化判断比率'!B28)</f>
        <v>三川町国民健康保険特別会計</v>
      </c>
      <c r="X34" s="638"/>
      <c r="Y34" s="638"/>
      <c r="Z34" s="638"/>
      <c r="AA34" s="638"/>
      <c r="AB34" s="638"/>
      <c r="AC34" s="638"/>
      <c r="AD34" s="638"/>
      <c r="AE34" s="638"/>
      <c r="AF34" s="638"/>
      <c r="AG34" s="638"/>
      <c r="AH34" s="638"/>
      <c r="AI34" s="638"/>
      <c r="AJ34" s="638"/>
      <c r="AK34" s="638"/>
      <c r="AL34" s="178"/>
      <c r="AM34" s="637" t="str">
        <f>IF(AO34="","",MAX(C34:D43,U34:V43)+1)</f>
        <v/>
      </c>
      <c r="AN34" s="637"/>
      <c r="AO34" s="638"/>
      <c r="AP34" s="638"/>
      <c r="AQ34" s="638"/>
      <c r="AR34" s="638"/>
      <c r="AS34" s="638"/>
      <c r="AT34" s="638"/>
      <c r="AU34" s="638"/>
      <c r="AV34" s="638"/>
      <c r="AW34" s="638"/>
      <c r="AX34" s="638"/>
      <c r="AY34" s="638"/>
      <c r="AZ34" s="638"/>
      <c r="BA34" s="638"/>
      <c r="BB34" s="638"/>
      <c r="BC34" s="638"/>
      <c r="BD34" s="178"/>
      <c r="BE34" s="637">
        <f>IF(BG34="","",MAX(C34:D43,U34:V43,AM34:AN43)+1)</f>
        <v>5</v>
      </c>
      <c r="BF34" s="637"/>
      <c r="BG34" s="638" t="str">
        <f>IF('各会計、関係団体の財政状況及び健全化判断比率'!B31="","",'各会計、関係団体の財政状況及び健全化判断比率'!B31)</f>
        <v>三川町農業集落排水事業特別会計</v>
      </c>
      <c r="BH34" s="638"/>
      <c r="BI34" s="638"/>
      <c r="BJ34" s="638"/>
      <c r="BK34" s="638"/>
      <c r="BL34" s="638"/>
      <c r="BM34" s="638"/>
      <c r="BN34" s="638"/>
      <c r="BO34" s="638"/>
      <c r="BP34" s="638"/>
      <c r="BQ34" s="638"/>
      <c r="BR34" s="638"/>
      <c r="BS34" s="638"/>
      <c r="BT34" s="638"/>
      <c r="BU34" s="638"/>
      <c r="BV34" s="178"/>
      <c r="BW34" s="637">
        <f>IF(BY34="","",MAX(C34:D43,U34:V43,AM34:AN43,BE34:BF43)+1)</f>
        <v>7</v>
      </c>
      <c r="BX34" s="637"/>
      <c r="BY34" s="638" t="str">
        <f>IF('各会計、関係団体の財政状況及び健全化判断比率'!B68="","",'各会計、関係団体の財政状況及び健全化判断比率'!B68)</f>
        <v>山形県後期高齢者医療広域連合（普通会計分）</v>
      </c>
      <c r="BZ34" s="638"/>
      <c r="CA34" s="638"/>
      <c r="CB34" s="638"/>
      <c r="CC34" s="638"/>
      <c r="CD34" s="638"/>
      <c r="CE34" s="638"/>
      <c r="CF34" s="638"/>
      <c r="CG34" s="638"/>
      <c r="CH34" s="638"/>
      <c r="CI34" s="638"/>
      <c r="CJ34" s="638"/>
      <c r="CK34" s="638"/>
      <c r="CL34" s="638"/>
      <c r="CM34" s="638"/>
      <c r="CN34" s="178"/>
      <c r="CO34" s="637">
        <f>IF(CQ34="","",MAX(C34:D43,U34:V43,AM34:AN43,BE34:BF43,BW34:BX43)+1)</f>
        <v>16</v>
      </c>
      <c r="CP34" s="637"/>
      <c r="CQ34" s="638" t="str">
        <f>IF('各会計、関係団体の財政状況及び健全化判断比率'!BS7="","",'各会計、関係団体の財政状況及び健全化判断比率'!BS7)</f>
        <v>みかわ振興公社</v>
      </c>
      <c r="CR34" s="638"/>
      <c r="CS34" s="638"/>
      <c r="CT34" s="638"/>
      <c r="CU34" s="638"/>
      <c r="CV34" s="638"/>
      <c r="CW34" s="638"/>
      <c r="CX34" s="638"/>
      <c r="CY34" s="638"/>
      <c r="CZ34" s="638"/>
      <c r="DA34" s="638"/>
      <c r="DB34" s="638"/>
      <c r="DC34" s="638"/>
      <c r="DD34" s="638"/>
      <c r="DE34" s="638"/>
      <c r="DG34" s="639" t="str">
        <f>IF('各会計、関係団体の財政状況及び健全化判断比率'!BR7="","",'各会計、関係団体の財政状況及び健全化判断比率'!BR7)</f>
        <v/>
      </c>
      <c r="DH34" s="639"/>
      <c r="DI34" s="205"/>
    </row>
    <row r="35" spans="1:113" ht="32.25" customHeight="1" x14ac:dyDescent="0.2">
      <c r="A35" s="178"/>
      <c r="B35" s="202"/>
      <c r="C35" s="637" t="str">
        <f>IF(E35="","",C34+1)</f>
        <v/>
      </c>
      <c r="D35" s="637"/>
      <c r="E35" s="638" t="str">
        <f>IF('各会計、関係団体の財政状況及び健全化判断比率'!B8="","",'各会計、関係団体の財政状況及び健全化判断比率'!B8)</f>
        <v/>
      </c>
      <c r="F35" s="638"/>
      <c r="G35" s="638"/>
      <c r="H35" s="638"/>
      <c r="I35" s="638"/>
      <c r="J35" s="638"/>
      <c r="K35" s="638"/>
      <c r="L35" s="638"/>
      <c r="M35" s="638"/>
      <c r="N35" s="638"/>
      <c r="O35" s="638"/>
      <c r="P35" s="638"/>
      <c r="Q35" s="638"/>
      <c r="R35" s="638"/>
      <c r="S35" s="638"/>
      <c r="T35" s="178"/>
      <c r="U35" s="637">
        <f>IF(W35="","",U34+1)</f>
        <v>3</v>
      </c>
      <c r="V35" s="637"/>
      <c r="W35" s="638" t="str">
        <f>IF('各会計、関係団体の財政状況及び健全化判断比率'!B29="","",'各会計、関係団体の財政状況及び健全化判断比率'!B29)</f>
        <v>三川町後期高齢者医療特別会計</v>
      </c>
      <c r="X35" s="638"/>
      <c r="Y35" s="638"/>
      <c r="Z35" s="638"/>
      <c r="AA35" s="638"/>
      <c r="AB35" s="638"/>
      <c r="AC35" s="638"/>
      <c r="AD35" s="638"/>
      <c r="AE35" s="638"/>
      <c r="AF35" s="638"/>
      <c r="AG35" s="638"/>
      <c r="AH35" s="638"/>
      <c r="AI35" s="638"/>
      <c r="AJ35" s="638"/>
      <c r="AK35" s="638"/>
      <c r="AL35" s="178"/>
      <c r="AM35" s="637" t="str">
        <f t="shared" ref="AM35:AM43" si="0">IF(AO35="","",AM34+1)</f>
        <v/>
      </c>
      <c r="AN35" s="637"/>
      <c r="AO35" s="638"/>
      <c r="AP35" s="638"/>
      <c r="AQ35" s="638"/>
      <c r="AR35" s="638"/>
      <c r="AS35" s="638"/>
      <c r="AT35" s="638"/>
      <c r="AU35" s="638"/>
      <c r="AV35" s="638"/>
      <c r="AW35" s="638"/>
      <c r="AX35" s="638"/>
      <c r="AY35" s="638"/>
      <c r="AZ35" s="638"/>
      <c r="BA35" s="638"/>
      <c r="BB35" s="638"/>
      <c r="BC35" s="638"/>
      <c r="BD35" s="178"/>
      <c r="BE35" s="637">
        <f t="shared" ref="BE35:BE43" si="1">IF(BG35="","",BE34+1)</f>
        <v>6</v>
      </c>
      <c r="BF35" s="637"/>
      <c r="BG35" s="638" t="str">
        <f>IF('各会計、関係団体の財政状況及び健全化判断比率'!B32="","",'各会計、関係団体の財政状況及び健全化判断比率'!B32)</f>
        <v>三川町下水道事業特別会計</v>
      </c>
      <c r="BH35" s="638"/>
      <c r="BI35" s="638"/>
      <c r="BJ35" s="638"/>
      <c r="BK35" s="638"/>
      <c r="BL35" s="638"/>
      <c r="BM35" s="638"/>
      <c r="BN35" s="638"/>
      <c r="BO35" s="638"/>
      <c r="BP35" s="638"/>
      <c r="BQ35" s="638"/>
      <c r="BR35" s="638"/>
      <c r="BS35" s="638"/>
      <c r="BT35" s="638"/>
      <c r="BU35" s="638"/>
      <c r="BV35" s="178"/>
      <c r="BW35" s="637">
        <f t="shared" ref="BW35:BW43" si="2">IF(BY35="","",BW34+1)</f>
        <v>8</v>
      </c>
      <c r="BX35" s="637"/>
      <c r="BY35" s="638" t="str">
        <f>IF('各会計、関係団体の財政状況及び健全化判断比率'!B69="","",'各会計、関係団体の財政状況及び健全化判断比率'!B69)</f>
        <v>山形県後期高齢者医療広域連合（事業会計分）</v>
      </c>
      <c r="BZ35" s="638"/>
      <c r="CA35" s="638"/>
      <c r="CB35" s="638"/>
      <c r="CC35" s="638"/>
      <c r="CD35" s="638"/>
      <c r="CE35" s="638"/>
      <c r="CF35" s="638"/>
      <c r="CG35" s="638"/>
      <c r="CH35" s="638"/>
      <c r="CI35" s="638"/>
      <c r="CJ35" s="638"/>
      <c r="CK35" s="638"/>
      <c r="CL35" s="638"/>
      <c r="CM35" s="638"/>
      <c r="CN35" s="178"/>
      <c r="CO35" s="637">
        <f t="shared" ref="CO35:CO43" si="3">IF(CQ35="","",CO34+1)</f>
        <v>17</v>
      </c>
      <c r="CP35" s="637"/>
      <c r="CQ35" s="638" t="str">
        <f>IF('各会計、関係団体の財政状況及び健全化判断比率'!BS8="","",'各会計、関係団体の財政状況及び健全化判断比率'!BS8)</f>
        <v>山形県東田川郡三川町土地開発公社</v>
      </c>
      <c r="CR35" s="638"/>
      <c r="CS35" s="638"/>
      <c r="CT35" s="638"/>
      <c r="CU35" s="638"/>
      <c r="CV35" s="638"/>
      <c r="CW35" s="638"/>
      <c r="CX35" s="638"/>
      <c r="CY35" s="638"/>
      <c r="CZ35" s="638"/>
      <c r="DA35" s="638"/>
      <c r="DB35" s="638"/>
      <c r="DC35" s="638"/>
      <c r="DD35" s="638"/>
      <c r="DE35" s="638"/>
      <c r="DG35" s="639" t="str">
        <f>IF('各会計、関係団体の財政状況及び健全化判断比率'!BR8="","",'各会計、関係団体の財政状況及び健全化判断比率'!BR8)</f>
        <v/>
      </c>
      <c r="DH35" s="639"/>
      <c r="DI35" s="205"/>
    </row>
    <row r="36" spans="1:113" ht="32.25" customHeight="1" x14ac:dyDescent="0.2">
      <c r="A36" s="178"/>
      <c r="B36" s="202"/>
      <c r="C36" s="637" t="str">
        <f>IF(E36="","",C35+1)</f>
        <v/>
      </c>
      <c r="D36" s="637"/>
      <c r="E36" s="638" t="str">
        <f>IF('各会計、関係団体の財政状況及び健全化判断比率'!B9="","",'各会計、関係団体の財政状況及び健全化判断比率'!B9)</f>
        <v/>
      </c>
      <c r="F36" s="638"/>
      <c r="G36" s="638"/>
      <c r="H36" s="638"/>
      <c r="I36" s="638"/>
      <c r="J36" s="638"/>
      <c r="K36" s="638"/>
      <c r="L36" s="638"/>
      <c r="M36" s="638"/>
      <c r="N36" s="638"/>
      <c r="O36" s="638"/>
      <c r="P36" s="638"/>
      <c r="Q36" s="638"/>
      <c r="R36" s="638"/>
      <c r="S36" s="638"/>
      <c r="T36" s="178"/>
      <c r="U36" s="637">
        <f t="shared" ref="U36:U43" si="4">IF(W36="","",U35+1)</f>
        <v>4</v>
      </c>
      <c r="V36" s="637"/>
      <c r="W36" s="638" t="str">
        <f>IF('各会計、関係団体の財政状況及び健全化判断比率'!B30="","",'各会計、関係団体の財政状況及び健全化判断比率'!B30)</f>
        <v>三川町介護保険特別会計</v>
      </c>
      <c r="X36" s="638"/>
      <c r="Y36" s="638"/>
      <c r="Z36" s="638"/>
      <c r="AA36" s="638"/>
      <c r="AB36" s="638"/>
      <c r="AC36" s="638"/>
      <c r="AD36" s="638"/>
      <c r="AE36" s="638"/>
      <c r="AF36" s="638"/>
      <c r="AG36" s="638"/>
      <c r="AH36" s="638"/>
      <c r="AI36" s="638"/>
      <c r="AJ36" s="638"/>
      <c r="AK36" s="638"/>
      <c r="AL36" s="178"/>
      <c r="AM36" s="637" t="str">
        <f t="shared" si="0"/>
        <v/>
      </c>
      <c r="AN36" s="637"/>
      <c r="AO36" s="638"/>
      <c r="AP36" s="638"/>
      <c r="AQ36" s="638"/>
      <c r="AR36" s="638"/>
      <c r="AS36" s="638"/>
      <c r="AT36" s="638"/>
      <c r="AU36" s="638"/>
      <c r="AV36" s="638"/>
      <c r="AW36" s="638"/>
      <c r="AX36" s="638"/>
      <c r="AY36" s="638"/>
      <c r="AZ36" s="638"/>
      <c r="BA36" s="638"/>
      <c r="BB36" s="638"/>
      <c r="BC36" s="638"/>
      <c r="BD36" s="178"/>
      <c r="BE36" s="637" t="str">
        <f t="shared" si="1"/>
        <v/>
      </c>
      <c r="BF36" s="637"/>
      <c r="BG36" s="638"/>
      <c r="BH36" s="638"/>
      <c r="BI36" s="638"/>
      <c r="BJ36" s="638"/>
      <c r="BK36" s="638"/>
      <c r="BL36" s="638"/>
      <c r="BM36" s="638"/>
      <c r="BN36" s="638"/>
      <c r="BO36" s="638"/>
      <c r="BP36" s="638"/>
      <c r="BQ36" s="638"/>
      <c r="BR36" s="638"/>
      <c r="BS36" s="638"/>
      <c r="BT36" s="638"/>
      <c r="BU36" s="638"/>
      <c r="BV36" s="178"/>
      <c r="BW36" s="637">
        <f t="shared" si="2"/>
        <v>9</v>
      </c>
      <c r="BX36" s="637"/>
      <c r="BY36" s="638" t="str">
        <f>IF('各会計、関係団体の財政状況及び健全化判断比率'!B70="","",'各会計、関係団体の財政状況及び健全化判断比率'!B70)</f>
        <v>庄内広域行政組合（普通会計分）</v>
      </c>
      <c r="BZ36" s="638"/>
      <c r="CA36" s="638"/>
      <c r="CB36" s="638"/>
      <c r="CC36" s="638"/>
      <c r="CD36" s="638"/>
      <c r="CE36" s="638"/>
      <c r="CF36" s="638"/>
      <c r="CG36" s="638"/>
      <c r="CH36" s="638"/>
      <c r="CI36" s="638"/>
      <c r="CJ36" s="638"/>
      <c r="CK36" s="638"/>
      <c r="CL36" s="638"/>
      <c r="CM36" s="638"/>
      <c r="CN36" s="178"/>
      <c r="CO36" s="637" t="str">
        <f t="shared" si="3"/>
        <v/>
      </c>
      <c r="CP36" s="637"/>
      <c r="CQ36" s="638" t="str">
        <f>IF('各会計、関係団体の財政状況及び健全化判断比率'!BS9="","",'各会計、関係団体の財政状況及び健全化判断比率'!BS9)</f>
        <v/>
      </c>
      <c r="CR36" s="638"/>
      <c r="CS36" s="638"/>
      <c r="CT36" s="638"/>
      <c r="CU36" s="638"/>
      <c r="CV36" s="638"/>
      <c r="CW36" s="638"/>
      <c r="CX36" s="638"/>
      <c r="CY36" s="638"/>
      <c r="CZ36" s="638"/>
      <c r="DA36" s="638"/>
      <c r="DB36" s="638"/>
      <c r="DC36" s="638"/>
      <c r="DD36" s="638"/>
      <c r="DE36" s="638"/>
      <c r="DG36" s="639" t="str">
        <f>IF('各会計、関係団体の財政状況及び健全化判断比率'!BR9="","",'各会計、関係団体の財政状況及び健全化判断比率'!BR9)</f>
        <v/>
      </c>
      <c r="DH36" s="639"/>
      <c r="DI36" s="205"/>
    </row>
    <row r="37" spans="1:113" ht="32.25" customHeight="1" x14ac:dyDescent="0.2">
      <c r="A37" s="178"/>
      <c r="B37" s="202"/>
      <c r="C37" s="637" t="str">
        <f>IF(E37="","",C36+1)</f>
        <v/>
      </c>
      <c r="D37" s="637"/>
      <c r="E37" s="638" t="str">
        <f>IF('各会計、関係団体の財政状況及び健全化判断比率'!B10="","",'各会計、関係団体の財政状況及び健全化判断比率'!B10)</f>
        <v/>
      </c>
      <c r="F37" s="638"/>
      <c r="G37" s="638"/>
      <c r="H37" s="638"/>
      <c r="I37" s="638"/>
      <c r="J37" s="638"/>
      <c r="K37" s="638"/>
      <c r="L37" s="638"/>
      <c r="M37" s="638"/>
      <c r="N37" s="638"/>
      <c r="O37" s="638"/>
      <c r="P37" s="638"/>
      <c r="Q37" s="638"/>
      <c r="R37" s="638"/>
      <c r="S37" s="638"/>
      <c r="T37" s="178"/>
      <c r="U37" s="637" t="str">
        <f t="shared" si="4"/>
        <v/>
      </c>
      <c r="V37" s="637"/>
      <c r="W37" s="638"/>
      <c r="X37" s="638"/>
      <c r="Y37" s="638"/>
      <c r="Z37" s="638"/>
      <c r="AA37" s="638"/>
      <c r="AB37" s="638"/>
      <c r="AC37" s="638"/>
      <c r="AD37" s="638"/>
      <c r="AE37" s="638"/>
      <c r="AF37" s="638"/>
      <c r="AG37" s="638"/>
      <c r="AH37" s="638"/>
      <c r="AI37" s="638"/>
      <c r="AJ37" s="638"/>
      <c r="AK37" s="638"/>
      <c r="AL37" s="178"/>
      <c r="AM37" s="637" t="str">
        <f t="shared" si="0"/>
        <v/>
      </c>
      <c r="AN37" s="637"/>
      <c r="AO37" s="638"/>
      <c r="AP37" s="638"/>
      <c r="AQ37" s="638"/>
      <c r="AR37" s="638"/>
      <c r="AS37" s="638"/>
      <c r="AT37" s="638"/>
      <c r="AU37" s="638"/>
      <c r="AV37" s="638"/>
      <c r="AW37" s="638"/>
      <c r="AX37" s="638"/>
      <c r="AY37" s="638"/>
      <c r="AZ37" s="638"/>
      <c r="BA37" s="638"/>
      <c r="BB37" s="638"/>
      <c r="BC37" s="638"/>
      <c r="BD37" s="178"/>
      <c r="BE37" s="637" t="str">
        <f t="shared" si="1"/>
        <v/>
      </c>
      <c r="BF37" s="637"/>
      <c r="BG37" s="638"/>
      <c r="BH37" s="638"/>
      <c r="BI37" s="638"/>
      <c r="BJ37" s="638"/>
      <c r="BK37" s="638"/>
      <c r="BL37" s="638"/>
      <c r="BM37" s="638"/>
      <c r="BN37" s="638"/>
      <c r="BO37" s="638"/>
      <c r="BP37" s="638"/>
      <c r="BQ37" s="638"/>
      <c r="BR37" s="638"/>
      <c r="BS37" s="638"/>
      <c r="BT37" s="638"/>
      <c r="BU37" s="638"/>
      <c r="BV37" s="178"/>
      <c r="BW37" s="637">
        <f t="shared" si="2"/>
        <v>10</v>
      </c>
      <c r="BX37" s="637"/>
      <c r="BY37" s="638" t="str">
        <f>IF('各会計、関係団体の財政状況及び健全化判断比率'!B71="","",'各会計、関係団体の財政状況及び健全化判断比率'!B71)</f>
        <v>庄内広域行政組合（青果市場事業特別会計）</v>
      </c>
      <c r="BZ37" s="638"/>
      <c r="CA37" s="638"/>
      <c r="CB37" s="638"/>
      <c r="CC37" s="638"/>
      <c r="CD37" s="638"/>
      <c r="CE37" s="638"/>
      <c r="CF37" s="638"/>
      <c r="CG37" s="638"/>
      <c r="CH37" s="638"/>
      <c r="CI37" s="638"/>
      <c r="CJ37" s="638"/>
      <c r="CK37" s="638"/>
      <c r="CL37" s="638"/>
      <c r="CM37" s="638"/>
      <c r="CN37" s="178"/>
      <c r="CO37" s="637" t="str">
        <f t="shared" si="3"/>
        <v/>
      </c>
      <c r="CP37" s="637"/>
      <c r="CQ37" s="638" t="str">
        <f>IF('各会計、関係団体の財政状況及び健全化判断比率'!BS10="","",'各会計、関係団体の財政状況及び健全化判断比率'!BS10)</f>
        <v/>
      </c>
      <c r="CR37" s="638"/>
      <c r="CS37" s="638"/>
      <c r="CT37" s="638"/>
      <c r="CU37" s="638"/>
      <c r="CV37" s="638"/>
      <c r="CW37" s="638"/>
      <c r="CX37" s="638"/>
      <c r="CY37" s="638"/>
      <c r="CZ37" s="638"/>
      <c r="DA37" s="638"/>
      <c r="DB37" s="638"/>
      <c r="DC37" s="638"/>
      <c r="DD37" s="638"/>
      <c r="DE37" s="638"/>
      <c r="DG37" s="639" t="str">
        <f>IF('各会計、関係団体の財政状況及び健全化判断比率'!BR10="","",'各会計、関係団体の財政状況及び健全化判断比率'!BR10)</f>
        <v/>
      </c>
      <c r="DH37" s="639"/>
      <c r="DI37" s="205"/>
    </row>
    <row r="38" spans="1:113" ht="32.25" customHeight="1" x14ac:dyDescent="0.2">
      <c r="A38" s="178"/>
      <c r="B38" s="202"/>
      <c r="C38" s="637" t="str">
        <f t="shared" ref="C38:C43" si="5">IF(E38="","",C37+1)</f>
        <v/>
      </c>
      <c r="D38" s="637"/>
      <c r="E38" s="638" t="str">
        <f>IF('各会計、関係団体の財政状況及び健全化判断比率'!B11="","",'各会計、関係団体の財政状況及び健全化判断比率'!B11)</f>
        <v/>
      </c>
      <c r="F38" s="638"/>
      <c r="G38" s="638"/>
      <c r="H38" s="638"/>
      <c r="I38" s="638"/>
      <c r="J38" s="638"/>
      <c r="K38" s="638"/>
      <c r="L38" s="638"/>
      <c r="M38" s="638"/>
      <c r="N38" s="638"/>
      <c r="O38" s="638"/>
      <c r="P38" s="638"/>
      <c r="Q38" s="638"/>
      <c r="R38" s="638"/>
      <c r="S38" s="638"/>
      <c r="T38" s="178"/>
      <c r="U38" s="637" t="str">
        <f t="shared" si="4"/>
        <v/>
      </c>
      <c r="V38" s="637"/>
      <c r="W38" s="638"/>
      <c r="X38" s="638"/>
      <c r="Y38" s="638"/>
      <c r="Z38" s="638"/>
      <c r="AA38" s="638"/>
      <c r="AB38" s="638"/>
      <c r="AC38" s="638"/>
      <c r="AD38" s="638"/>
      <c r="AE38" s="638"/>
      <c r="AF38" s="638"/>
      <c r="AG38" s="638"/>
      <c r="AH38" s="638"/>
      <c r="AI38" s="638"/>
      <c r="AJ38" s="638"/>
      <c r="AK38" s="638"/>
      <c r="AL38" s="178"/>
      <c r="AM38" s="637" t="str">
        <f t="shared" si="0"/>
        <v/>
      </c>
      <c r="AN38" s="637"/>
      <c r="AO38" s="638"/>
      <c r="AP38" s="638"/>
      <c r="AQ38" s="638"/>
      <c r="AR38" s="638"/>
      <c r="AS38" s="638"/>
      <c r="AT38" s="638"/>
      <c r="AU38" s="638"/>
      <c r="AV38" s="638"/>
      <c r="AW38" s="638"/>
      <c r="AX38" s="638"/>
      <c r="AY38" s="638"/>
      <c r="AZ38" s="638"/>
      <c r="BA38" s="638"/>
      <c r="BB38" s="638"/>
      <c r="BC38" s="638"/>
      <c r="BD38" s="178"/>
      <c r="BE38" s="637" t="str">
        <f t="shared" si="1"/>
        <v/>
      </c>
      <c r="BF38" s="637"/>
      <c r="BG38" s="638"/>
      <c r="BH38" s="638"/>
      <c r="BI38" s="638"/>
      <c r="BJ38" s="638"/>
      <c r="BK38" s="638"/>
      <c r="BL38" s="638"/>
      <c r="BM38" s="638"/>
      <c r="BN38" s="638"/>
      <c r="BO38" s="638"/>
      <c r="BP38" s="638"/>
      <c r="BQ38" s="638"/>
      <c r="BR38" s="638"/>
      <c r="BS38" s="638"/>
      <c r="BT38" s="638"/>
      <c r="BU38" s="638"/>
      <c r="BV38" s="178"/>
      <c r="BW38" s="637">
        <f t="shared" si="2"/>
        <v>11</v>
      </c>
      <c r="BX38" s="637"/>
      <c r="BY38" s="638" t="str">
        <f>IF('各会計、関係団体の財政状況及び健全化判断比率'!B72="","",'各会計、関係団体の財政状況及び健全化判断比率'!B72)</f>
        <v>庄内広域行政組合（庄内食肉流通センター事業特別会計）</v>
      </c>
      <c r="BZ38" s="638"/>
      <c r="CA38" s="638"/>
      <c r="CB38" s="638"/>
      <c r="CC38" s="638"/>
      <c r="CD38" s="638"/>
      <c r="CE38" s="638"/>
      <c r="CF38" s="638"/>
      <c r="CG38" s="638"/>
      <c r="CH38" s="638"/>
      <c r="CI38" s="638"/>
      <c r="CJ38" s="638"/>
      <c r="CK38" s="638"/>
      <c r="CL38" s="638"/>
      <c r="CM38" s="638"/>
      <c r="CN38" s="178"/>
      <c r="CO38" s="637" t="str">
        <f t="shared" si="3"/>
        <v/>
      </c>
      <c r="CP38" s="637"/>
      <c r="CQ38" s="638" t="str">
        <f>IF('各会計、関係団体の財政状況及び健全化判断比率'!BS11="","",'各会計、関係団体の財政状況及び健全化判断比率'!BS11)</f>
        <v/>
      </c>
      <c r="CR38" s="638"/>
      <c r="CS38" s="638"/>
      <c r="CT38" s="638"/>
      <c r="CU38" s="638"/>
      <c r="CV38" s="638"/>
      <c r="CW38" s="638"/>
      <c r="CX38" s="638"/>
      <c r="CY38" s="638"/>
      <c r="CZ38" s="638"/>
      <c r="DA38" s="638"/>
      <c r="DB38" s="638"/>
      <c r="DC38" s="638"/>
      <c r="DD38" s="638"/>
      <c r="DE38" s="638"/>
      <c r="DG38" s="639" t="str">
        <f>IF('各会計、関係団体の財政状況及び健全化判断比率'!BR11="","",'各会計、関係団体の財政状況及び健全化判断比率'!BR11)</f>
        <v/>
      </c>
      <c r="DH38" s="639"/>
      <c r="DI38" s="205"/>
    </row>
    <row r="39" spans="1:113" ht="32.25" customHeight="1" x14ac:dyDescent="0.2">
      <c r="A39" s="178"/>
      <c r="B39" s="202"/>
      <c r="C39" s="637" t="str">
        <f t="shared" si="5"/>
        <v/>
      </c>
      <c r="D39" s="637"/>
      <c r="E39" s="638" t="str">
        <f>IF('各会計、関係団体の財政状況及び健全化判断比率'!B12="","",'各会計、関係団体の財政状況及び健全化判断比率'!B12)</f>
        <v/>
      </c>
      <c r="F39" s="638"/>
      <c r="G39" s="638"/>
      <c r="H39" s="638"/>
      <c r="I39" s="638"/>
      <c r="J39" s="638"/>
      <c r="K39" s="638"/>
      <c r="L39" s="638"/>
      <c r="M39" s="638"/>
      <c r="N39" s="638"/>
      <c r="O39" s="638"/>
      <c r="P39" s="638"/>
      <c r="Q39" s="638"/>
      <c r="R39" s="638"/>
      <c r="S39" s="638"/>
      <c r="T39" s="178"/>
      <c r="U39" s="637" t="str">
        <f t="shared" si="4"/>
        <v/>
      </c>
      <c r="V39" s="637"/>
      <c r="W39" s="638"/>
      <c r="X39" s="638"/>
      <c r="Y39" s="638"/>
      <c r="Z39" s="638"/>
      <c r="AA39" s="638"/>
      <c r="AB39" s="638"/>
      <c r="AC39" s="638"/>
      <c r="AD39" s="638"/>
      <c r="AE39" s="638"/>
      <c r="AF39" s="638"/>
      <c r="AG39" s="638"/>
      <c r="AH39" s="638"/>
      <c r="AI39" s="638"/>
      <c r="AJ39" s="638"/>
      <c r="AK39" s="638"/>
      <c r="AL39" s="178"/>
      <c r="AM39" s="637" t="str">
        <f t="shared" si="0"/>
        <v/>
      </c>
      <c r="AN39" s="637"/>
      <c r="AO39" s="638"/>
      <c r="AP39" s="638"/>
      <c r="AQ39" s="638"/>
      <c r="AR39" s="638"/>
      <c r="AS39" s="638"/>
      <c r="AT39" s="638"/>
      <c r="AU39" s="638"/>
      <c r="AV39" s="638"/>
      <c r="AW39" s="638"/>
      <c r="AX39" s="638"/>
      <c r="AY39" s="638"/>
      <c r="AZ39" s="638"/>
      <c r="BA39" s="638"/>
      <c r="BB39" s="638"/>
      <c r="BC39" s="638"/>
      <c r="BD39" s="178"/>
      <c r="BE39" s="637" t="str">
        <f t="shared" si="1"/>
        <v/>
      </c>
      <c r="BF39" s="637"/>
      <c r="BG39" s="638"/>
      <c r="BH39" s="638"/>
      <c r="BI39" s="638"/>
      <c r="BJ39" s="638"/>
      <c r="BK39" s="638"/>
      <c r="BL39" s="638"/>
      <c r="BM39" s="638"/>
      <c r="BN39" s="638"/>
      <c r="BO39" s="638"/>
      <c r="BP39" s="638"/>
      <c r="BQ39" s="638"/>
      <c r="BR39" s="638"/>
      <c r="BS39" s="638"/>
      <c r="BT39" s="638"/>
      <c r="BU39" s="638"/>
      <c r="BV39" s="178"/>
      <c r="BW39" s="637">
        <f t="shared" si="2"/>
        <v>12</v>
      </c>
      <c r="BX39" s="637"/>
      <c r="BY39" s="638" t="str">
        <f>IF('各会計、関係団体の財政状況及び健全化判断比率'!B73="","",'各会計、関係団体の財政状況及び健全化判断比率'!B73)</f>
        <v>山形県消防補償等組合</v>
      </c>
      <c r="BZ39" s="638"/>
      <c r="CA39" s="638"/>
      <c r="CB39" s="638"/>
      <c r="CC39" s="638"/>
      <c r="CD39" s="638"/>
      <c r="CE39" s="638"/>
      <c r="CF39" s="638"/>
      <c r="CG39" s="638"/>
      <c r="CH39" s="638"/>
      <c r="CI39" s="638"/>
      <c r="CJ39" s="638"/>
      <c r="CK39" s="638"/>
      <c r="CL39" s="638"/>
      <c r="CM39" s="638"/>
      <c r="CN39" s="178"/>
      <c r="CO39" s="637" t="str">
        <f t="shared" si="3"/>
        <v/>
      </c>
      <c r="CP39" s="637"/>
      <c r="CQ39" s="638" t="str">
        <f>IF('各会計、関係団体の財政状況及び健全化判断比率'!BS12="","",'各会計、関係団体の財政状況及び健全化判断比率'!BS12)</f>
        <v/>
      </c>
      <c r="CR39" s="638"/>
      <c r="CS39" s="638"/>
      <c r="CT39" s="638"/>
      <c r="CU39" s="638"/>
      <c r="CV39" s="638"/>
      <c r="CW39" s="638"/>
      <c r="CX39" s="638"/>
      <c r="CY39" s="638"/>
      <c r="CZ39" s="638"/>
      <c r="DA39" s="638"/>
      <c r="DB39" s="638"/>
      <c r="DC39" s="638"/>
      <c r="DD39" s="638"/>
      <c r="DE39" s="638"/>
      <c r="DG39" s="639" t="str">
        <f>IF('各会計、関係団体の財政状況及び健全化判断比率'!BR12="","",'各会計、関係団体の財政状況及び健全化判断比率'!BR12)</f>
        <v/>
      </c>
      <c r="DH39" s="639"/>
      <c r="DI39" s="205"/>
    </row>
    <row r="40" spans="1:113" ht="32.25" customHeight="1" x14ac:dyDescent="0.2">
      <c r="A40" s="178"/>
      <c r="B40" s="202"/>
      <c r="C40" s="637" t="str">
        <f t="shared" si="5"/>
        <v/>
      </c>
      <c r="D40" s="637"/>
      <c r="E40" s="638" t="str">
        <f>IF('各会計、関係団体の財政状況及び健全化判断比率'!B13="","",'各会計、関係団体の財政状況及び健全化判断比率'!B13)</f>
        <v/>
      </c>
      <c r="F40" s="638"/>
      <c r="G40" s="638"/>
      <c r="H40" s="638"/>
      <c r="I40" s="638"/>
      <c r="J40" s="638"/>
      <c r="K40" s="638"/>
      <c r="L40" s="638"/>
      <c r="M40" s="638"/>
      <c r="N40" s="638"/>
      <c r="O40" s="638"/>
      <c r="P40" s="638"/>
      <c r="Q40" s="638"/>
      <c r="R40" s="638"/>
      <c r="S40" s="638"/>
      <c r="T40" s="178"/>
      <c r="U40" s="637" t="str">
        <f t="shared" si="4"/>
        <v/>
      </c>
      <c r="V40" s="637"/>
      <c r="W40" s="638"/>
      <c r="X40" s="638"/>
      <c r="Y40" s="638"/>
      <c r="Z40" s="638"/>
      <c r="AA40" s="638"/>
      <c r="AB40" s="638"/>
      <c r="AC40" s="638"/>
      <c r="AD40" s="638"/>
      <c r="AE40" s="638"/>
      <c r="AF40" s="638"/>
      <c r="AG40" s="638"/>
      <c r="AH40" s="638"/>
      <c r="AI40" s="638"/>
      <c r="AJ40" s="638"/>
      <c r="AK40" s="638"/>
      <c r="AL40" s="178"/>
      <c r="AM40" s="637" t="str">
        <f t="shared" si="0"/>
        <v/>
      </c>
      <c r="AN40" s="637"/>
      <c r="AO40" s="638"/>
      <c r="AP40" s="638"/>
      <c r="AQ40" s="638"/>
      <c r="AR40" s="638"/>
      <c r="AS40" s="638"/>
      <c r="AT40" s="638"/>
      <c r="AU40" s="638"/>
      <c r="AV40" s="638"/>
      <c r="AW40" s="638"/>
      <c r="AX40" s="638"/>
      <c r="AY40" s="638"/>
      <c r="AZ40" s="638"/>
      <c r="BA40" s="638"/>
      <c r="BB40" s="638"/>
      <c r="BC40" s="638"/>
      <c r="BD40" s="178"/>
      <c r="BE40" s="637" t="str">
        <f t="shared" si="1"/>
        <v/>
      </c>
      <c r="BF40" s="637"/>
      <c r="BG40" s="638"/>
      <c r="BH40" s="638"/>
      <c r="BI40" s="638"/>
      <c r="BJ40" s="638"/>
      <c r="BK40" s="638"/>
      <c r="BL40" s="638"/>
      <c r="BM40" s="638"/>
      <c r="BN40" s="638"/>
      <c r="BO40" s="638"/>
      <c r="BP40" s="638"/>
      <c r="BQ40" s="638"/>
      <c r="BR40" s="638"/>
      <c r="BS40" s="638"/>
      <c r="BT40" s="638"/>
      <c r="BU40" s="638"/>
      <c r="BV40" s="178"/>
      <c r="BW40" s="637">
        <f t="shared" si="2"/>
        <v>13</v>
      </c>
      <c r="BX40" s="637"/>
      <c r="BY40" s="638" t="str">
        <f>IF('各会計、関係団体の財政状況及び健全化判断比率'!B74="","",'各会計、関係団体の財政状況及び健全化判断比率'!B74)</f>
        <v>山形県自治会館管理組合</v>
      </c>
      <c r="BZ40" s="638"/>
      <c r="CA40" s="638"/>
      <c r="CB40" s="638"/>
      <c r="CC40" s="638"/>
      <c r="CD40" s="638"/>
      <c r="CE40" s="638"/>
      <c r="CF40" s="638"/>
      <c r="CG40" s="638"/>
      <c r="CH40" s="638"/>
      <c r="CI40" s="638"/>
      <c r="CJ40" s="638"/>
      <c r="CK40" s="638"/>
      <c r="CL40" s="638"/>
      <c r="CM40" s="638"/>
      <c r="CN40" s="178"/>
      <c r="CO40" s="637" t="str">
        <f t="shared" si="3"/>
        <v/>
      </c>
      <c r="CP40" s="637"/>
      <c r="CQ40" s="638" t="str">
        <f>IF('各会計、関係団体の財政状況及び健全化判断比率'!BS13="","",'各会計、関係団体の財政状況及び健全化判断比率'!BS13)</f>
        <v/>
      </c>
      <c r="CR40" s="638"/>
      <c r="CS40" s="638"/>
      <c r="CT40" s="638"/>
      <c r="CU40" s="638"/>
      <c r="CV40" s="638"/>
      <c r="CW40" s="638"/>
      <c r="CX40" s="638"/>
      <c r="CY40" s="638"/>
      <c r="CZ40" s="638"/>
      <c r="DA40" s="638"/>
      <c r="DB40" s="638"/>
      <c r="DC40" s="638"/>
      <c r="DD40" s="638"/>
      <c r="DE40" s="638"/>
      <c r="DG40" s="639" t="str">
        <f>IF('各会計、関係団体の財政状況及び健全化判断比率'!BR13="","",'各会計、関係団体の財政状況及び健全化判断比率'!BR13)</f>
        <v/>
      </c>
      <c r="DH40" s="639"/>
      <c r="DI40" s="205"/>
    </row>
    <row r="41" spans="1:113" ht="32.25" customHeight="1" x14ac:dyDescent="0.2">
      <c r="A41" s="178"/>
      <c r="B41" s="202"/>
      <c r="C41" s="637" t="str">
        <f t="shared" si="5"/>
        <v/>
      </c>
      <c r="D41" s="637"/>
      <c r="E41" s="638" t="str">
        <f>IF('各会計、関係団体の財政状況及び健全化判断比率'!B14="","",'各会計、関係団体の財政状況及び健全化判断比率'!B14)</f>
        <v/>
      </c>
      <c r="F41" s="638"/>
      <c r="G41" s="638"/>
      <c r="H41" s="638"/>
      <c r="I41" s="638"/>
      <c r="J41" s="638"/>
      <c r="K41" s="638"/>
      <c r="L41" s="638"/>
      <c r="M41" s="638"/>
      <c r="N41" s="638"/>
      <c r="O41" s="638"/>
      <c r="P41" s="638"/>
      <c r="Q41" s="638"/>
      <c r="R41" s="638"/>
      <c r="S41" s="638"/>
      <c r="T41" s="178"/>
      <c r="U41" s="637" t="str">
        <f t="shared" si="4"/>
        <v/>
      </c>
      <c r="V41" s="637"/>
      <c r="W41" s="638"/>
      <c r="X41" s="638"/>
      <c r="Y41" s="638"/>
      <c r="Z41" s="638"/>
      <c r="AA41" s="638"/>
      <c r="AB41" s="638"/>
      <c r="AC41" s="638"/>
      <c r="AD41" s="638"/>
      <c r="AE41" s="638"/>
      <c r="AF41" s="638"/>
      <c r="AG41" s="638"/>
      <c r="AH41" s="638"/>
      <c r="AI41" s="638"/>
      <c r="AJ41" s="638"/>
      <c r="AK41" s="638"/>
      <c r="AL41" s="178"/>
      <c r="AM41" s="637" t="str">
        <f t="shared" si="0"/>
        <v/>
      </c>
      <c r="AN41" s="637"/>
      <c r="AO41" s="638"/>
      <c r="AP41" s="638"/>
      <c r="AQ41" s="638"/>
      <c r="AR41" s="638"/>
      <c r="AS41" s="638"/>
      <c r="AT41" s="638"/>
      <c r="AU41" s="638"/>
      <c r="AV41" s="638"/>
      <c r="AW41" s="638"/>
      <c r="AX41" s="638"/>
      <c r="AY41" s="638"/>
      <c r="AZ41" s="638"/>
      <c r="BA41" s="638"/>
      <c r="BB41" s="638"/>
      <c r="BC41" s="638"/>
      <c r="BD41" s="178"/>
      <c r="BE41" s="637" t="str">
        <f t="shared" si="1"/>
        <v/>
      </c>
      <c r="BF41" s="637"/>
      <c r="BG41" s="638"/>
      <c r="BH41" s="638"/>
      <c r="BI41" s="638"/>
      <c r="BJ41" s="638"/>
      <c r="BK41" s="638"/>
      <c r="BL41" s="638"/>
      <c r="BM41" s="638"/>
      <c r="BN41" s="638"/>
      <c r="BO41" s="638"/>
      <c r="BP41" s="638"/>
      <c r="BQ41" s="638"/>
      <c r="BR41" s="638"/>
      <c r="BS41" s="638"/>
      <c r="BT41" s="638"/>
      <c r="BU41" s="638"/>
      <c r="BV41" s="178"/>
      <c r="BW41" s="637">
        <f t="shared" si="2"/>
        <v>14</v>
      </c>
      <c r="BX41" s="637"/>
      <c r="BY41" s="638" t="str">
        <f>IF('各会計、関係団体の財政状況及び健全化判断比率'!B75="","",'各会計、関係団体の財政状況及び健全化判断比率'!B75)</f>
        <v>山形県市町村職員退職手当組合</v>
      </c>
      <c r="BZ41" s="638"/>
      <c r="CA41" s="638"/>
      <c r="CB41" s="638"/>
      <c r="CC41" s="638"/>
      <c r="CD41" s="638"/>
      <c r="CE41" s="638"/>
      <c r="CF41" s="638"/>
      <c r="CG41" s="638"/>
      <c r="CH41" s="638"/>
      <c r="CI41" s="638"/>
      <c r="CJ41" s="638"/>
      <c r="CK41" s="638"/>
      <c r="CL41" s="638"/>
      <c r="CM41" s="638"/>
      <c r="CN41" s="178"/>
      <c r="CO41" s="637" t="str">
        <f t="shared" si="3"/>
        <v/>
      </c>
      <c r="CP41" s="637"/>
      <c r="CQ41" s="638" t="str">
        <f>IF('各会計、関係団体の財政状況及び健全化判断比率'!BS14="","",'各会計、関係団体の財政状況及び健全化判断比率'!BS14)</f>
        <v/>
      </c>
      <c r="CR41" s="638"/>
      <c r="CS41" s="638"/>
      <c r="CT41" s="638"/>
      <c r="CU41" s="638"/>
      <c r="CV41" s="638"/>
      <c r="CW41" s="638"/>
      <c r="CX41" s="638"/>
      <c r="CY41" s="638"/>
      <c r="CZ41" s="638"/>
      <c r="DA41" s="638"/>
      <c r="DB41" s="638"/>
      <c r="DC41" s="638"/>
      <c r="DD41" s="638"/>
      <c r="DE41" s="638"/>
      <c r="DG41" s="639" t="str">
        <f>IF('各会計、関係団体の財政状況及び健全化判断比率'!BR14="","",'各会計、関係団体の財政状況及び健全化判断比率'!BR14)</f>
        <v/>
      </c>
      <c r="DH41" s="639"/>
      <c r="DI41" s="205"/>
    </row>
    <row r="42" spans="1:113" ht="32.25" customHeight="1" x14ac:dyDescent="0.2">
      <c r="B42" s="202"/>
      <c r="C42" s="637" t="str">
        <f t="shared" si="5"/>
        <v/>
      </c>
      <c r="D42" s="637"/>
      <c r="E42" s="638" t="str">
        <f>IF('各会計、関係団体の財政状況及び健全化判断比率'!B15="","",'各会計、関係団体の財政状況及び健全化判断比率'!B15)</f>
        <v/>
      </c>
      <c r="F42" s="638"/>
      <c r="G42" s="638"/>
      <c r="H42" s="638"/>
      <c r="I42" s="638"/>
      <c r="J42" s="638"/>
      <c r="K42" s="638"/>
      <c r="L42" s="638"/>
      <c r="M42" s="638"/>
      <c r="N42" s="638"/>
      <c r="O42" s="638"/>
      <c r="P42" s="638"/>
      <c r="Q42" s="638"/>
      <c r="R42" s="638"/>
      <c r="S42" s="638"/>
      <c r="T42" s="178"/>
      <c r="U42" s="637" t="str">
        <f t="shared" si="4"/>
        <v/>
      </c>
      <c r="V42" s="637"/>
      <c r="W42" s="638"/>
      <c r="X42" s="638"/>
      <c r="Y42" s="638"/>
      <c r="Z42" s="638"/>
      <c r="AA42" s="638"/>
      <c r="AB42" s="638"/>
      <c r="AC42" s="638"/>
      <c r="AD42" s="638"/>
      <c r="AE42" s="638"/>
      <c r="AF42" s="638"/>
      <c r="AG42" s="638"/>
      <c r="AH42" s="638"/>
      <c r="AI42" s="638"/>
      <c r="AJ42" s="638"/>
      <c r="AK42" s="638"/>
      <c r="AL42" s="178"/>
      <c r="AM42" s="637" t="str">
        <f t="shared" si="0"/>
        <v/>
      </c>
      <c r="AN42" s="637"/>
      <c r="AO42" s="638"/>
      <c r="AP42" s="638"/>
      <c r="AQ42" s="638"/>
      <c r="AR42" s="638"/>
      <c r="AS42" s="638"/>
      <c r="AT42" s="638"/>
      <c r="AU42" s="638"/>
      <c r="AV42" s="638"/>
      <c r="AW42" s="638"/>
      <c r="AX42" s="638"/>
      <c r="AY42" s="638"/>
      <c r="AZ42" s="638"/>
      <c r="BA42" s="638"/>
      <c r="BB42" s="638"/>
      <c r="BC42" s="638"/>
      <c r="BD42" s="178"/>
      <c r="BE42" s="637" t="str">
        <f t="shared" si="1"/>
        <v/>
      </c>
      <c r="BF42" s="637"/>
      <c r="BG42" s="638"/>
      <c r="BH42" s="638"/>
      <c r="BI42" s="638"/>
      <c r="BJ42" s="638"/>
      <c r="BK42" s="638"/>
      <c r="BL42" s="638"/>
      <c r="BM42" s="638"/>
      <c r="BN42" s="638"/>
      <c r="BO42" s="638"/>
      <c r="BP42" s="638"/>
      <c r="BQ42" s="638"/>
      <c r="BR42" s="638"/>
      <c r="BS42" s="638"/>
      <c r="BT42" s="638"/>
      <c r="BU42" s="638"/>
      <c r="BV42" s="178"/>
      <c r="BW42" s="637">
        <f t="shared" si="2"/>
        <v>15</v>
      </c>
      <c r="BX42" s="637"/>
      <c r="BY42" s="638" t="str">
        <f>IF('各会計、関係団体の財政状況及び健全化判断比率'!B76="","",'各会計、関係団体の財政状況及び健全化判断比率'!B76)</f>
        <v>山形県市町村交通災害共済組合</v>
      </c>
      <c r="BZ42" s="638"/>
      <c r="CA42" s="638"/>
      <c r="CB42" s="638"/>
      <c r="CC42" s="638"/>
      <c r="CD42" s="638"/>
      <c r="CE42" s="638"/>
      <c r="CF42" s="638"/>
      <c r="CG42" s="638"/>
      <c r="CH42" s="638"/>
      <c r="CI42" s="638"/>
      <c r="CJ42" s="638"/>
      <c r="CK42" s="638"/>
      <c r="CL42" s="638"/>
      <c r="CM42" s="638"/>
      <c r="CN42" s="178"/>
      <c r="CO42" s="637" t="str">
        <f t="shared" si="3"/>
        <v/>
      </c>
      <c r="CP42" s="637"/>
      <c r="CQ42" s="638" t="str">
        <f>IF('各会計、関係団体の財政状況及び健全化判断比率'!BS15="","",'各会計、関係団体の財政状況及び健全化判断比率'!BS15)</f>
        <v/>
      </c>
      <c r="CR42" s="638"/>
      <c r="CS42" s="638"/>
      <c r="CT42" s="638"/>
      <c r="CU42" s="638"/>
      <c r="CV42" s="638"/>
      <c r="CW42" s="638"/>
      <c r="CX42" s="638"/>
      <c r="CY42" s="638"/>
      <c r="CZ42" s="638"/>
      <c r="DA42" s="638"/>
      <c r="DB42" s="638"/>
      <c r="DC42" s="638"/>
      <c r="DD42" s="638"/>
      <c r="DE42" s="638"/>
      <c r="DG42" s="639" t="str">
        <f>IF('各会計、関係団体の財政状況及び健全化判断比率'!BR15="","",'各会計、関係団体の財政状況及び健全化判断比率'!BR15)</f>
        <v/>
      </c>
      <c r="DH42" s="639"/>
      <c r="DI42" s="205"/>
    </row>
    <row r="43" spans="1:113" ht="32.25" customHeight="1" x14ac:dyDescent="0.2">
      <c r="B43" s="202"/>
      <c r="C43" s="637" t="str">
        <f t="shared" si="5"/>
        <v/>
      </c>
      <c r="D43" s="637"/>
      <c r="E43" s="638" t="str">
        <f>IF('各会計、関係団体の財政状況及び健全化判断比率'!B16="","",'各会計、関係団体の財政状況及び健全化判断比率'!B16)</f>
        <v/>
      </c>
      <c r="F43" s="638"/>
      <c r="G43" s="638"/>
      <c r="H43" s="638"/>
      <c r="I43" s="638"/>
      <c r="J43" s="638"/>
      <c r="K43" s="638"/>
      <c r="L43" s="638"/>
      <c r="M43" s="638"/>
      <c r="N43" s="638"/>
      <c r="O43" s="638"/>
      <c r="P43" s="638"/>
      <c r="Q43" s="638"/>
      <c r="R43" s="638"/>
      <c r="S43" s="638"/>
      <c r="T43" s="178"/>
      <c r="U43" s="637" t="str">
        <f t="shared" si="4"/>
        <v/>
      </c>
      <c r="V43" s="637"/>
      <c r="W43" s="638"/>
      <c r="X43" s="638"/>
      <c r="Y43" s="638"/>
      <c r="Z43" s="638"/>
      <c r="AA43" s="638"/>
      <c r="AB43" s="638"/>
      <c r="AC43" s="638"/>
      <c r="AD43" s="638"/>
      <c r="AE43" s="638"/>
      <c r="AF43" s="638"/>
      <c r="AG43" s="638"/>
      <c r="AH43" s="638"/>
      <c r="AI43" s="638"/>
      <c r="AJ43" s="638"/>
      <c r="AK43" s="638"/>
      <c r="AL43" s="178"/>
      <c r="AM43" s="637" t="str">
        <f t="shared" si="0"/>
        <v/>
      </c>
      <c r="AN43" s="637"/>
      <c r="AO43" s="638"/>
      <c r="AP43" s="638"/>
      <c r="AQ43" s="638"/>
      <c r="AR43" s="638"/>
      <c r="AS43" s="638"/>
      <c r="AT43" s="638"/>
      <c r="AU43" s="638"/>
      <c r="AV43" s="638"/>
      <c r="AW43" s="638"/>
      <c r="AX43" s="638"/>
      <c r="AY43" s="638"/>
      <c r="AZ43" s="638"/>
      <c r="BA43" s="638"/>
      <c r="BB43" s="638"/>
      <c r="BC43" s="638"/>
      <c r="BD43" s="178"/>
      <c r="BE43" s="637" t="str">
        <f t="shared" si="1"/>
        <v/>
      </c>
      <c r="BF43" s="637"/>
      <c r="BG43" s="638"/>
      <c r="BH43" s="638"/>
      <c r="BI43" s="638"/>
      <c r="BJ43" s="638"/>
      <c r="BK43" s="638"/>
      <c r="BL43" s="638"/>
      <c r="BM43" s="638"/>
      <c r="BN43" s="638"/>
      <c r="BO43" s="638"/>
      <c r="BP43" s="638"/>
      <c r="BQ43" s="638"/>
      <c r="BR43" s="638"/>
      <c r="BS43" s="638"/>
      <c r="BT43" s="638"/>
      <c r="BU43" s="638"/>
      <c r="BV43" s="178"/>
      <c r="BW43" s="637" t="str">
        <f t="shared" si="2"/>
        <v/>
      </c>
      <c r="BX43" s="637"/>
      <c r="BY43" s="638" t="str">
        <f>IF('各会計、関係団体の財政状況及び健全化判断比率'!B77="","",'各会計、関係団体の財政状況及び健全化判断比率'!B77)</f>
        <v/>
      </c>
      <c r="BZ43" s="638"/>
      <c r="CA43" s="638"/>
      <c r="CB43" s="638"/>
      <c r="CC43" s="638"/>
      <c r="CD43" s="638"/>
      <c r="CE43" s="638"/>
      <c r="CF43" s="638"/>
      <c r="CG43" s="638"/>
      <c r="CH43" s="638"/>
      <c r="CI43" s="638"/>
      <c r="CJ43" s="638"/>
      <c r="CK43" s="638"/>
      <c r="CL43" s="638"/>
      <c r="CM43" s="638"/>
      <c r="CN43" s="178"/>
      <c r="CO43" s="637" t="str">
        <f t="shared" si="3"/>
        <v/>
      </c>
      <c r="CP43" s="637"/>
      <c r="CQ43" s="638" t="str">
        <f>IF('各会計、関係団体の財政状況及び健全化判断比率'!BS16="","",'各会計、関係団体の財政状況及び健全化判断比率'!BS16)</f>
        <v/>
      </c>
      <c r="CR43" s="638"/>
      <c r="CS43" s="638"/>
      <c r="CT43" s="638"/>
      <c r="CU43" s="638"/>
      <c r="CV43" s="638"/>
      <c r="CW43" s="638"/>
      <c r="CX43" s="638"/>
      <c r="CY43" s="638"/>
      <c r="CZ43" s="638"/>
      <c r="DA43" s="638"/>
      <c r="DB43" s="638"/>
      <c r="DC43" s="638"/>
      <c r="DD43" s="638"/>
      <c r="DE43" s="638"/>
      <c r="DG43" s="639" t="str">
        <f>IF('各会計、関係団体の財政状況及び健全化判断比率'!BR16="","",'各会計、関係団体の財政状況及び健全化判断比率'!BR16)</f>
        <v/>
      </c>
      <c r="DH43" s="639"/>
      <c r="DI43" s="205"/>
    </row>
    <row r="44" spans="1:113" ht="13.5" customHeight="1" thickBot="1" x14ac:dyDescent="0.25">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2"/>
    <row r="46" spans="1:113" x14ac:dyDescent="0.2">
      <c r="B46" s="177" t="s">
        <v>203</v>
      </c>
      <c r="E46" s="640" t="s">
        <v>204</v>
      </c>
      <c r="F46" s="640"/>
      <c r="G46" s="640"/>
      <c r="H46" s="640"/>
      <c r="I46" s="640"/>
      <c r="J46" s="640"/>
      <c r="K46" s="640"/>
      <c r="L46" s="640"/>
      <c r="M46" s="640"/>
      <c r="N46" s="640"/>
      <c r="O46" s="640"/>
      <c r="P46" s="640"/>
      <c r="Q46" s="640"/>
      <c r="R46" s="640"/>
      <c r="S46" s="640"/>
      <c r="T46" s="640"/>
      <c r="U46" s="640"/>
      <c r="V46" s="640"/>
      <c r="W46" s="640"/>
      <c r="X46" s="640"/>
      <c r="Y46" s="640"/>
      <c r="Z46" s="640"/>
      <c r="AA46" s="640"/>
      <c r="AB46" s="640"/>
      <c r="AC46" s="640"/>
      <c r="AD46" s="640"/>
      <c r="AE46" s="640"/>
      <c r="AF46" s="640"/>
      <c r="AG46" s="640"/>
      <c r="AH46" s="640"/>
      <c r="AI46" s="640"/>
      <c r="AJ46" s="640"/>
      <c r="AK46" s="640"/>
      <c r="AL46" s="640"/>
      <c r="AM46" s="640"/>
      <c r="AN46" s="640"/>
      <c r="AO46" s="640"/>
      <c r="AP46" s="640"/>
      <c r="AQ46" s="640"/>
      <c r="AR46" s="640"/>
      <c r="AS46" s="640"/>
      <c r="AT46" s="640"/>
      <c r="AU46" s="640"/>
      <c r="AV46" s="640"/>
      <c r="AW46" s="640"/>
      <c r="AX46" s="640"/>
      <c r="AY46" s="640"/>
      <c r="AZ46" s="640"/>
      <c r="BA46" s="640"/>
      <c r="BB46" s="640"/>
      <c r="BC46" s="640"/>
      <c r="BD46" s="640"/>
      <c r="BE46" s="640"/>
      <c r="BF46" s="640"/>
      <c r="BG46" s="640"/>
      <c r="BH46" s="640"/>
      <c r="BI46" s="640"/>
      <c r="BJ46" s="640"/>
      <c r="BK46" s="640"/>
      <c r="BL46" s="640"/>
      <c r="BM46" s="640"/>
      <c r="BN46" s="640"/>
      <c r="BO46" s="640"/>
      <c r="BP46" s="640"/>
      <c r="BQ46" s="640"/>
      <c r="BR46" s="640"/>
      <c r="BS46" s="640"/>
      <c r="BT46" s="640"/>
      <c r="BU46" s="640"/>
      <c r="BV46" s="640"/>
      <c r="BW46" s="640"/>
      <c r="BX46" s="640"/>
      <c r="BY46" s="640"/>
      <c r="BZ46" s="640"/>
      <c r="CA46" s="640"/>
      <c r="CB46" s="640"/>
      <c r="CC46" s="640"/>
      <c r="CD46" s="640"/>
      <c r="CE46" s="640"/>
      <c r="CF46" s="640"/>
      <c r="CG46" s="640"/>
      <c r="CH46" s="640"/>
      <c r="CI46" s="640"/>
      <c r="CJ46" s="640"/>
      <c r="CK46" s="640"/>
      <c r="CL46" s="640"/>
      <c r="CM46" s="640"/>
      <c r="CN46" s="640"/>
      <c r="CO46" s="640"/>
      <c r="CP46" s="640"/>
      <c r="CQ46" s="640"/>
      <c r="CR46" s="640"/>
      <c r="CS46" s="640"/>
      <c r="CT46" s="640"/>
      <c r="CU46" s="640"/>
      <c r="CV46" s="640"/>
      <c r="CW46" s="640"/>
      <c r="CX46" s="640"/>
      <c r="CY46" s="640"/>
      <c r="CZ46" s="640"/>
      <c r="DA46" s="640"/>
      <c r="DB46" s="640"/>
      <c r="DC46" s="640"/>
      <c r="DD46" s="640"/>
      <c r="DE46" s="640"/>
      <c r="DF46" s="640"/>
      <c r="DG46" s="640"/>
      <c r="DH46" s="640"/>
      <c r="DI46" s="640"/>
    </row>
    <row r="47" spans="1:113" x14ac:dyDescent="0.2">
      <c r="E47" s="640" t="s">
        <v>205</v>
      </c>
      <c r="F47" s="640"/>
      <c r="G47" s="640"/>
      <c r="H47" s="640"/>
      <c r="I47" s="640"/>
      <c r="J47" s="640"/>
      <c r="K47" s="640"/>
      <c r="L47" s="640"/>
      <c r="M47" s="640"/>
      <c r="N47" s="640"/>
      <c r="O47" s="640"/>
      <c r="P47" s="640"/>
      <c r="Q47" s="640"/>
      <c r="R47" s="640"/>
      <c r="S47" s="640"/>
      <c r="T47" s="640"/>
      <c r="U47" s="640"/>
      <c r="V47" s="640"/>
      <c r="W47" s="640"/>
      <c r="X47" s="640"/>
      <c r="Y47" s="640"/>
      <c r="Z47" s="640"/>
      <c r="AA47" s="640"/>
      <c r="AB47" s="640"/>
      <c r="AC47" s="640"/>
      <c r="AD47" s="640"/>
      <c r="AE47" s="640"/>
      <c r="AF47" s="640"/>
      <c r="AG47" s="640"/>
      <c r="AH47" s="640"/>
      <c r="AI47" s="640"/>
      <c r="AJ47" s="640"/>
      <c r="AK47" s="640"/>
      <c r="AL47" s="640"/>
      <c r="AM47" s="640"/>
      <c r="AN47" s="640"/>
      <c r="AO47" s="640"/>
      <c r="AP47" s="640"/>
      <c r="AQ47" s="640"/>
      <c r="AR47" s="640"/>
      <c r="AS47" s="640"/>
      <c r="AT47" s="640"/>
      <c r="AU47" s="640"/>
      <c r="AV47" s="640"/>
      <c r="AW47" s="640"/>
      <c r="AX47" s="640"/>
      <c r="AY47" s="640"/>
      <c r="AZ47" s="640"/>
      <c r="BA47" s="640"/>
      <c r="BB47" s="640"/>
      <c r="BC47" s="640"/>
      <c r="BD47" s="640"/>
      <c r="BE47" s="640"/>
      <c r="BF47" s="640"/>
      <c r="BG47" s="640"/>
      <c r="BH47" s="640"/>
      <c r="BI47" s="640"/>
      <c r="BJ47" s="640"/>
      <c r="BK47" s="640"/>
      <c r="BL47" s="640"/>
      <c r="BM47" s="640"/>
      <c r="BN47" s="640"/>
      <c r="BO47" s="640"/>
      <c r="BP47" s="640"/>
      <c r="BQ47" s="640"/>
      <c r="BR47" s="640"/>
      <c r="BS47" s="640"/>
      <c r="BT47" s="640"/>
      <c r="BU47" s="640"/>
      <c r="BV47" s="640"/>
      <c r="BW47" s="640"/>
      <c r="BX47" s="640"/>
      <c r="BY47" s="640"/>
      <c r="BZ47" s="640"/>
      <c r="CA47" s="640"/>
      <c r="CB47" s="640"/>
      <c r="CC47" s="640"/>
      <c r="CD47" s="640"/>
      <c r="CE47" s="640"/>
      <c r="CF47" s="640"/>
      <c r="CG47" s="640"/>
      <c r="CH47" s="640"/>
      <c r="CI47" s="640"/>
      <c r="CJ47" s="640"/>
      <c r="CK47" s="640"/>
      <c r="CL47" s="640"/>
      <c r="CM47" s="640"/>
      <c r="CN47" s="640"/>
      <c r="CO47" s="640"/>
      <c r="CP47" s="640"/>
      <c r="CQ47" s="640"/>
      <c r="CR47" s="640"/>
      <c r="CS47" s="640"/>
      <c r="CT47" s="640"/>
      <c r="CU47" s="640"/>
      <c r="CV47" s="640"/>
      <c r="CW47" s="640"/>
      <c r="CX47" s="640"/>
      <c r="CY47" s="640"/>
      <c r="CZ47" s="640"/>
      <c r="DA47" s="640"/>
      <c r="DB47" s="640"/>
      <c r="DC47" s="640"/>
      <c r="DD47" s="640"/>
      <c r="DE47" s="640"/>
      <c r="DF47" s="640"/>
      <c r="DG47" s="640"/>
      <c r="DH47" s="640"/>
      <c r="DI47" s="640"/>
    </row>
    <row r="48" spans="1:113" x14ac:dyDescent="0.2">
      <c r="E48" s="640" t="s">
        <v>206</v>
      </c>
      <c r="F48" s="640"/>
      <c r="G48" s="640"/>
      <c r="H48" s="640"/>
      <c r="I48" s="640"/>
      <c r="J48" s="640"/>
      <c r="K48" s="640"/>
      <c r="L48" s="640"/>
      <c r="M48" s="640"/>
      <c r="N48" s="640"/>
      <c r="O48" s="640"/>
      <c r="P48" s="640"/>
      <c r="Q48" s="640"/>
      <c r="R48" s="640"/>
      <c r="S48" s="640"/>
      <c r="T48" s="640"/>
      <c r="U48" s="640"/>
      <c r="V48" s="640"/>
      <c r="W48" s="640"/>
      <c r="X48" s="640"/>
      <c r="Y48" s="640"/>
      <c r="Z48" s="640"/>
      <c r="AA48" s="640"/>
      <c r="AB48" s="640"/>
      <c r="AC48" s="640"/>
      <c r="AD48" s="640"/>
      <c r="AE48" s="640"/>
      <c r="AF48" s="640"/>
      <c r="AG48" s="640"/>
      <c r="AH48" s="640"/>
      <c r="AI48" s="640"/>
      <c r="AJ48" s="640"/>
      <c r="AK48" s="640"/>
      <c r="AL48" s="640"/>
      <c r="AM48" s="640"/>
      <c r="AN48" s="640"/>
      <c r="AO48" s="640"/>
      <c r="AP48" s="640"/>
      <c r="AQ48" s="640"/>
      <c r="AR48" s="640"/>
      <c r="AS48" s="640"/>
      <c r="AT48" s="640"/>
      <c r="AU48" s="640"/>
      <c r="AV48" s="640"/>
      <c r="AW48" s="640"/>
      <c r="AX48" s="640"/>
      <c r="AY48" s="640"/>
      <c r="AZ48" s="640"/>
      <c r="BA48" s="640"/>
      <c r="BB48" s="640"/>
      <c r="BC48" s="640"/>
      <c r="BD48" s="640"/>
      <c r="BE48" s="640"/>
      <c r="BF48" s="640"/>
      <c r="BG48" s="640"/>
      <c r="BH48" s="640"/>
      <c r="BI48" s="640"/>
      <c r="BJ48" s="640"/>
      <c r="BK48" s="640"/>
      <c r="BL48" s="640"/>
      <c r="BM48" s="640"/>
      <c r="BN48" s="640"/>
      <c r="BO48" s="640"/>
      <c r="BP48" s="640"/>
      <c r="BQ48" s="640"/>
      <c r="BR48" s="640"/>
      <c r="BS48" s="640"/>
      <c r="BT48" s="640"/>
      <c r="BU48" s="640"/>
      <c r="BV48" s="640"/>
      <c r="BW48" s="640"/>
      <c r="BX48" s="640"/>
      <c r="BY48" s="640"/>
      <c r="BZ48" s="640"/>
      <c r="CA48" s="640"/>
      <c r="CB48" s="640"/>
      <c r="CC48" s="640"/>
      <c r="CD48" s="640"/>
      <c r="CE48" s="640"/>
      <c r="CF48" s="640"/>
      <c r="CG48" s="640"/>
      <c r="CH48" s="640"/>
      <c r="CI48" s="640"/>
      <c r="CJ48" s="640"/>
      <c r="CK48" s="640"/>
      <c r="CL48" s="640"/>
      <c r="CM48" s="640"/>
      <c r="CN48" s="640"/>
      <c r="CO48" s="640"/>
      <c r="CP48" s="640"/>
      <c r="CQ48" s="640"/>
      <c r="CR48" s="640"/>
      <c r="CS48" s="640"/>
      <c r="CT48" s="640"/>
      <c r="CU48" s="640"/>
      <c r="CV48" s="640"/>
      <c r="CW48" s="640"/>
      <c r="CX48" s="640"/>
      <c r="CY48" s="640"/>
      <c r="CZ48" s="640"/>
      <c r="DA48" s="640"/>
      <c r="DB48" s="640"/>
      <c r="DC48" s="640"/>
      <c r="DD48" s="640"/>
      <c r="DE48" s="640"/>
      <c r="DF48" s="640"/>
      <c r="DG48" s="640"/>
      <c r="DH48" s="640"/>
      <c r="DI48" s="640"/>
    </row>
    <row r="49" spans="5:113" x14ac:dyDescent="0.2">
      <c r="E49" s="641" t="s">
        <v>207</v>
      </c>
      <c r="F49" s="641"/>
      <c r="G49" s="641"/>
      <c r="H49" s="641"/>
      <c r="I49" s="641"/>
      <c r="J49" s="641"/>
      <c r="K49" s="641"/>
      <c r="L49" s="641"/>
      <c r="M49" s="641"/>
      <c r="N49" s="641"/>
      <c r="O49" s="641"/>
      <c r="P49" s="641"/>
      <c r="Q49" s="641"/>
      <c r="R49" s="641"/>
      <c r="S49" s="641"/>
      <c r="T49" s="641"/>
      <c r="U49" s="641"/>
      <c r="V49" s="641"/>
      <c r="W49" s="641"/>
      <c r="X49" s="641"/>
      <c r="Y49" s="641"/>
      <c r="Z49" s="641"/>
      <c r="AA49" s="641"/>
      <c r="AB49" s="641"/>
      <c r="AC49" s="641"/>
      <c r="AD49" s="641"/>
      <c r="AE49" s="641"/>
      <c r="AF49" s="641"/>
      <c r="AG49" s="641"/>
      <c r="AH49" s="641"/>
      <c r="AI49" s="641"/>
      <c r="AJ49" s="641"/>
      <c r="AK49" s="641"/>
      <c r="AL49" s="641"/>
      <c r="AM49" s="641"/>
      <c r="AN49" s="641"/>
      <c r="AO49" s="641"/>
      <c r="AP49" s="641"/>
      <c r="AQ49" s="641"/>
      <c r="AR49" s="641"/>
      <c r="AS49" s="641"/>
      <c r="AT49" s="641"/>
      <c r="AU49" s="641"/>
      <c r="AV49" s="641"/>
      <c r="AW49" s="641"/>
      <c r="AX49" s="641"/>
      <c r="AY49" s="641"/>
      <c r="AZ49" s="641"/>
      <c r="BA49" s="641"/>
      <c r="BB49" s="641"/>
      <c r="BC49" s="641"/>
      <c r="BD49" s="641"/>
      <c r="BE49" s="641"/>
      <c r="BF49" s="641"/>
      <c r="BG49" s="641"/>
      <c r="BH49" s="641"/>
      <c r="BI49" s="641"/>
      <c r="BJ49" s="641"/>
      <c r="BK49" s="641"/>
      <c r="BL49" s="641"/>
      <c r="BM49" s="641"/>
      <c r="BN49" s="641"/>
      <c r="BO49" s="641"/>
      <c r="BP49" s="641"/>
      <c r="BQ49" s="641"/>
      <c r="BR49" s="641"/>
      <c r="BS49" s="641"/>
      <c r="BT49" s="641"/>
      <c r="BU49" s="641"/>
      <c r="BV49" s="641"/>
      <c r="BW49" s="641"/>
      <c r="BX49" s="641"/>
      <c r="BY49" s="641"/>
      <c r="BZ49" s="641"/>
      <c r="CA49" s="641"/>
      <c r="CB49" s="641"/>
      <c r="CC49" s="641"/>
      <c r="CD49" s="641"/>
      <c r="CE49" s="641"/>
      <c r="CF49" s="641"/>
      <c r="CG49" s="641"/>
      <c r="CH49" s="641"/>
      <c r="CI49" s="641"/>
      <c r="CJ49" s="641"/>
      <c r="CK49" s="641"/>
      <c r="CL49" s="641"/>
      <c r="CM49" s="641"/>
      <c r="CN49" s="641"/>
      <c r="CO49" s="641"/>
      <c r="CP49" s="641"/>
      <c r="CQ49" s="641"/>
      <c r="CR49" s="641"/>
      <c r="CS49" s="641"/>
      <c r="CT49" s="641"/>
      <c r="CU49" s="641"/>
      <c r="CV49" s="641"/>
      <c r="CW49" s="641"/>
      <c r="CX49" s="641"/>
      <c r="CY49" s="641"/>
      <c r="CZ49" s="641"/>
      <c r="DA49" s="641"/>
      <c r="DB49" s="641"/>
      <c r="DC49" s="641"/>
      <c r="DD49" s="641"/>
      <c r="DE49" s="641"/>
      <c r="DF49" s="641"/>
      <c r="DG49" s="641"/>
      <c r="DH49" s="641"/>
      <c r="DI49" s="641"/>
    </row>
    <row r="50" spans="5:113" x14ac:dyDescent="0.2">
      <c r="E50" s="640" t="s">
        <v>208</v>
      </c>
      <c r="F50" s="640"/>
      <c r="G50" s="640"/>
      <c r="H50" s="640"/>
      <c r="I50" s="640"/>
      <c r="J50" s="640"/>
      <c r="K50" s="640"/>
      <c r="L50" s="640"/>
      <c r="M50" s="640"/>
      <c r="N50" s="640"/>
      <c r="O50" s="640"/>
      <c r="P50" s="640"/>
      <c r="Q50" s="640"/>
      <c r="R50" s="640"/>
      <c r="S50" s="640"/>
      <c r="T50" s="640"/>
      <c r="U50" s="640"/>
      <c r="V50" s="640"/>
      <c r="W50" s="640"/>
      <c r="X50" s="640"/>
      <c r="Y50" s="640"/>
      <c r="Z50" s="640"/>
      <c r="AA50" s="640"/>
      <c r="AB50" s="640"/>
      <c r="AC50" s="640"/>
      <c r="AD50" s="640"/>
      <c r="AE50" s="640"/>
      <c r="AF50" s="640"/>
      <c r="AG50" s="640"/>
      <c r="AH50" s="640"/>
      <c r="AI50" s="640"/>
      <c r="AJ50" s="640"/>
      <c r="AK50" s="640"/>
      <c r="AL50" s="640"/>
      <c r="AM50" s="640"/>
      <c r="AN50" s="640"/>
      <c r="AO50" s="640"/>
      <c r="AP50" s="640"/>
      <c r="AQ50" s="640"/>
      <c r="AR50" s="640"/>
      <c r="AS50" s="640"/>
      <c r="AT50" s="640"/>
      <c r="AU50" s="640"/>
      <c r="AV50" s="640"/>
      <c r="AW50" s="640"/>
      <c r="AX50" s="640"/>
      <c r="AY50" s="640"/>
      <c r="AZ50" s="640"/>
      <c r="BA50" s="640"/>
      <c r="BB50" s="640"/>
      <c r="BC50" s="640"/>
      <c r="BD50" s="640"/>
      <c r="BE50" s="640"/>
      <c r="BF50" s="640"/>
      <c r="BG50" s="640"/>
      <c r="BH50" s="640"/>
      <c r="BI50" s="640"/>
      <c r="BJ50" s="640"/>
      <c r="BK50" s="640"/>
      <c r="BL50" s="640"/>
      <c r="BM50" s="640"/>
      <c r="BN50" s="640"/>
      <c r="BO50" s="640"/>
      <c r="BP50" s="640"/>
      <c r="BQ50" s="640"/>
      <c r="BR50" s="640"/>
      <c r="BS50" s="640"/>
      <c r="BT50" s="640"/>
      <c r="BU50" s="640"/>
      <c r="BV50" s="640"/>
      <c r="BW50" s="640"/>
      <c r="BX50" s="640"/>
      <c r="BY50" s="640"/>
      <c r="BZ50" s="640"/>
      <c r="CA50" s="640"/>
      <c r="CB50" s="640"/>
      <c r="CC50" s="640"/>
      <c r="CD50" s="640"/>
      <c r="CE50" s="640"/>
      <c r="CF50" s="640"/>
      <c r="CG50" s="640"/>
      <c r="CH50" s="640"/>
      <c r="CI50" s="640"/>
      <c r="CJ50" s="640"/>
      <c r="CK50" s="640"/>
      <c r="CL50" s="640"/>
      <c r="CM50" s="640"/>
      <c r="CN50" s="640"/>
      <c r="CO50" s="640"/>
      <c r="CP50" s="640"/>
      <c r="CQ50" s="640"/>
      <c r="CR50" s="640"/>
      <c r="CS50" s="640"/>
      <c r="CT50" s="640"/>
      <c r="CU50" s="640"/>
      <c r="CV50" s="640"/>
      <c r="CW50" s="640"/>
      <c r="CX50" s="640"/>
      <c r="CY50" s="640"/>
      <c r="CZ50" s="640"/>
      <c r="DA50" s="640"/>
      <c r="DB50" s="640"/>
      <c r="DC50" s="640"/>
      <c r="DD50" s="640"/>
      <c r="DE50" s="640"/>
      <c r="DF50" s="640"/>
      <c r="DG50" s="640"/>
      <c r="DH50" s="640"/>
      <c r="DI50" s="640"/>
    </row>
    <row r="51" spans="5:113" x14ac:dyDescent="0.2">
      <c r="E51" s="640" t="s">
        <v>209</v>
      </c>
      <c r="F51" s="640"/>
      <c r="G51" s="640"/>
      <c r="H51" s="640"/>
      <c r="I51" s="640"/>
      <c r="J51" s="640"/>
      <c r="K51" s="640"/>
      <c r="L51" s="640"/>
      <c r="M51" s="640"/>
      <c r="N51" s="640"/>
      <c r="O51" s="640"/>
      <c r="P51" s="640"/>
      <c r="Q51" s="640"/>
      <c r="R51" s="640"/>
      <c r="S51" s="640"/>
      <c r="T51" s="640"/>
      <c r="U51" s="640"/>
      <c r="V51" s="640"/>
      <c r="W51" s="640"/>
      <c r="X51" s="640"/>
      <c r="Y51" s="640"/>
      <c r="Z51" s="640"/>
      <c r="AA51" s="640"/>
      <c r="AB51" s="640"/>
      <c r="AC51" s="640"/>
      <c r="AD51" s="640"/>
      <c r="AE51" s="640"/>
      <c r="AF51" s="640"/>
      <c r="AG51" s="640"/>
      <c r="AH51" s="640"/>
      <c r="AI51" s="640"/>
      <c r="AJ51" s="640"/>
      <c r="AK51" s="640"/>
      <c r="AL51" s="640"/>
      <c r="AM51" s="640"/>
      <c r="AN51" s="640"/>
      <c r="AO51" s="640"/>
      <c r="AP51" s="640"/>
      <c r="AQ51" s="640"/>
      <c r="AR51" s="640"/>
      <c r="AS51" s="640"/>
      <c r="AT51" s="640"/>
      <c r="AU51" s="640"/>
      <c r="AV51" s="640"/>
      <c r="AW51" s="640"/>
      <c r="AX51" s="640"/>
      <c r="AY51" s="640"/>
      <c r="AZ51" s="640"/>
      <c r="BA51" s="640"/>
      <c r="BB51" s="640"/>
      <c r="BC51" s="640"/>
      <c r="BD51" s="640"/>
      <c r="BE51" s="640"/>
      <c r="BF51" s="640"/>
      <c r="BG51" s="640"/>
      <c r="BH51" s="640"/>
      <c r="BI51" s="640"/>
      <c r="BJ51" s="640"/>
      <c r="BK51" s="640"/>
      <c r="BL51" s="640"/>
      <c r="BM51" s="640"/>
      <c r="BN51" s="640"/>
      <c r="BO51" s="640"/>
      <c r="BP51" s="640"/>
      <c r="BQ51" s="640"/>
      <c r="BR51" s="640"/>
      <c r="BS51" s="640"/>
      <c r="BT51" s="640"/>
      <c r="BU51" s="640"/>
      <c r="BV51" s="640"/>
      <c r="BW51" s="640"/>
      <c r="BX51" s="640"/>
      <c r="BY51" s="640"/>
      <c r="BZ51" s="640"/>
      <c r="CA51" s="640"/>
      <c r="CB51" s="640"/>
      <c r="CC51" s="640"/>
      <c r="CD51" s="640"/>
      <c r="CE51" s="640"/>
      <c r="CF51" s="640"/>
      <c r="CG51" s="640"/>
      <c r="CH51" s="640"/>
      <c r="CI51" s="640"/>
      <c r="CJ51" s="640"/>
      <c r="CK51" s="640"/>
      <c r="CL51" s="640"/>
      <c r="CM51" s="640"/>
      <c r="CN51" s="640"/>
      <c r="CO51" s="640"/>
      <c r="CP51" s="640"/>
      <c r="CQ51" s="640"/>
      <c r="CR51" s="640"/>
      <c r="CS51" s="640"/>
      <c r="CT51" s="640"/>
      <c r="CU51" s="640"/>
      <c r="CV51" s="640"/>
      <c r="CW51" s="640"/>
      <c r="CX51" s="640"/>
      <c r="CY51" s="640"/>
      <c r="CZ51" s="640"/>
      <c r="DA51" s="640"/>
      <c r="DB51" s="640"/>
      <c r="DC51" s="640"/>
      <c r="DD51" s="640"/>
      <c r="DE51" s="640"/>
      <c r="DF51" s="640"/>
      <c r="DG51" s="640"/>
      <c r="DH51" s="640"/>
      <c r="DI51" s="640"/>
    </row>
    <row r="52" spans="5:113" x14ac:dyDescent="0.2">
      <c r="E52" s="640" t="s">
        <v>210</v>
      </c>
      <c r="F52" s="640"/>
      <c r="G52" s="640"/>
      <c r="H52" s="640"/>
      <c r="I52" s="640"/>
      <c r="J52" s="640"/>
      <c r="K52" s="640"/>
      <c r="L52" s="640"/>
      <c r="M52" s="640"/>
      <c r="N52" s="640"/>
      <c r="O52" s="640"/>
      <c r="P52" s="640"/>
      <c r="Q52" s="640"/>
      <c r="R52" s="640"/>
      <c r="S52" s="640"/>
      <c r="T52" s="640"/>
      <c r="U52" s="640"/>
      <c r="V52" s="640"/>
      <c r="W52" s="640"/>
      <c r="X52" s="640"/>
      <c r="Y52" s="640"/>
      <c r="Z52" s="640"/>
      <c r="AA52" s="640"/>
      <c r="AB52" s="640"/>
      <c r="AC52" s="640"/>
      <c r="AD52" s="640"/>
      <c r="AE52" s="640"/>
      <c r="AF52" s="640"/>
      <c r="AG52" s="640"/>
      <c r="AH52" s="640"/>
      <c r="AI52" s="640"/>
      <c r="AJ52" s="640"/>
      <c r="AK52" s="640"/>
      <c r="AL52" s="640"/>
      <c r="AM52" s="640"/>
      <c r="AN52" s="640"/>
      <c r="AO52" s="640"/>
      <c r="AP52" s="640"/>
      <c r="AQ52" s="640"/>
      <c r="AR52" s="640"/>
      <c r="AS52" s="640"/>
      <c r="AT52" s="640"/>
      <c r="AU52" s="640"/>
      <c r="AV52" s="640"/>
      <c r="AW52" s="640"/>
      <c r="AX52" s="640"/>
      <c r="AY52" s="640"/>
      <c r="AZ52" s="640"/>
      <c r="BA52" s="640"/>
      <c r="BB52" s="640"/>
      <c r="BC52" s="640"/>
      <c r="BD52" s="640"/>
      <c r="BE52" s="640"/>
      <c r="BF52" s="640"/>
      <c r="BG52" s="640"/>
      <c r="BH52" s="640"/>
      <c r="BI52" s="640"/>
      <c r="BJ52" s="640"/>
      <c r="BK52" s="640"/>
      <c r="BL52" s="640"/>
      <c r="BM52" s="640"/>
      <c r="BN52" s="640"/>
      <c r="BO52" s="640"/>
      <c r="BP52" s="640"/>
      <c r="BQ52" s="640"/>
      <c r="BR52" s="640"/>
      <c r="BS52" s="640"/>
      <c r="BT52" s="640"/>
      <c r="BU52" s="640"/>
      <c r="BV52" s="640"/>
      <c r="BW52" s="640"/>
      <c r="BX52" s="640"/>
      <c r="BY52" s="640"/>
      <c r="BZ52" s="640"/>
      <c r="CA52" s="640"/>
      <c r="CB52" s="640"/>
      <c r="CC52" s="640"/>
      <c r="CD52" s="640"/>
      <c r="CE52" s="640"/>
      <c r="CF52" s="640"/>
      <c r="CG52" s="640"/>
      <c r="CH52" s="640"/>
      <c r="CI52" s="640"/>
      <c r="CJ52" s="640"/>
      <c r="CK52" s="640"/>
      <c r="CL52" s="640"/>
      <c r="CM52" s="640"/>
      <c r="CN52" s="640"/>
      <c r="CO52" s="640"/>
      <c r="CP52" s="640"/>
      <c r="CQ52" s="640"/>
      <c r="CR52" s="640"/>
      <c r="CS52" s="640"/>
      <c r="CT52" s="640"/>
      <c r="CU52" s="640"/>
      <c r="CV52" s="640"/>
      <c r="CW52" s="640"/>
      <c r="CX52" s="640"/>
      <c r="CY52" s="640"/>
      <c r="CZ52" s="640"/>
      <c r="DA52" s="640"/>
      <c r="DB52" s="640"/>
      <c r="DC52" s="640"/>
      <c r="DD52" s="640"/>
      <c r="DE52" s="640"/>
      <c r="DF52" s="640"/>
      <c r="DG52" s="640"/>
      <c r="DH52" s="640"/>
      <c r="DI52" s="640"/>
    </row>
    <row r="53" spans="5:113" x14ac:dyDescent="0.2">
      <c r="E53" s="367" t="s">
        <v>589</v>
      </c>
    </row>
    <row r="54" spans="5:113" x14ac:dyDescent="0.2"/>
    <row r="55" spans="5:113" x14ac:dyDescent="0.2"/>
    <row r="56" spans="5:113" x14ac:dyDescent="0.2"/>
  </sheetData>
  <sheetProtection algorithmName="SHA-512" hashValue="k05jhuDzbEjZEZ3bV/Cya93wekHLAToEeslJAKGTjQ5XVTi0y7zHRBZ8a+Q0GV1sskn/nx+wmz4y1N1v5G9xFg==" saltValue="wNHuFR9G0m8kdeEUu+OvKw==" spinCount="100000" sheet="1" objects="1" scenarios="1"/>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85" zoomScaleNormal="85" workbookViewId="0"/>
  </sheetViews>
  <sheetFormatPr defaultColWidth="0" defaultRowHeight="0" customHeight="1" zeroHeight="1" x14ac:dyDescent="0.2"/>
  <cols>
    <col min="1" max="1" width="1.6640625" style="212" customWidth="1"/>
    <col min="2" max="2" width="2.33203125" style="212" customWidth="1"/>
    <col min="3" max="16" width="2.6640625" style="212" customWidth="1"/>
    <col min="17" max="17" width="2.33203125" style="212" customWidth="1"/>
    <col min="18" max="95" width="1.6640625" style="212" customWidth="1"/>
    <col min="96" max="133" width="1.6640625" style="222" customWidth="1"/>
    <col min="134" max="143" width="1.6640625" style="212" customWidth="1"/>
    <col min="144" max="16384" width="0" style="212" hidden="1"/>
  </cols>
  <sheetData>
    <row r="1" spans="2:143" ht="22.5" customHeight="1" thickBot="1" x14ac:dyDescent="0.25">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782" t="s">
        <v>211</v>
      </c>
      <c r="DI1" s="783"/>
      <c r="DJ1" s="783"/>
      <c r="DK1" s="783"/>
      <c r="DL1" s="783"/>
      <c r="DM1" s="783"/>
      <c r="DN1" s="784"/>
      <c r="DO1" s="212"/>
      <c r="DP1" s="782" t="s">
        <v>212</v>
      </c>
      <c r="DQ1" s="783"/>
      <c r="DR1" s="783"/>
      <c r="DS1" s="783"/>
      <c r="DT1" s="783"/>
      <c r="DU1" s="783"/>
      <c r="DV1" s="783"/>
      <c r="DW1" s="783"/>
      <c r="DX1" s="783"/>
      <c r="DY1" s="783"/>
      <c r="DZ1" s="783"/>
      <c r="EA1" s="783"/>
      <c r="EB1" s="783"/>
      <c r="EC1" s="784"/>
      <c r="ED1" s="210"/>
      <c r="EE1" s="210"/>
      <c r="EF1" s="210"/>
      <c r="EG1" s="210"/>
      <c r="EH1" s="210"/>
      <c r="EI1" s="210"/>
      <c r="EJ1" s="210"/>
      <c r="EK1" s="210"/>
      <c r="EL1" s="210"/>
      <c r="EM1" s="210"/>
    </row>
    <row r="2" spans="2:143" ht="22.5" customHeight="1" x14ac:dyDescent="0.2">
      <c r="B2" s="213" t="s">
        <v>213</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2">
      <c r="B3" s="724" t="s">
        <v>214</v>
      </c>
      <c r="C3" s="725"/>
      <c r="D3" s="725"/>
      <c r="E3" s="725"/>
      <c r="F3" s="725"/>
      <c r="G3" s="725"/>
      <c r="H3" s="725"/>
      <c r="I3" s="725"/>
      <c r="J3" s="725"/>
      <c r="K3" s="725"/>
      <c r="L3" s="725"/>
      <c r="M3" s="725"/>
      <c r="N3" s="725"/>
      <c r="O3" s="725"/>
      <c r="P3" s="725"/>
      <c r="Q3" s="725"/>
      <c r="R3" s="725"/>
      <c r="S3" s="725"/>
      <c r="T3" s="725"/>
      <c r="U3" s="725"/>
      <c r="V3" s="725"/>
      <c r="W3" s="725"/>
      <c r="X3" s="725"/>
      <c r="Y3" s="725"/>
      <c r="Z3" s="725"/>
      <c r="AA3" s="725"/>
      <c r="AB3" s="725"/>
      <c r="AC3" s="725"/>
      <c r="AD3" s="725"/>
      <c r="AE3" s="725"/>
      <c r="AF3" s="725"/>
      <c r="AG3" s="725"/>
      <c r="AH3" s="725"/>
      <c r="AI3" s="725"/>
      <c r="AJ3" s="725"/>
      <c r="AK3" s="725"/>
      <c r="AL3" s="725"/>
      <c r="AM3" s="725"/>
      <c r="AN3" s="725"/>
      <c r="AO3" s="725"/>
      <c r="AP3" s="724" t="s">
        <v>215</v>
      </c>
      <c r="AQ3" s="725"/>
      <c r="AR3" s="725"/>
      <c r="AS3" s="725"/>
      <c r="AT3" s="725"/>
      <c r="AU3" s="725"/>
      <c r="AV3" s="725"/>
      <c r="AW3" s="725"/>
      <c r="AX3" s="725"/>
      <c r="AY3" s="725"/>
      <c r="AZ3" s="725"/>
      <c r="BA3" s="725"/>
      <c r="BB3" s="725"/>
      <c r="BC3" s="725"/>
      <c r="BD3" s="725"/>
      <c r="BE3" s="725"/>
      <c r="BF3" s="725"/>
      <c r="BG3" s="725"/>
      <c r="BH3" s="725"/>
      <c r="BI3" s="725"/>
      <c r="BJ3" s="725"/>
      <c r="BK3" s="725"/>
      <c r="BL3" s="725"/>
      <c r="BM3" s="725"/>
      <c r="BN3" s="725"/>
      <c r="BO3" s="725"/>
      <c r="BP3" s="725"/>
      <c r="BQ3" s="725"/>
      <c r="BR3" s="725"/>
      <c r="BS3" s="725"/>
      <c r="BT3" s="725"/>
      <c r="BU3" s="725"/>
      <c r="BV3" s="725"/>
      <c r="BW3" s="725"/>
      <c r="BX3" s="725"/>
      <c r="BY3" s="725"/>
      <c r="BZ3" s="725"/>
      <c r="CA3" s="725"/>
      <c r="CB3" s="726"/>
      <c r="CD3" s="767" t="s">
        <v>216</v>
      </c>
      <c r="CE3" s="768"/>
      <c r="CF3" s="768"/>
      <c r="CG3" s="768"/>
      <c r="CH3" s="768"/>
      <c r="CI3" s="768"/>
      <c r="CJ3" s="768"/>
      <c r="CK3" s="768"/>
      <c r="CL3" s="768"/>
      <c r="CM3" s="768"/>
      <c r="CN3" s="768"/>
      <c r="CO3" s="768"/>
      <c r="CP3" s="768"/>
      <c r="CQ3" s="768"/>
      <c r="CR3" s="768"/>
      <c r="CS3" s="768"/>
      <c r="CT3" s="768"/>
      <c r="CU3" s="768"/>
      <c r="CV3" s="768"/>
      <c r="CW3" s="768"/>
      <c r="CX3" s="768"/>
      <c r="CY3" s="768"/>
      <c r="CZ3" s="768"/>
      <c r="DA3" s="768"/>
      <c r="DB3" s="768"/>
      <c r="DC3" s="768"/>
      <c r="DD3" s="768"/>
      <c r="DE3" s="768"/>
      <c r="DF3" s="768"/>
      <c r="DG3" s="768"/>
      <c r="DH3" s="768"/>
      <c r="DI3" s="768"/>
      <c r="DJ3" s="768"/>
      <c r="DK3" s="768"/>
      <c r="DL3" s="768"/>
      <c r="DM3" s="768"/>
      <c r="DN3" s="768"/>
      <c r="DO3" s="768"/>
      <c r="DP3" s="768"/>
      <c r="DQ3" s="768"/>
      <c r="DR3" s="768"/>
      <c r="DS3" s="768"/>
      <c r="DT3" s="768"/>
      <c r="DU3" s="768"/>
      <c r="DV3" s="768"/>
      <c r="DW3" s="768"/>
      <c r="DX3" s="768"/>
      <c r="DY3" s="768"/>
      <c r="DZ3" s="768"/>
      <c r="EA3" s="768"/>
      <c r="EB3" s="768"/>
      <c r="EC3" s="769"/>
    </row>
    <row r="4" spans="2:143" ht="11.25" customHeight="1" x14ac:dyDescent="0.2">
      <c r="B4" s="724" t="s">
        <v>1</v>
      </c>
      <c r="C4" s="725"/>
      <c r="D4" s="725"/>
      <c r="E4" s="725"/>
      <c r="F4" s="725"/>
      <c r="G4" s="725"/>
      <c r="H4" s="725"/>
      <c r="I4" s="725"/>
      <c r="J4" s="725"/>
      <c r="K4" s="725"/>
      <c r="L4" s="725"/>
      <c r="M4" s="725"/>
      <c r="N4" s="725"/>
      <c r="O4" s="725"/>
      <c r="P4" s="725"/>
      <c r="Q4" s="726"/>
      <c r="R4" s="724" t="s">
        <v>217</v>
      </c>
      <c r="S4" s="725"/>
      <c r="T4" s="725"/>
      <c r="U4" s="725"/>
      <c r="V4" s="725"/>
      <c r="W4" s="725"/>
      <c r="X4" s="725"/>
      <c r="Y4" s="726"/>
      <c r="Z4" s="724" t="s">
        <v>218</v>
      </c>
      <c r="AA4" s="725"/>
      <c r="AB4" s="725"/>
      <c r="AC4" s="726"/>
      <c r="AD4" s="724" t="s">
        <v>219</v>
      </c>
      <c r="AE4" s="725"/>
      <c r="AF4" s="725"/>
      <c r="AG4" s="725"/>
      <c r="AH4" s="725"/>
      <c r="AI4" s="725"/>
      <c r="AJ4" s="725"/>
      <c r="AK4" s="726"/>
      <c r="AL4" s="724" t="s">
        <v>218</v>
      </c>
      <c r="AM4" s="725"/>
      <c r="AN4" s="725"/>
      <c r="AO4" s="726"/>
      <c r="AP4" s="785" t="s">
        <v>220</v>
      </c>
      <c r="AQ4" s="785"/>
      <c r="AR4" s="785"/>
      <c r="AS4" s="785"/>
      <c r="AT4" s="785"/>
      <c r="AU4" s="785"/>
      <c r="AV4" s="785"/>
      <c r="AW4" s="785"/>
      <c r="AX4" s="785"/>
      <c r="AY4" s="785"/>
      <c r="AZ4" s="785"/>
      <c r="BA4" s="785"/>
      <c r="BB4" s="785"/>
      <c r="BC4" s="785"/>
      <c r="BD4" s="785"/>
      <c r="BE4" s="785"/>
      <c r="BF4" s="785"/>
      <c r="BG4" s="785" t="s">
        <v>221</v>
      </c>
      <c r="BH4" s="785"/>
      <c r="BI4" s="785"/>
      <c r="BJ4" s="785"/>
      <c r="BK4" s="785"/>
      <c r="BL4" s="785"/>
      <c r="BM4" s="785"/>
      <c r="BN4" s="785"/>
      <c r="BO4" s="785" t="s">
        <v>218</v>
      </c>
      <c r="BP4" s="785"/>
      <c r="BQ4" s="785"/>
      <c r="BR4" s="785"/>
      <c r="BS4" s="785" t="s">
        <v>222</v>
      </c>
      <c r="BT4" s="785"/>
      <c r="BU4" s="785"/>
      <c r="BV4" s="785"/>
      <c r="BW4" s="785"/>
      <c r="BX4" s="785"/>
      <c r="BY4" s="785"/>
      <c r="BZ4" s="785"/>
      <c r="CA4" s="785"/>
      <c r="CB4" s="785"/>
      <c r="CD4" s="767" t="s">
        <v>223</v>
      </c>
      <c r="CE4" s="768"/>
      <c r="CF4" s="768"/>
      <c r="CG4" s="768"/>
      <c r="CH4" s="768"/>
      <c r="CI4" s="768"/>
      <c r="CJ4" s="768"/>
      <c r="CK4" s="768"/>
      <c r="CL4" s="768"/>
      <c r="CM4" s="768"/>
      <c r="CN4" s="768"/>
      <c r="CO4" s="768"/>
      <c r="CP4" s="768"/>
      <c r="CQ4" s="768"/>
      <c r="CR4" s="768"/>
      <c r="CS4" s="768"/>
      <c r="CT4" s="768"/>
      <c r="CU4" s="768"/>
      <c r="CV4" s="768"/>
      <c r="CW4" s="768"/>
      <c r="CX4" s="768"/>
      <c r="CY4" s="768"/>
      <c r="CZ4" s="768"/>
      <c r="DA4" s="768"/>
      <c r="DB4" s="768"/>
      <c r="DC4" s="768"/>
      <c r="DD4" s="768"/>
      <c r="DE4" s="768"/>
      <c r="DF4" s="768"/>
      <c r="DG4" s="768"/>
      <c r="DH4" s="768"/>
      <c r="DI4" s="768"/>
      <c r="DJ4" s="768"/>
      <c r="DK4" s="768"/>
      <c r="DL4" s="768"/>
      <c r="DM4" s="768"/>
      <c r="DN4" s="768"/>
      <c r="DO4" s="768"/>
      <c r="DP4" s="768"/>
      <c r="DQ4" s="768"/>
      <c r="DR4" s="768"/>
      <c r="DS4" s="768"/>
      <c r="DT4" s="768"/>
      <c r="DU4" s="768"/>
      <c r="DV4" s="768"/>
      <c r="DW4" s="768"/>
      <c r="DX4" s="768"/>
      <c r="DY4" s="768"/>
      <c r="DZ4" s="768"/>
      <c r="EA4" s="768"/>
      <c r="EB4" s="768"/>
      <c r="EC4" s="769"/>
    </row>
    <row r="5" spans="2:143" s="361" customFormat="1" ht="11.25" customHeight="1" x14ac:dyDescent="0.2">
      <c r="B5" s="742" t="s">
        <v>224</v>
      </c>
      <c r="C5" s="743"/>
      <c r="D5" s="743"/>
      <c r="E5" s="743"/>
      <c r="F5" s="743"/>
      <c r="G5" s="743"/>
      <c r="H5" s="743"/>
      <c r="I5" s="743"/>
      <c r="J5" s="743"/>
      <c r="K5" s="743"/>
      <c r="L5" s="743"/>
      <c r="M5" s="743"/>
      <c r="N5" s="743"/>
      <c r="O5" s="743"/>
      <c r="P5" s="743"/>
      <c r="Q5" s="744"/>
      <c r="R5" s="718">
        <v>981653</v>
      </c>
      <c r="S5" s="719"/>
      <c r="T5" s="719"/>
      <c r="U5" s="719"/>
      <c r="V5" s="719"/>
      <c r="W5" s="719"/>
      <c r="X5" s="719"/>
      <c r="Y5" s="765"/>
      <c r="Z5" s="780">
        <v>16</v>
      </c>
      <c r="AA5" s="780"/>
      <c r="AB5" s="780"/>
      <c r="AC5" s="780"/>
      <c r="AD5" s="781">
        <v>981653</v>
      </c>
      <c r="AE5" s="781"/>
      <c r="AF5" s="781"/>
      <c r="AG5" s="781"/>
      <c r="AH5" s="781"/>
      <c r="AI5" s="781"/>
      <c r="AJ5" s="781"/>
      <c r="AK5" s="781"/>
      <c r="AL5" s="761">
        <v>32.9</v>
      </c>
      <c r="AM5" s="747"/>
      <c r="AN5" s="747"/>
      <c r="AO5" s="762"/>
      <c r="AP5" s="742" t="s">
        <v>225</v>
      </c>
      <c r="AQ5" s="743"/>
      <c r="AR5" s="743"/>
      <c r="AS5" s="743"/>
      <c r="AT5" s="743"/>
      <c r="AU5" s="743"/>
      <c r="AV5" s="743"/>
      <c r="AW5" s="743"/>
      <c r="AX5" s="743"/>
      <c r="AY5" s="743"/>
      <c r="AZ5" s="743"/>
      <c r="BA5" s="743"/>
      <c r="BB5" s="743"/>
      <c r="BC5" s="743"/>
      <c r="BD5" s="743"/>
      <c r="BE5" s="743"/>
      <c r="BF5" s="744"/>
      <c r="BG5" s="665">
        <v>966916</v>
      </c>
      <c r="BH5" s="675"/>
      <c r="BI5" s="675"/>
      <c r="BJ5" s="675"/>
      <c r="BK5" s="675"/>
      <c r="BL5" s="675"/>
      <c r="BM5" s="675"/>
      <c r="BN5" s="676"/>
      <c r="BO5" s="679">
        <v>98.5</v>
      </c>
      <c r="BP5" s="679"/>
      <c r="BQ5" s="679"/>
      <c r="BR5" s="679"/>
      <c r="BS5" s="680">
        <v>12552</v>
      </c>
      <c r="BT5" s="680"/>
      <c r="BU5" s="680"/>
      <c r="BV5" s="680"/>
      <c r="BW5" s="680"/>
      <c r="BX5" s="680"/>
      <c r="BY5" s="680"/>
      <c r="BZ5" s="680"/>
      <c r="CA5" s="680"/>
      <c r="CB5" s="751"/>
      <c r="CD5" s="767" t="s">
        <v>220</v>
      </c>
      <c r="CE5" s="768"/>
      <c r="CF5" s="768"/>
      <c r="CG5" s="768"/>
      <c r="CH5" s="768"/>
      <c r="CI5" s="768"/>
      <c r="CJ5" s="768"/>
      <c r="CK5" s="768"/>
      <c r="CL5" s="768"/>
      <c r="CM5" s="768"/>
      <c r="CN5" s="768"/>
      <c r="CO5" s="768"/>
      <c r="CP5" s="768"/>
      <c r="CQ5" s="769"/>
      <c r="CR5" s="767" t="s">
        <v>226</v>
      </c>
      <c r="CS5" s="768"/>
      <c r="CT5" s="768"/>
      <c r="CU5" s="768"/>
      <c r="CV5" s="768"/>
      <c r="CW5" s="768"/>
      <c r="CX5" s="768"/>
      <c r="CY5" s="769"/>
      <c r="CZ5" s="767" t="s">
        <v>218</v>
      </c>
      <c r="DA5" s="768"/>
      <c r="DB5" s="768"/>
      <c r="DC5" s="769"/>
      <c r="DD5" s="767" t="s">
        <v>227</v>
      </c>
      <c r="DE5" s="768"/>
      <c r="DF5" s="768"/>
      <c r="DG5" s="768"/>
      <c r="DH5" s="768"/>
      <c r="DI5" s="768"/>
      <c r="DJ5" s="768"/>
      <c r="DK5" s="768"/>
      <c r="DL5" s="768"/>
      <c r="DM5" s="768"/>
      <c r="DN5" s="768"/>
      <c r="DO5" s="768"/>
      <c r="DP5" s="769"/>
      <c r="DQ5" s="767" t="s">
        <v>228</v>
      </c>
      <c r="DR5" s="768"/>
      <c r="DS5" s="768"/>
      <c r="DT5" s="768"/>
      <c r="DU5" s="768"/>
      <c r="DV5" s="768"/>
      <c r="DW5" s="768"/>
      <c r="DX5" s="768"/>
      <c r="DY5" s="768"/>
      <c r="DZ5" s="768"/>
      <c r="EA5" s="768"/>
      <c r="EB5" s="768"/>
      <c r="EC5" s="769"/>
    </row>
    <row r="6" spans="2:143" ht="11.25" customHeight="1" x14ac:dyDescent="0.2">
      <c r="B6" s="646" t="s">
        <v>229</v>
      </c>
      <c r="C6" s="647"/>
      <c r="D6" s="647"/>
      <c r="E6" s="647"/>
      <c r="F6" s="647"/>
      <c r="G6" s="647"/>
      <c r="H6" s="647"/>
      <c r="I6" s="647"/>
      <c r="J6" s="647"/>
      <c r="K6" s="647"/>
      <c r="L6" s="647"/>
      <c r="M6" s="647"/>
      <c r="N6" s="647"/>
      <c r="O6" s="647"/>
      <c r="P6" s="647"/>
      <c r="Q6" s="648"/>
      <c r="R6" s="665">
        <v>41662</v>
      </c>
      <c r="S6" s="675"/>
      <c r="T6" s="675"/>
      <c r="U6" s="675"/>
      <c r="V6" s="675"/>
      <c r="W6" s="675"/>
      <c r="X6" s="675"/>
      <c r="Y6" s="676"/>
      <c r="Z6" s="679">
        <v>0.7</v>
      </c>
      <c r="AA6" s="679"/>
      <c r="AB6" s="679"/>
      <c r="AC6" s="679"/>
      <c r="AD6" s="680">
        <v>41662</v>
      </c>
      <c r="AE6" s="680"/>
      <c r="AF6" s="680"/>
      <c r="AG6" s="680"/>
      <c r="AH6" s="680"/>
      <c r="AI6" s="680"/>
      <c r="AJ6" s="680"/>
      <c r="AK6" s="680"/>
      <c r="AL6" s="668">
        <v>1.4</v>
      </c>
      <c r="AM6" s="677"/>
      <c r="AN6" s="677"/>
      <c r="AO6" s="681"/>
      <c r="AP6" s="646" t="s">
        <v>230</v>
      </c>
      <c r="AQ6" s="647"/>
      <c r="AR6" s="647"/>
      <c r="AS6" s="647"/>
      <c r="AT6" s="647"/>
      <c r="AU6" s="647"/>
      <c r="AV6" s="647"/>
      <c r="AW6" s="647"/>
      <c r="AX6" s="647"/>
      <c r="AY6" s="647"/>
      <c r="AZ6" s="647"/>
      <c r="BA6" s="647"/>
      <c r="BB6" s="647"/>
      <c r="BC6" s="647"/>
      <c r="BD6" s="647"/>
      <c r="BE6" s="647"/>
      <c r="BF6" s="648"/>
      <c r="BG6" s="665">
        <v>966916</v>
      </c>
      <c r="BH6" s="675"/>
      <c r="BI6" s="675"/>
      <c r="BJ6" s="675"/>
      <c r="BK6" s="675"/>
      <c r="BL6" s="675"/>
      <c r="BM6" s="675"/>
      <c r="BN6" s="676"/>
      <c r="BO6" s="679">
        <v>98.5</v>
      </c>
      <c r="BP6" s="679"/>
      <c r="BQ6" s="679"/>
      <c r="BR6" s="679"/>
      <c r="BS6" s="680">
        <v>12552</v>
      </c>
      <c r="BT6" s="680"/>
      <c r="BU6" s="680"/>
      <c r="BV6" s="680"/>
      <c r="BW6" s="680"/>
      <c r="BX6" s="680"/>
      <c r="BY6" s="680"/>
      <c r="BZ6" s="680"/>
      <c r="CA6" s="680"/>
      <c r="CB6" s="751"/>
      <c r="CD6" s="721" t="s">
        <v>231</v>
      </c>
      <c r="CE6" s="722"/>
      <c r="CF6" s="722"/>
      <c r="CG6" s="722"/>
      <c r="CH6" s="722"/>
      <c r="CI6" s="722"/>
      <c r="CJ6" s="722"/>
      <c r="CK6" s="722"/>
      <c r="CL6" s="722"/>
      <c r="CM6" s="722"/>
      <c r="CN6" s="722"/>
      <c r="CO6" s="722"/>
      <c r="CP6" s="722"/>
      <c r="CQ6" s="723"/>
      <c r="CR6" s="665">
        <v>63597</v>
      </c>
      <c r="CS6" s="675"/>
      <c r="CT6" s="675"/>
      <c r="CU6" s="675"/>
      <c r="CV6" s="675"/>
      <c r="CW6" s="675"/>
      <c r="CX6" s="675"/>
      <c r="CY6" s="676"/>
      <c r="CZ6" s="761">
        <v>1.1000000000000001</v>
      </c>
      <c r="DA6" s="747"/>
      <c r="DB6" s="747"/>
      <c r="DC6" s="766"/>
      <c r="DD6" s="671" t="s">
        <v>125</v>
      </c>
      <c r="DE6" s="675"/>
      <c r="DF6" s="675"/>
      <c r="DG6" s="675"/>
      <c r="DH6" s="675"/>
      <c r="DI6" s="675"/>
      <c r="DJ6" s="675"/>
      <c r="DK6" s="675"/>
      <c r="DL6" s="675"/>
      <c r="DM6" s="675"/>
      <c r="DN6" s="675"/>
      <c r="DO6" s="675"/>
      <c r="DP6" s="676"/>
      <c r="DQ6" s="671">
        <v>63597</v>
      </c>
      <c r="DR6" s="675"/>
      <c r="DS6" s="675"/>
      <c r="DT6" s="675"/>
      <c r="DU6" s="675"/>
      <c r="DV6" s="675"/>
      <c r="DW6" s="675"/>
      <c r="DX6" s="675"/>
      <c r="DY6" s="675"/>
      <c r="DZ6" s="675"/>
      <c r="EA6" s="675"/>
      <c r="EB6" s="675"/>
      <c r="EC6" s="692"/>
    </row>
    <row r="7" spans="2:143" ht="11.25" customHeight="1" x14ac:dyDescent="0.2">
      <c r="B7" s="646" t="s">
        <v>232</v>
      </c>
      <c r="C7" s="647"/>
      <c r="D7" s="647"/>
      <c r="E7" s="647"/>
      <c r="F7" s="647"/>
      <c r="G7" s="647"/>
      <c r="H7" s="647"/>
      <c r="I7" s="647"/>
      <c r="J7" s="647"/>
      <c r="K7" s="647"/>
      <c r="L7" s="647"/>
      <c r="M7" s="647"/>
      <c r="N7" s="647"/>
      <c r="O7" s="647"/>
      <c r="P7" s="647"/>
      <c r="Q7" s="648"/>
      <c r="R7" s="665">
        <v>510</v>
      </c>
      <c r="S7" s="675"/>
      <c r="T7" s="675"/>
      <c r="U7" s="675"/>
      <c r="V7" s="675"/>
      <c r="W7" s="675"/>
      <c r="X7" s="675"/>
      <c r="Y7" s="676"/>
      <c r="Z7" s="679">
        <v>0</v>
      </c>
      <c r="AA7" s="679"/>
      <c r="AB7" s="679"/>
      <c r="AC7" s="679"/>
      <c r="AD7" s="680">
        <v>510</v>
      </c>
      <c r="AE7" s="680"/>
      <c r="AF7" s="680"/>
      <c r="AG7" s="680"/>
      <c r="AH7" s="680"/>
      <c r="AI7" s="680"/>
      <c r="AJ7" s="680"/>
      <c r="AK7" s="680"/>
      <c r="AL7" s="668">
        <v>0</v>
      </c>
      <c r="AM7" s="677"/>
      <c r="AN7" s="677"/>
      <c r="AO7" s="681"/>
      <c r="AP7" s="646" t="s">
        <v>233</v>
      </c>
      <c r="AQ7" s="647"/>
      <c r="AR7" s="647"/>
      <c r="AS7" s="647"/>
      <c r="AT7" s="647"/>
      <c r="AU7" s="647"/>
      <c r="AV7" s="647"/>
      <c r="AW7" s="647"/>
      <c r="AX7" s="647"/>
      <c r="AY7" s="647"/>
      <c r="AZ7" s="647"/>
      <c r="BA7" s="647"/>
      <c r="BB7" s="647"/>
      <c r="BC7" s="647"/>
      <c r="BD7" s="647"/>
      <c r="BE7" s="647"/>
      <c r="BF7" s="648"/>
      <c r="BG7" s="665">
        <v>386799</v>
      </c>
      <c r="BH7" s="675"/>
      <c r="BI7" s="675"/>
      <c r="BJ7" s="675"/>
      <c r="BK7" s="675"/>
      <c r="BL7" s="675"/>
      <c r="BM7" s="675"/>
      <c r="BN7" s="676"/>
      <c r="BO7" s="679">
        <v>39.4</v>
      </c>
      <c r="BP7" s="679"/>
      <c r="BQ7" s="679"/>
      <c r="BR7" s="679"/>
      <c r="BS7" s="680">
        <v>12552</v>
      </c>
      <c r="BT7" s="680"/>
      <c r="BU7" s="680"/>
      <c r="BV7" s="680"/>
      <c r="BW7" s="680"/>
      <c r="BX7" s="680"/>
      <c r="BY7" s="680"/>
      <c r="BZ7" s="680"/>
      <c r="CA7" s="680"/>
      <c r="CB7" s="751"/>
      <c r="CD7" s="693" t="s">
        <v>234</v>
      </c>
      <c r="CE7" s="690"/>
      <c r="CF7" s="690"/>
      <c r="CG7" s="690"/>
      <c r="CH7" s="690"/>
      <c r="CI7" s="690"/>
      <c r="CJ7" s="690"/>
      <c r="CK7" s="690"/>
      <c r="CL7" s="690"/>
      <c r="CM7" s="690"/>
      <c r="CN7" s="690"/>
      <c r="CO7" s="690"/>
      <c r="CP7" s="690"/>
      <c r="CQ7" s="691"/>
      <c r="CR7" s="665">
        <v>813970</v>
      </c>
      <c r="CS7" s="675"/>
      <c r="CT7" s="675"/>
      <c r="CU7" s="675"/>
      <c r="CV7" s="675"/>
      <c r="CW7" s="675"/>
      <c r="CX7" s="675"/>
      <c r="CY7" s="676"/>
      <c r="CZ7" s="679">
        <v>14</v>
      </c>
      <c r="DA7" s="679"/>
      <c r="DB7" s="679"/>
      <c r="DC7" s="679"/>
      <c r="DD7" s="671">
        <v>13090</v>
      </c>
      <c r="DE7" s="675"/>
      <c r="DF7" s="675"/>
      <c r="DG7" s="675"/>
      <c r="DH7" s="675"/>
      <c r="DI7" s="675"/>
      <c r="DJ7" s="675"/>
      <c r="DK7" s="675"/>
      <c r="DL7" s="675"/>
      <c r="DM7" s="675"/>
      <c r="DN7" s="675"/>
      <c r="DO7" s="675"/>
      <c r="DP7" s="676"/>
      <c r="DQ7" s="671">
        <v>756957</v>
      </c>
      <c r="DR7" s="675"/>
      <c r="DS7" s="675"/>
      <c r="DT7" s="675"/>
      <c r="DU7" s="675"/>
      <c r="DV7" s="675"/>
      <c r="DW7" s="675"/>
      <c r="DX7" s="675"/>
      <c r="DY7" s="675"/>
      <c r="DZ7" s="675"/>
      <c r="EA7" s="675"/>
      <c r="EB7" s="675"/>
      <c r="EC7" s="692"/>
    </row>
    <row r="8" spans="2:143" ht="11.25" customHeight="1" x14ac:dyDescent="0.2">
      <c r="B8" s="646" t="s">
        <v>235</v>
      </c>
      <c r="C8" s="647"/>
      <c r="D8" s="647"/>
      <c r="E8" s="647"/>
      <c r="F8" s="647"/>
      <c r="G8" s="647"/>
      <c r="H8" s="647"/>
      <c r="I8" s="647"/>
      <c r="J8" s="647"/>
      <c r="K8" s="647"/>
      <c r="L8" s="647"/>
      <c r="M8" s="647"/>
      <c r="N8" s="647"/>
      <c r="O8" s="647"/>
      <c r="P8" s="647"/>
      <c r="Q8" s="648"/>
      <c r="R8" s="665">
        <v>2504</v>
      </c>
      <c r="S8" s="675"/>
      <c r="T8" s="675"/>
      <c r="U8" s="675"/>
      <c r="V8" s="675"/>
      <c r="W8" s="675"/>
      <c r="X8" s="675"/>
      <c r="Y8" s="676"/>
      <c r="Z8" s="679">
        <v>0</v>
      </c>
      <c r="AA8" s="679"/>
      <c r="AB8" s="679"/>
      <c r="AC8" s="679"/>
      <c r="AD8" s="680">
        <v>2504</v>
      </c>
      <c r="AE8" s="680"/>
      <c r="AF8" s="680"/>
      <c r="AG8" s="680"/>
      <c r="AH8" s="680"/>
      <c r="AI8" s="680"/>
      <c r="AJ8" s="680"/>
      <c r="AK8" s="680"/>
      <c r="AL8" s="668">
        <v>0.1</v>
      </c>
      <c r="AM8" s="677"/>
      <c r="AN8" s="677"/>
      <c r="AO8" s="681"/>
      <c r="AP8" s="646" t="s">
        <v>236</v>
      </c>
      <c r="AQ8" s="647"/>
      <c r="AR8" s="647"/>
      <c r="AS8" s="647"/>
      <c r="AT8" s="647"/>
      <c r="AU8" s="647"/>
      <c r="AV8" s="647"/>
      <c r="AW8" s="647"/>
      <c r="AX8" s="647"/>
      <c r="AY8" s="647"/>
      <c r="AZ8" s="647"/>
      <c r="BA8" s="647"/>
      <c r="BB8" s="647"/>
      <c r="BC8" s="647"/>
      <c r="BD8" s="647"/>
      <c r="BE8" s="647"/>
      <c r="BF8" s="648"/>
      <c r="BG8" s="665">
        <v>13478</v>
      </c>
      <c r="BH8" s="675"/>
      <c r="BI8" s="675"/>
      <c r="BJ8" s="675"/>
      <c r="BK8" s="675"/>
      <c r="BL8" s="675"/>
      <c r="BM8" s="675"/>
      <c r="BN8" s="676"/>
      <c r="BO8" s="679">
        <v>1.4</v>
      </c>
      <c r="BP8" s="679"/>
      <c r="BQ8" s="679"/>
      <c r="BR8" s="679"/>
      <c r="BS8" s="680" t="s">
        <v>125</v>
      </c>
      <c r="BT8" s="680"/>
      <c r="BU8" s="680"/>
      <c r="BV8" s="680"/>
      <c r="BW8" s="680"/>
      <c r="BX8" s="680"/>
      <c r="BY8" s="680"/>
      <c r="BZ8" s="680"/>
      <c r="CA8" s="680"/>
      <c r="CB8" s="751"/>
      <c r="CD8" s="693" t="s">
        <v>237</v>
      </c>
      <c r="CE8" s="690"/>
      <c r="CF8" s="690"/>
      <c r="CG8" s="690"/>
      <c r="CH8" s="690"/>
      <c r="CI8" s="690"/>
      <c r="CJ8" s="690"/>
      <c r="CK8" s="690"/>
      <c r="CL8" s="690"/>
      <c r="CM8" s="690"/>
      <c r="CN8" s="690"/>
      <c r="CO8" s="690"/>
      <c r="CP8" s="690"/>
      <c r="CQ8" s="691"/>
      <c r="CR8" s="665">
        <v>1374692</v>
      </c>
      <c r="CS8" s="675"/>
      <c r="CT8" s="675"/>
      <c r="CU8" s="675"/>
      <c r="CV8" s="675"/>
      <c r="CW8" s="675"/>
      <c r="CX8" s="675"/>
      <c r="CY8" s="676"/>
      <c r="CZ8" s="679">
        <v>23.7</v>
      </c>
      <c r="DA8" s="679"/>
      <c r="DB8" s="679"/>
      <c r="DC8" s="679"/>
      <c r="DD8" s="671">
        <v>6163</v>
      </c>
      <c r="DE8" s="675"/>
      <c r="DF8" s="675"/>
      <c r="DG8" s="675"/>
      <c r="DH8" s="675"/>
      <c r="DI8" s="675"/>
      <c r="DJ8" s="675"/>
      <c r="DK8" s="675"/>
      <c r="DL8" s="675"/>
      <c r="DM8" s="675"/>
      <c r="DN8" s="675"/>
      <c r="DO8" s="675"/>
      <c r="DP8" s="676"/>
      <c r="DQ8" s="671">
        <v>733958</v>
      </c>
      <c r="DR8" s="675"/>
      <c r="DS8" s="675"/>
      <c r="DT8" s="675"/>
      <c r="DU8" s="675"/>
      <c r="DV8" s="675"/>
      <c r="DW8" s="675"/>
      <c r="DX8" s="675"/>
      <c r="DY8" s="675"/>
      <c r="DZ8" s="675"/>
      <c r="EA8" s="675"/>
      <c r="EB8" s="675"/>
      <c r="EC8" s="692"/>
    </row>
    <row r="9" spans="2:143" ht="11.25" customHeight="1" x14ac:dyDescent="0.2">
      <c r="B9" s="646" t="s">
        <v>238</v>
      </c>
      <c r="C9" s="647"/>
      <c r="D9" s="647"/>
      <c r="E9" s="647"/>
      <c r="F9" s="647"/>
      <c r="G9" s="647"/>
      <c r="H9" s="647"/>
      <c r="I9" s="647"/>
      <c r="J9" s="647"/>
      <c r="K9" s="647"/>
      <c r="L9" s="647"/>
      <c r="M9" s="647"/>
      <c r="N9" s="647"/>
      <c r="O9" s="647"/>
      <c r="P9" s="647"/>
      <c r="Q9" s="648"/>
      <c r="R9" s="665">
        <v>3273</v>
      </c>
      <c r="S9" s="675"/>
      <c r="T9" s="675"/>
      <c r="U9" s="675"/>
      <c r="V9" s="675"/>
      <c r="W9" s="675"/>
      <c r="X9" s="675"/>
      <c r="Y9" s="676"/>
      <c r="Z9" s="679">
        <v>0.1</v>
      </c>
      <c r="AA9" s="679"/>
      <c r="AB9" s="679"/>
      <c r="AC9" s="679"/>
      <c r="AD9" s="680">
        <v>3273</v>
      </c>
      <c r="AE9" s="680"/>
      <c r="AF9" s="680"/>
      <c r="AG9" s="680"/>
      <c r="AH9" s="680"/>
      <c r="AI9" s="680"/>
      <c r="AJ9" s="680"/>
      <c r="AK9" s="680"/>
      <c r="AL9" s="668">
        <v>0.1</v>
      </c>
      <c r="AM9" s="677"/>
      <c r="AN9" s="677"/>
      <c r="AO9" s="681"/>
      <c r="AP9" s="646" t="s">
        <v>239</v>
      </c>
      <c r="AQ9" s="647"/>
      <c r="AR9" s="647"/>
      <c r="AS9" s="647"/>
      <c r="AT9" s="647"/>
      <c r="AU9" s="647"/>
      <c r="AV9" s="647"/>
      <c r="AW9" s="647"/>
      <c r="AX9" s="647"/>
      <c r="AY9" s="647"/>
      <c r="AZ9" s="647"/>
      <c r="BA9" s="647"/>
      <c r="BB9" s="647"/>
      <c r="BC9" s="647"/>
      <c r="BD9" s="647"/>
      <c r="BE9" s="647"/>
      <c r="BF9" s="648"/>
      <c r="BG9" s="665">
        <v>280658</v>
      </c>
      <c r="BH9" s="675"/>
      <c r="BI9" s="675"/>
      <c r="BJ9" s="675"/>
      <c r="BK9" s="675"/>
      <c r="BL9" s="675"/>
      <c r="BM9" s="675"/>
      <c r="BN9" s="676"/>
      <c r="BO9" s="679">
        <v>28.6</v>
      </c>
      <c r="BP9" s="679"/>
      <c r="BQ9" s="679"/>
      <c r="BR9" s="679"/>
      <c r="BS9" s="680" t="s">
        <v>125</v>
      </c>
      <c r="BT9" s="680"/>
      <c r="BU9" s="680"/>
      <c r="BV9" s="680"/>
      <c r="BW9" s="680"/>
      <c r="BX9" s="680"/>
      <c r="BY9" s="680"/>
      <c r="BZ9" s="680"/>
      <c r="CA9" s="680"/>
      <c r="CB9" s="751"/>
      <c r="CD9" s="693" t="s">
        <v>240</v>
      </c>
      <c r="CE9" s="690"/>
      <c r="CF9" s="690"/>
      <c r="CG9" s="690"/>
      <c r="CH9" s="690"/>
      <c r="CI9" s="690"/>
      <c r="CJ9" s="690"/>
      <c r="CK9" s="690"/>
      <c r="CL9" s="690"/>
      <c r="CM9" s="690"/>
      <c r="CN9" s="690"/>
      <c r="CO9" s="690"/>
      <c r="CP9" s="690"/>
      <c r="CQ9" s="691"/>
      <c r="CR9" s="665">
        <v>793062</v>
      </c>
      <c r="CS9" s="675"/>
      <c r="CT9" s="675"/>
      <c r="CU9" s="675"/>
      <c r="CV9" s="675"/>
      <c r="CW9" s="675"/>
      <c r="CX9" s="675"/>
      <c r="CY9" s="676"/>
      <c r="CZ9" s="679">
        <v>13.6</v>
      </c>
      <c r="DA9" s="679"/>
      <c r="DB9" s="679"/>
      <c r="DC9" s="679"/>
      <c r="DD9" s="671">
        <v>574627</v>
      </c>
      <c r="DE9" s="675"/>
      <c r="DF9" s="675"/>
      <c r="DG9" s="675"/>
      <c r="DH9" s="675"/>
      <c r="DI9" s="675"/>
      <c r="DJ9" s="675"/>
      <c r="DK9" s="675"/>
      <c r="DL9" s="675"/>
      <c r="DM9" s="675"/>
      <c r="DN9" s="675"/>
      <c r="DO9" s="675"/>
      <c r="DP9" s="676"/>
      <c r="DQ9" s="671">
        <v>299797</v>
      </c>
      <c r="DR9" s="675"/>
      <c r="DS9" s="675"/>
      <c r="DT9" s="675"/>
      <c r="DU9" s="675"/>
      <c r="DV9" s="675"/>
      <c r="DW9" s="675"/>
      <c r="DX9" s="675"/>
      <c r="DY9" s="675"/>
      <c r="DZ9" s="675"/>
      <c r="EA9" s="675"/>
      <c r="EB9" s="675"/>
      <c r="EC9" s="692"/>
    </row>
    <row r="10" spans="2:143" ht="11.25" customHeight="1" x14ac:dyDescent="0.2">
      <c r="B10" s="646" t="s">
        <v>241</v>
      </c>
      <c r="C10" s="647"/>
      <c r="D10" s="647"/>
      <c r="E10" s="647"/>
      <c r="F10" s="647"/>
      <c r="G10" s="647"/>
      <c r="H10" s="647"/>
      <c r="I10" s="647"/>
      <c r="J10" s="647"/>
      <c r="K10" s="647"/>
      <c r="L10" s="647"/>
      <c r="M10" s="647"/>
      <c r="N10" s="647"/>
      <c r="O10" s="647"/>
      <c r="P10" s="647"/>
      <c r="Q10" s="648"/>
      <c r="R10" s="665" t="s">
        <v>125</v>
      </c>
      <c r="S10" s="675"/>
      <c r="T10" s="675"/>
      <c r="U10" s="675"/>
      <c r="V10" s="675"/>
      <c r="W10" s="675"/>
      <c r="X10" s="675"/>
      <c r="Y10" s="676"/>
      <c r="Z10" s="679" t="s">
        <v>125</v>
      </c>
      <c r="AA10" s="679"/>
      <c r="AB10" s="679"/>
      <c r="AC10" s="679"/>
      <c r="AD10" s="680" t="s">
        <v>125</v>
      </c>
      <c r="AE10" s="680"/>
      <c r="AF10" s="680"/>
      <c r="AG10" s="680"/>
      <c r="AH10" s="680"/>
      <c r="AI10" s="680"/>
      <c r="AJ10" s="680"/>
      <c r="AK10" s="680"/>
      <c r="AL10" s="668" t="s">
        <v>125</v>
      </c>
      <c r="AM10" s="677"/>
      <c r="AN10" s="677"/>
      <c r="AO10" s="681"/>
      <c r="AP10" s="646" t="s">
        <v>242</v>
      </c>
      <c r="AQ10" s="647"/>
      <c r="AR10" s="647"/>
      <c r="AS10" s="647"/>
      <c r="AT10" s="647"/>
      <c r="AU10" s="647"/>
      <c r="AV10" s="647"/>
      <c r="AW10" s="647"/>
      <c r="AX10" s="647"/>
      <c r="AY10" s="647"/>
      <c r="AZ10" s="647"/>
      <c r="BA10" s="647"/>
      <c r="BB10" s="647"/>
      <c r="BC10" s="647"/>
      <c r="BD10" s="647"/>
      <c r="BE10" s="647"/>
      <c r="BF10" s="648"/>
      <c r="BG10" s="665">
        <v>48047</v>
      </c>
      <c r="BH10" s="675"/>
      <c r="BI10" s="675"/>
      <c r="BJ10" s="675"/>
      <c r="BK10" s="675"/>
      <c r="BL10" s="675"/>
      <c r="BM10" s="675"/>
      <c r="BN10" s="676"/>
      <c r="BO10" s="679">
        <v>4.9000000000000004</v>
      </c>
      <c r="BP10" s="679"/>
      <c r="BQ10" s="679"/>
      <c r="BR10" s="679"/>
      <c r="BS10" s="680" t="s">
        <v>125</v>
      </c>
      <c r="BT10" s="680"/>
      <c r="BU10" s="680"/>
      <c r="BV10" s="680"/>
      <c r="BW10" s="680"/>
      <c r="BX10" s="680"/>
      <c r="BY10" s="680"/>
      <c r="BZ10" s="680"/>
      <c r="CA10" s="680"/>
      <c r="CB10" s="751"/>
      <c r="CD10" s="693" t="s">
        <v>243</v>
      </c>
      <c r="CE10" s="690"/>
      <c r="CF10" s="690"/>
      <c r="CG10" s="690"/>
      <c r="CH10" s="690"/>
      <c r="CI10" s="690"/>
      <c r="CJ10" s="690"/>
      <c r="CK10" s="690"/>
      <c r="CL10" s="690"/>
      <c r="CM10" s="690"/>
      <c r="CN10" s="690"/>
      <c r="CO10" s="690"/>
      <c r="CP10" s="690"/>
      <c r="CQ10" s="691"/>
      <c r="CR10" s="665">
        <v>4220</v>
      </c>
      <c r="CS10" s="675"/>
      <c r="CT10" s="675"/>
      <c r="CU10" s="675"/>
      <c r="CV10" s="675"/>
      <c r="CW10" s="675"/>
      <c r="CX10" s="675"/>
      <c r="CY10" s="676"/>
      <c r="CZ10" s="679">
        <v>0.1</v>
      </c>
      <c r="DA10" s="679"/>
      <c r="DB10" s="679"/>
      <c r="DC10" s="679"/>
      <c r="DD10" s="671" t="s">
        <v>125</v>
      </c>
      <c r="DE10" s="675"/>
      <c r="DF10" s="675"/>
      <c r="DG10" s="675"/>
      <c r="DH10" s="675"/>
      <c r="DI10" s="675"/>
      <c r="DJ10" s="675"/>
      <c r="DK10" s="675"/>
      <c r="DL10" s="675"/>
      <c r="DM10" s="675"/>
      <c r="DN10" s="675"/>
      <c r="DO10" s="675"/>
      <c r="DP10" s="676"/>
      <c r="DQ10" s="671">
        <v>220</v>
      </c>
      <c r="DR10" s="675"/>
      <c r="DS10" s="675"/>
      <c r="DT10" s="675"/>
      <c r="DU10" s="675"/>
      <c r="DV10" s="675"/>
      <c r="DW10" s="675"/>
      <c r="DX10" s="675"/>
      <c r="DY10" s="675"/>
      <c r="DZ10" s="675"/>
      <c r="EA10" s="675"/>
      <c r="EB10" s="675"/>
      <c r="EC10" s="692"/>
    </row>
    <row r="11" spans="2:143" ht="11.25" customHeight="1" x14ac:dyDescent="0.2">
      <c r="B11" s="646" t="s">
        <v>244</v>
      </c>
      <c r="C11" s="647"/>
      <c r="D11" s="647"/>
      <c r="E11" s="647"/>
      <c r="F11" s="647"/>
      <c r="G11" s="647"/>
      <c r="H11" s="647"/>
      <c r="I11" s="647"/>
      <c r="J11" s="647"/>
      <c r="K11" s="647"/>
      <c r="L11" s="647"/>
      <c r="M11" s="647"/>
      <c r="N11" s="647"/>
      <c r="O11" s="647"/>
      <c r="P11" s="647"/>
      <c r="Q11" s="648"/>
      <c r="R11" s="665">
        <v>202098</v>
      </c>
      <c r="S11" s="675"/>
      <c r="T11" s="675"/>
      <c r="U11" s="675"/>
      <c r="V11" s="675"/>
      <c r="W11" s="675"/>
      <c r="X11" s="675"/>
      <c r="Y11" s="676"/>
      <c r="Z11" s="668">
        <v>3.3</v>
      </c>
      <c r="AA11" s="677"/>
      <c r="AB11" s="677"/>
      <c r="AC11" s="678"/>
      <c r="AD11" s="671">
        <v>202098</v>
      </c>
      <c r="AE11" s="675"/>
      <c r="AF11" s="675"/>
      <c r="AG11" s="675"/>
      <c r="AH11" s="675"/>
      <c r="AI11" s="675"/>
      <c r="AJ11" s="675"/>
      <c r="AK11" s="676"/>
      <c r="AL11" s="668">
        <v>6.8</v>
      </c>
      <c r="AM11" s="677"/>
      <c r="AN11" s="677"/>
      <c r="AO11" s="681"/>
      <c r="AP11" s="646" t="s">
        <v>245</v>
      </c>
      <c r="AQ11" s="647"/>
      <c r="AR11" s="647"/>
      <c r="AS11" s="647"/>
      <c r="AT11" s="647"/>
      <c r="AU11" s="647"/>
      <c r="AV11" s="647"/>
      <c r="AW11" s="647"/>
      <c r="AX11" s="647"/>
      <c r="AY11" s="647"/>
      <c r="AZ11" s="647"/>
      <c r="BA11" s="647"/>
      <c r="BB11" s="647"/>
      <c r="BC11" s="647"/>
      <c r="BD11" s="647"/>
      <c r="BE11" s="647"/>
      <c r="BF11" s="648"/>
      <c r="BG11" s="665">
        <v>44616</v>
      </c>
      <c r="BH11" s="675"/>
      <c r="BI11" s="675"/>
      <c r="BJ11" s="675"/>
      <c r="BK11" s="675"/>
      <c r="BL11" s="675"/>
      <c r="BM11" s="675"/>
      <c r="BN11" s="676"/>
      <c r="BO11" s="679">
        <v>4.5</v>
      </c>
      <c r="BP11" s="679"/>
      <c r="BQ11" s="679"/>
      <c r="BR11" s="679"/>
      <c r="BS11" s="680">
        <v>12552</v>
      </c>
      <c r="BT11" s="680"/>
      <c r="BU11" s="680"/>
      <c r="BV11" s="680"/>
      <c r="BW11" s="680"/>
      <c r="BX11" s="680"/>
      <c r="BY11" s="680"/>
      <c r="BZ11" s="680"/>
      <c r="CA11" s="680"/>
      <c r="CB11" s="751"/>
      <c r="CD11" s="693" t="s">
        <v>246</v>
      </c>
      <c r="CE11" s="690"/>
      <c r="CF11" s="690"/>
      <c r="CG11" s="690"/>
      <c r="CH11" s="690"/>
      <c r="CI11" s="690"/>
      <c r="CJ11" s="690"/>
      <c r="CK11" s="690"/>
      <c r="CL11" s="690"/>
      <c r="CM11" s="690"/>
      <c r="CN11" s="690"/>
      <c r="CO11" s="690"/>
      <c r="CP11" s="690"/>
      <c r="CQ11" s="691"/>
      <c r="CR11" s="665">
        <v>410028</v>
      </c>
      <c r="CS11" s="675"/>
      <c r="CT11" s="675"/>
      <c r="CU11" s="675"/>
      <c r="CV11" s="675"/>
      <c r="CW11" s="675"/>
      <c r="CX11" s="675"/>
      <c r="CY11" s="676"/>
      <c r="CZ11" s="679">
        <v>7.1</v>
      </c>
      <c r="DA11" s="679"/>
      <c r="DB11" s="679"/>
      <c r="DC11" s="679"/>
      <c r="DD11" s="671">
        <v>40186</v>
      </c>
      <c r="DE11" s="675"/>
      <c r="DF11" s="675"/>
      <c r="DG11" s="675"/>
      <c r="DH11" s="675"/>
      <c r="DI11" s="675"/>
      <c r="DJ11" s="675"/>
      <c r="DK11" s="675"/>
      <c r="DL11" s="675"/>
      <c r="DM11" s="675"/>
      <c r="DN11" s="675"/>
      <c r="DO11" s="675"/>
      <c r="DP11" s="676"/>
      <c r="DQ11" s="671">
        <v>198714</v>
      </c>
      <c r="DR11" s="675"/>
      <c r="DS11" s="675"/>
      <c r="DT11" s="675"/>
      <c r="DU11" s="675"/>
      <c r="DV11" s="675"/>
      <c r="DW11" s="675"/>
      <c r="DX11" s="675"/>
      <c r="DY11" s="675"/>
      <c r="DZ11" s="675"/>
      <c r="EA11" s="675"/>
      <c r="EB11" s="675"/>
      <c r="EC11" s="692"/>
    </row>
    <row r="12" spans="2:143" ht="11.25" customHeight="1" x14ac:dyDescent="0.2">
      <c r="B12" s="646" t="s">
        <v>247</v>
      </c>
      <c r="C12" s="647"/>
      <c r="D12" s="647"/>
      <c r="E12" s="647"/>
      <c r="F12" s="647"/>
      <c r="G12" s="647"/>
      <c r="H12" s="647"/>
      <c r="I12" s="647"/>
      <c r="J12" s="647"/>
      <c r="K12" s="647"/>
      <c r="L12" s="647"/>
      <c r="M12" s="647"/>
      <c r="N12" s="647"/>
      <c r="O12" s="647"/>
      <c r="P12" s="647"/>
      <c r="Q12" s="648"/>
      <c r="R12" s="665" t="s">
        <v>125</v>
      </c>
      <c r="S12" s="675"/>
      <c r="T12" s="675"/>
      <c r="U12" s="675"/>
      <c r="V12" s="675"/>
      <c r="W12" s="675"/>
      <c r="X12" s="675"/>
      <c r="Y12" s="676"/>
      <c r="Z12" s="679" t="s">
        <v>125</v>
      </c>
      <c r="AA12" s="679"/>
      <c r="AB12" s="679"/>
      <c r="AC12" s="679"/>
      <c r="AD12" s="680" t="s">
        <v>125</v>
      </c>
      <c r="AE12" s="680"/>
      <c r="AF12" s="680"/>
      <c r="AG12" s="680"/>
      <c r="AH12" s="680"/>
      <c r="AI12" s="680"/>
      <c r="AJ12" s="680"/>
      <c r="AK12" s="680"/>
      <c r="AL12" s="668" t="s">
        <v>125</v>
      </c>
      <c r="AM12" s="677"/>
      <c r="AN12" s="677"/>
      <c r="AO12" s="681"/>
      <c r="AP12" s="646" t="s">
        <v>248</v>
      </c>
      <c r="AQ12" s="647"/>
      <c r="AR12" s="647"/>
      <c r="AS12" s="647"/>
      <c r="AT12" s="647"/>
      <c r="AU12" s="647"/>
      <c r="AV12" s="647"/>
      <c r="AW12" s="647"/>
      <c r="AX12" s="647"/>
      <c r="AY12" s="647"/>
      <c r="AZ12" s="647"/>
      <c r="BA12" s="647"/>
      <c r="BB12" s="647"/>
      <c r="BC12" s="647"/>
      <c r="BD12" s="647"/>
      <c r="BE12" s="647"/>
      <c r="BF12" s="648"/>
      <c r="BG12" s="665">
        <v>478861</v>
      </c>
      <c r="BH12" s="675"/>
      <c r="BI12" s="675"/>
      <c r="BJ12" s="675"/>
      <c r="BK12" s="675"/>
      <c r="BL12" s="675"/>
      <c r="BM12" s="675"/>
      <c r="BN12" s="676"/>
      <c r="BO12" s="679">
        <v>48.8</v>
      </c>
      <c r="BP12" s="679"/>
      <c r="BQ12" s="679"/>
      <c r="BR12" s="679"/>
      <c r="BS12" s="680" t="s">
        <v>125</v>
      </c>
      <c r="BT12" s="680"/>
      <c r="BU12" s="680"/>
      <c r="BV12" s="680"/>
      <c r="BW12" s="680"/>
      <c r="BX12" s="680"/>
      <c r="BY12" s="680"/>
      <c r="BZ12" s="680"/>
      <c r="CA12" s="680"/>
      <c r="CB12" s="751"/>
      <c r="CD12" s="693" t="s">
        <v>249</v>
      </c>
      <c r="CE12" s="690"/>
      <c r="CF12" s="690"/>
      <c r="CG12" s="690"/>
      <c r="CH12" s="690"/>
      <c r="CI12" s="690"/>
      <c r="CJ12" s="690"/>
      <c r="CK12" s="690"/>
      <c r="CL12" s="690"/>
      <c r="CM12" s="690"/>
      <c r="CN12" s="690"/>
      <c r="CO12" s="690"/>
      <c r="CP12" s="690"/>
      <c r="CQ12" s="691"/>
      <c r="CR12" s="665">
        <v>416717</v>
      </c>
      <c r="CS12" s="675"/>
      <c r="CT12" s="675"/>
      <c r="CU12" s="675"/>
      <c r="CV12" s="675"/>
      <c r="CW12" s="675"/>
      <c r="CX12" s="675"/>
      <c r="CY12" s="676"/>
      <c r="CZ12" s="679">
        <v>7.2</v>
      </c>
      <c r="DA12" s="679"/>
      <c r="DB12" s="679"/>
      <c r="DC12" s="679"/>
      <c r="DD12" s="671">
        <v>13122</v>
      </c>
      <c r="DE12" s="675"/>
      <c r="DF12" s="675"/>
      <c r="DG12" s="675"/>
      <c r="DH12" s="675"/>
      <c r="DI12" s="675"/>
      <c r="DJ12" s="675"/>
      <c r="DK12" s="675"/>
      <c r="DL12" s="675"/>
      <c r="DM12" s="675"/>
      <c r="DN12" s="675"/>
      <c r="DO12" s="675"/>
      <c r="DP12" s="676"/>
      <c r="DQ12" s="671">
        <v>369239</v>
      </c>
      <c r="DR12" s="675"/>
      <c r="DS12" s="675"/>
      <c r="DT12" s="675"/>
      <c r="DU12" s="675"/>
      <c r="DV12" s="675"/>
      <c r="DW12" s="675"/>
      <c r="DX12" s="675"/>
      <c r="DY12" s="675"/>
      <c r="DZ12" s="675"/>
      <c r="EA12" s="675"/>
      <c r="EB12" s="675"/>
      <c r="EC12" s="692"/>
    </row>
    <row r="13" spans="2:143" ht="11.25" customHeight="1" x14ac:dyDescent="0.2">
      <c r="B13" s="646" t="s">
        <v>250</v>
      </c>
      <c r="C13" s="647"/>
      <c r="D13" s="647"/>
      <c r="E13" s="647"/>
      <c r="F13" s="647"/>
      <c r="G13" s="647"/>
      <c r="H13" s="647"/>
      <c r="I13" s="647"/>
      <c r="J13" s="647"/>
      <c r="K13" s="647"/>
      <c r="L13" s="647"/>
      <c r="M13" s="647"/>
      <c r="N13" s="647"/>
      <c r="O13" s="647"/>
      <c r="P13" s="647"/>
      <c r="Q13" s="648"/>
      <c r="R13" s="665" t="s">
        <v>125</v>
      </c>
      <c r="S13" s="675"/>
      <c r="T13" s="675"/>
      <c r="U13" s="675"/>
      <c r="V13" s="675"/>
      <c r="W13" s="675"/>
      <c r="X13" s="675"/>
      <c r="Y13" s="676"/>
      <c r="Z13" s="679" t="s">
        <v>125</v>
      </c>
      <c r="AA13" s="679"/>
      <c r="AB13" s="679"/>
      <c r="AC13" s="679"/>
      <c r="AD13" s="680" t="s">
        <v>125</v>
      </c>
      <c r="AE13" s="680"/>
      <c r="AF13" s="680"/>
      <c r="AG13" s="680"/>
      <c r="AH13" s="680"/>
      <c r="AI13" s="680"/>
      <c r="AJ13" s="680"/>
      <c r="AK13" s="680"/>
      <c r="AL13" s="668" t="s">
        <v>125</v>
      </c>
      <c r="AM13" s="677"/>
      <c r="AN13" s="677"/>
      <c r="AO13" s="681"/>
      <c r="AP13" s="646" t="s">
        <v>251</v>
      </c>
      <c r="AQ13" s="647"/>
      <c r="AR13" s="647"/>
      <c r="AS13" s="647"/>
      <c r="AT13" s="647"/>
      <c r="AU13" s="647"/>
      <c r="AV13" s="647"/>
      <c r="AW13" s="647"/>
      <c r="AX13" s="647"/>
      <c r="AY13" s="647"/>
      <c r="AZ13" s="647"/>
      <c r="BA13" s="647"/>
      <c r="BB13" s="647"/>
      <c r="BC13" s="647"/>
      <c r="BD13" s="647"/>
      <c r="BE13" s="647"/>
      <c r="BF13" s="648"/>
      <c r="BG13" s="665">
        <v>478414</v>
      </c>
      <c r="BH13" s="675"/>
      <c r="BI13" s="675"/>
      <c r="BJ13" s="675"/>
      <c r="BK13" s="675"/>
      <c r="BL13" s="675"/>
      <c r="BM13" s="675"/>
      <c r="BN13" s="676"/>
      <c r="BO13" s="679">
        <v>48.7</v>
      </c>
      <c r="BP13" s="679"/>
      <c r="BQ13" s="679"/>
      <c r="BR13" s="679"/>
      <c r="BS13" s="680" t="s">
        <v>125</v>
      </c>
      <c r="BT13" s="680"/>
      <c r="BU13" s="680"/>
      <c r="BV13" s="680"/>
      <c r="BW13" s="680"/>
      <c r="BX13" s="680"/>
      <c r="BY13" s="680"/>
      <c r="BZ13" s="680"/>
      <c r="CA13" s="680"/>
      <c r="CB13" s="751"/>
      <c r="CD13" s="693" t="s">
        <v>252</v>
      </c>
      <c r="CE13" s="690"/>
      <c r="CF13" s="690"/>
      <c r="CG13" s="690"/>
      <c r="CH13" s="690"/>
      <c r="CI13" s="690"/>
      <c r="CJ13" s="690"/>
      <c r="CK13" s="690"/>
      <c r="CL13" s="690"/>
      <c r="CM13" s="690"/>
      <c r="CN13" s="690"/>
      <c r="CO13" s="690"/>
      <c r="CP13" s="690"/>
      <c r="CQ13" s="691"/>
      <c r="CR13" s="665">
        <v>458838</v>
      </c>
      <c r="CS13" s="675"/>
      <c r="CT13" s="675"/>
      <c r="CU13" s="675"/>
      <c r="CV13" s="675"/>
      <c r="CW13" s="675"/>
      <c r="CX13" s="675"/>
      <c r="CY13" s="676"/>
      <c r="CZ13" s="679">
        <v>7.9</v>
      </c>
      <c r="DA13" s="679"/>
      <c r="DB13" s="679"/>
      <c r="DC13" s="679"/>
      <c r="DD13" s="671">
        <v>166467</v>
      </c>
      <c r="DE13" s="675"/>
      <c r="DF13" s="675"/>
      <c r="DG13" s="675"/>
      <c r="DH13" s="675"/>
      <c r="DI13" s="675"/>
      <c r="DJ13" s="675"/>
      <c r="DK13" s="675"/>
      <c r="DL13" s="675"/>
      <c r="DM13" s="675"/>
      <c r="DN13" s="675"/>
      <c r="DO13" s="675"/>
      <c r="DP13" s="676"/>
      <c r="DQ13" s="671">
        <v>286371</v>
      </c>
      <c r="DR13" s="675"/>
      <c r="DS13" s="675"/>
      <c r="DT13" s="675"/>
      <c r="DU13" s="675"/>
      <c r="DV13" s="675"/>
      <c r="DW13" s="675"/>
      <c r="DX13" s="675"/>
      <c r="DY13" s="675"/>
      <c r="DZ13" s="675"/>
      <c r="EA13" s="675"/>
      <c r="EB13" s="675"/>
      <c r="EC13" s="692"/>
    </row>
    <row r="14" spans="2:143" ht="11.25" customHeight="1" x14ac:dyDescent="0.2">
      <c r="B14" s="646" t="s">
        <v>253</v>
      </c>
      <c r="C14" s="647"/>
      <c r="D14" s="647"/>
      <c r="E14" s="647"/>
      <c r="F14" s="647"/>
      <c r="G14" s="647"/>
      <c r="H14" s="647"/>
      <c r="I14" s="647"/>
      <c r="J14" s="647"/>
      <c r="K14" s="647"/>
      <c r="L14" s="647"/>
      <c r="M14" s="647"/>
      <c r="N14" s="647"/>
      <c r="O14" s="647"/>
      <c r="P14" s="647"/>
      <c r="Q14" s="648"/>
      <c r="R14" s="665" t="s">
        <v>125</v>
      </c>
      <c r="S14" s="675"/>
      <c r="T14" s="675"/>
      <c r="U14" s="675"/>
      <c r="V14" s="675"/>
      <c r="W14" s="675"/>
      <c r="X14" s="675"/>
      <c r="Y14" s="676"/>
      <c r="Z14" s="679" t="s">
        <v>125</v>
      </c>
      <c r="AA14" s="679"/>
      <c r="AB14" s="679"/>
      <c r="AC14" s="679"/>
      <c r="AD14" s="680" t="s">
        <v>125</v>
      </c>
      <c r="AE14" s="680"/>
      <c r="AF14" s="680"/>
      <c r="AG14" s="680"/>
      <c r="AH14" s="680"/>
      <c r="AI14" s="680"/>
      <c r="AJ14" s="680"/>
      <c r="AK14" s="680"/>
      <c r="AL14" s="668" t="s">
        <v>125</v>
      </c>
      <c r="AM14" s="677"/>
      <c r="AN14" s="677"/>
      <c r="AO14" s="681"/>
      <c r="AP14" s="646" t="s">
        <v>254</v>
      </c>
      <c r="AQ14" s="647"/>
      <c r="AR14" s="647"/>
      <c r="AS14" s="647"/>
      <c r="AT14" s="647"/>
      <c r="AU14" s="647"/>
      <c r="AV14" s="647"/>
      <c r="AW14" s="647"/>
      <c r="AX14" s="647"/>
      <c r="AY14" s="647"/>
      <c r="AZ14" s="647"/>
      <c r="BA14" s="647"/>
      <c r="BB14" s="647"/>
      <c r="BC14" s="647"/>
      <c r="BD14" s="647"/>
      <c r="BE14" s="647"/>
      <c r="BF14" s="648"/>
      <c r="BG14" s="665">
        <v>31108</v>
      </c>
      <c r="BH14" s="675"/>
      <c r="BI14" s="675"/>
      <c r="BJ14" s="675"/>
      <c r="BK14" s="675"/>
      <c r="BL14" s="675"/>
      <c r="BM14" s="675"/>
      <c r="BN14" s="676"/>
      <c r="BO14" s="679">
        <v>3.2</v>
      </c>
      <c r="BP14" s="679"/>
      <c r="BQ14" s="679"/>
      <c r="BR14" s="679"/>
      <c r="BS14" s="680" t="s">
        <v>125</v>
      </c>
      <c r="BT14" s="680"/>
      <c r="BU14" s="680"/>
      <c r="BV14" s="680"/>
      <c r="BW14" s="680"/>
      <c r="BX14" s="680"/>
      <c r="BY14" s="680"/>
      <c r="BZ14" s="680"/>
      <c r="CA14" s="680"/>
      <c r="CB14" s="751"/>
      <c r="CD14" s="693" t="s">
        <v>255</v>
      </c>
      <c r="CE14" s="690"/>
      <c r="CF14" s="690"/>
      <c r="CG14" s="690"/>
      <c r="CH14" s="690"/>
      <c r="CI14" s="690"/>
      <c r="CJ14" s="690"/>
      <c r="CK14" s="690"/>
      <c r="CL14" s="690"/>
      <c r="CM14" s="690"/>
      <c r="CN14" s="690"/>
      <c r="CO14" s="690"/>
      <c r="CP14" s="690"/>
      <c r="CQ14" s="691"/>
      <c r="CR14" s="665">
        <v>219309</v>
      </c>
      <c r="CS14" s="675"/>
      <c r="CT14" s="675"/>
      <c r="CU14" s="675"/>
      <c r="CV14" s="675"/>
      <c r="CW14" s="675"/>
      <c r="CX14" s="675"/>
      <c r="CY14" s="676"/>
      <c r="CZ14" s="679">
        <v>3.8</v>
      </c>
      <c r="DA14" s="679"/>
      <c r="DB14" s="679"/>
      <c r="DC14" s="679"/>
      <c r="DD14" s="671">
        <v>7306</v>
      </c>
      <c r="DE14" s="675"/>
      <c r="DF14" s="675"/>
      <c r="DG14" s="675"/>
      <c r="DH14" s="675"/>
      <c r="DI14" s="675"/>
      <c r="DJ14" s="675"/>
      <c r="DK14" s="675"/>
      <c r="DL14" s="675"/>
      <c r="DM14" s="675"/>
      <c r="DN14" s="675"/>
      <c r="DO14" s="675"/>
      <c r="DP14" s="676"/>
      <c r="DQ14" s="671">
        <v>212523</v>
      </c>
      <c r="DR14" s="675"/>
      <c r="DS14" s="675"/>
      <c r="DT14" s="675"/>
      <c r="DU14" s="675"/>
      <c r="DV14" s="675"/>
      <c r="DW14" s="675"/>
      <c r="DX14" s="675"/>
      <c r="DY14" s="675"/>
      <c r="DZ14" s="675"/>
      <c r="EA14" s="675"/>
      <c r="EB14" s="675"/>
      <c r="EC14" s="692"/>
    </row>
    <row r="15" spans="2:143" ht="11.25" customHeight="1" x14ac:dyDescent="0.2">
      <c r="B15" s="646" t="s">
        <v>256</v>
      </c>
      <c r="C15" s="647"/>
      <c r="D15" s="647"/>
      <c r="E15" s="647"/>
      <c r="F15" s="647"/>
      <c r="G15" s="647"/>
      <c r="H15" s="647"/>
      <c r="I15" s="647"/>
      <c r="J15" s="647"/>
      <c r="K15" s="647"/>
      <c r="L15" s="647"/>
      <c r="M15" s="647"/>
      <c r="N15" s="647"/>
      <c r="O15" s="647"/>
      <c r="P15" s="647"/>
      <c r="Q15" s="648"/>
      <c r="R15" s="665" t="s">
        <v>125</v>
      </c>
      <c r="S15" s="675"/>
      <c r="T15" s="675"/>
      <c r="U15" s="675"/>
      <c r="V15" s="675"/>
      <c r="W15" s="675"/>
      <c r="X15" s="675"/>
      <c r="Y15" s="676"/>
      <c r="Z15" s="679" t="s">
        <v>125</v>
      </c>
      <c r="AA15" s="679"/>
      <c r="AB15" s="679"/>
      <c r="AC15" s="679"/>
      <c r="AD15" s="680" t="s">
        <v>125</v>
      </c>
      <c r="AE15" s="680"/>
      <c r="AF15" s="680"/>
      <c r="AG15" s="680"/>
      <c r="AH15" s="680"/>
      <c r="AI15" s="680"/>
      <c r="AJ15" s="680"/>
      <c r="AK15" s="680"/>
      <c r="AL15" s="668" t="s">
        <v>125</v>
      </c>
      <c r="AM15" s="677"/>
      <c r="AN15" s="677"/>
      <c r="AO15" s="681"/>
      <c r="AP15" s="646" t="s">
        <v>257</v>
      </c>
      <c r="AQ15" s="647"/>
      <c r="AR15" s="647"/>
      <c r="AS15" s="647"/>
      <c r="AT15" s="647"/>
      <c r="AU15" s="647"/>
      <c r="AV15" s="647"/>
      <c r="AW15" s="647"/>
      <c r="AX15" s="647"/>
      <c r="AY15" s="647"/>
      <c r="AZ15" s="647"/>
      <c r="BA15" s="647"/>
      <c r="BB15" s="647"/>
      <c r="BC15" s="647"/>
      <c r="BD15" s="647"/>
      <c r="BE15" s="647"/>
      <c r="BF15" s="648"/>
      <c r="BG15" s="665">
        <v>70148</v>
      </c>
      <c r="BH15" s="675"/>
      <c r="BI15" s="675"/>
      <c r="BJ15" s="675"/>
      <c r="BK15" s="675"/>
      <c r="BL15" s="675"/>
      <c r="BM15" s="675"/>
      <c r="BN15" s="676"/>
      <c r="BO15" s="679">
        <v>7.1</v>
      </c>
      <c r="BP15" s="679"/>
      <c r="BQ15" s="679"/>
      <c r="BR15" s="679"/>
      <c r="BS15" s="680" t="s">
        <v>125</v>
      </c>
      <c r="BT15" s="680"/>
      <c r="BU15" s="680"/>
      <c r="BV15" s="680"/>
      <c r="BW15" s="680"/>
      <c r="BX15" s="680"/>
      <c r="BY15" s="680"/>
      <c r="BZ15" s="680"/>
      <c r="CA15" s="680"/>
      <c r="CB15" s="751"/>
      <c r="CD15" s="693" t="s">
        <v>258</v>
      </c>
      <c r="CE15" s="690"/>
      <c r="CF15" s="690"/>
      <c r="CG15" s="690"/>
      <c r="CH15" s="690"/>
      <c r="CI15" s="690"/>
      <c r="CJ15" s="690"/>
      <c r="CK15" s="690"/>
      <c r="CL15" s="690"/>
      <c r="CM15" s="690"/>
      <c r="CN15" s="690"/>
      <c r="CO15" s="690"/>
      <c r="CP15" s="690"/>
      <c r="CQ15" s="691"/>
      <c r="CR15" s="665">
        <v>824356</v>
      </c>
      <c r="CS15" s="675"/>
      <c r="CT15" s="675"/>
      <c r="CU15" s="675"/>
      <c r="CV15" s="675"/>
      <c r="CW15" s="675"/>
      <c r="CX15" s="675"/>
      <c r="CY15" s="676"/>
      <c r="CZ15" s="679">
        <v>14.2</v>
      </c>
      <c r="DA15" s="679"/>
      <c r="DB15" s="679"/>
      <c r="DC15" s="679"/>
      <c r="DD15" s="671">
        <v>232076</v>
      </c>
      <c r="DE15" s="675"/>
      <c r="DF15" s="675"/>
      <c r="DG15" s="675"/>
      <c r="DH15" s="675"/>
      <c r="DI15" s="675"/>
      <c r="DJ15" s="675"/>
      <c r="DK15" s="675"/>
      <c r="DL15" s="675"/>
      <c r="DM15" s="675"/>
      <c r="DN15" s="675"/>
      <c r="DO15" s="675"/>
      <c r="DP15" s="676"/>
      <c r="DQ15" s="671">
        <v>632141</v>
      </c>
      <c r="DR15" s="675"/>
      <c r="DS15" s="675"/>
      <c r="DT15" s="675"/>
      <c r="DU15" s="675"/>
      <c r="DV15" s="675"/>
      <c r="DW15" s="675"/>
      <c r="DX15" s="675"/>
      <c r="DY15" s="675"/>
      <c r="DZ15" s="675"/>
      <c r="EA15" s="675"/>
      <c r="EB15" s="675"/>
      <c r="EC15" s="692"/>
    </row>
    <row r="16" spans="2:143" ht="11.25" customHeight="1" x14ac:dyDescent="0.2">
      <c r="B16" s="646" t="s">
        <v>259</v>
      </c>
      <c r="C16" s="647"/>
      <c r="D16" s="647"/>
      <c r="E16" s="647"/>
      <c r="F16" s="647"/>
      <c r="G16" s="647"/>
      <c r="H16" s="647"/>
      <c r="I16" s="647"/>
      <c r="J16" s="647"/>
      <c r="K16" s="647"/>
      <c r="L16" s="647"/>
      <c r="M16" s="647"/>
      <c r="N16" s="647"/>
      <c r="O16" s="647"/>
      <c r="P16" s="647"/>
      <c r="Q16" s="648"/>
      <c r="R16" s="665">
        <v>3071</v>
      </c>
      <c r="S16" s="675"/>
      <c r="T16" s="675"/>
      <c r="U16" s="675"/>
      <c r="V16" s="675"/>
      <c r="W16" s="675"/>
      <c r="X16" s="675"/>
      <c r="Y16" s="676"/>
      <c r="Z16" s="679">
        <v>0.1</v>
      </c>
      <c r="AA16" s="679"/>
      <c r="AB16" s="679"/>
      <c r="AC16" s="679"/>
      <c r="AD16" s="680">
        <v>3071</v>
      </c>
      <c r="AE16" s="680"/>
      <c r="AF16" s="680"/>
      <c r="AG16" s="680"/>
      <c r="AH16" s="680"/>
      <c r="AI16" s="680"/>
      <c r="AJ16" s="680"/>
      <c r="AK16" s="680"/>
      <c r="AL16" s="668">
        <v>0.1</v>
      </c>
      <c r="AM16" s="677"/>
      <c r="AN16" s="677"/>
      <c r="AO16" s="681"/>
      <c r="AP16" s="646" t="s">
        <v>260</v>
      </c>
      <c r="AQ16" s="647"/>
      <c r="AR16" s="647"/>
      <c r="AS16" s="647"/>
      <c r="AT16" s="647"/>
      <c r="AU16" s="647"/>
      <c r="AV16" s="647"/>
      <c r="AW16" s="647"/>
      <c r="AX16" s="647"/>
      <c r="AY16" s="647"/>
      <c r="AZ16" s="647"/>
      <c r="BA16" s="647"/>
      <c r="BB16" s="647"/>
      <c r="BC16" s="647"/>
      <c r="BD16" s="647"/>
      <c r="BE16" s="647"/>
      <c r="BF16" s="648"/>
      <c r="BG16" s="665" t="s">
        <v>125</v>
      </c>
      <c r="BH16" s="675"/>
      <c r="BI16" s="675"/>
      <c r="BJ16" s="675"/>
      <c r="BK16" s="675"/>
      <c r="BL16" s="675"/>
      <c r="BM16" s="675"/>
      <c r="BN16" s="676"/>
      <c r="BO16" s="679" t="s">
        <v>125</v>
      </c>
      <c r="BP16" s="679"/>
      <c r="BQ16" s="679"/>
      <c r="BR16" s="679"/>
      <c r="BS16" s="680" t="s">
        <v>125</v>
      </c>
      <c r="BT16" s="680"/>
      <c r="BU16" s="680"/>
      <c r="BV16" s="680"/>
      <c r="BW16" s="680"/>
      <c r="BX16" s="680"/>
      <c r="BY16" s="680"/>
      <c r="BZ16" s="680"/>
      <c r="CA16" s="680"/>
      <c r="CB16" s="751"/>
      <c r="CD16" s="693" t="s">
        <v>261</v>
      </c>
      <c r="CE16" s="690"/>
      <c r="CF16" s="690"/>
      <c r="CG16" s="690"/>
      <c r="CH16" s="690"/>
      <c r="CI16" s="690"/>
      <c r="CJ16" s="690"/>
      <c r="CK16" s="690"/>
      <c r="CL16" s="690"/>
      <c r="CM16" s="690"/>
      <c r="CN16" s="690"/>
      <c r="CO16" s="690"/>
      <c r="CP16" s="690"/>
      <c r="CQ16" s="691"/>
      <c r="CR16" s="665" t="s">
        <v>125</v>
      </c>
      <c r="CS16" s="675"/>
      <c r="CT16" s="675"/>
      <c r="CU16" s="675"/>
      <c r="CV16" s="675"/>
      <c r="CW16" s="675"/>
      <c r="CX16" s="675"/>
      <c r="CY16" s="676"/>
      <c r="CZ16" s="679" t="s">
        <v>125</v>
      </c>
      <c r="DA16" s="679"/>
      <c r="DB16" s="679"/>
      <c r="DC16" s="679"/>
      <c r="DD16" s="671" t="s">
        <v>125</v>
      </c>
      <c r="DE16" s="675"/>
      <c r="DF16" s="675"/>
      <c r="DG16" s="675"/>
      <c r="DH16" s="675"/>
      <c r="DI16" s="675"/>
      <c r="DJ16" s="675"/>
      <c r="DK16" s="675"/>
      <c r="DL16" s="675"/>
      <c r="DM16" s="675"/>
      <c r="DN16" s="675"/>
      <c r="DO16" s="675"/>
      <c r="DP16" s="676"/>
      <c r="DQ16" s="671" t="s">
        <v>125</v>
      </c>
      <c r="DR16" s="675"/>
      <c r="DS16" s="675"/>
      <c r="DT16" s="675"/>
      <c r="DU16" s="675"/>
      <c r="DV16" s="675"/>
      <c r="DW16" s="675"/>
      <c r="DX16" s="675"/>
      <c r="DY16" s="675"/>
      <c r="DZ16" s="675"/>
      <c r="EA16" s="675"/>
      <c r="EB16" s="675"/>
      <c r="EC16" s="692"/>
    </row>
    <row r="17" spans="2:133" ht="11.25" customHeight="1" x14ac:dyDescent="0.2">
      <c r="B17" s="646" t="s">
        <v>262</v>
      </c>
      <c r="C17" s="647"/>
      <c r="D17" s="647"/>
      <c r="E17" s="647"/>
      <c r="F17" s="647"/>
      <c r="G17" s="647"/>
      <c r="H17" s="647"/>
      <c r="I17" s="647"/>
      <c r="J17" s="647"/>
      <c r="K17" s="647"/>
      <c r="L17" s="647"/>
      <c r="M17" s="647"/>
      <c r="N17" s="647"/>
      <c r="O17" s="647"/>
      <c r="P17" s="647"/>
      <c r="Q17" s="648"/>
      <c r="R17" s="665">
        <v>16016</v>
      </c>
      <c r="S17" s="675"/>
      <c r="T17" s="675"/>
      <c r="U17" s="675"/>
      <c r="V17" s="675"/>
      <c r="W17" s="675"/>
      <c r="X17" s="675"/>
      <c r="Y17" s="676"/>
      <c r="Z17" s="679">
        <v>0.3</v>
      </c>
      <c r="AA17" s="679"/>
      <c r="AB17" s="679"/>
      <c r="AC17" s="679"/>
      <c r="AD17" s="680">
        <v>16016</v>
      </c>
      <c r="AE17" s="680"/>
      <c r="AF17" s="680"/>
      <c r="AG17" s="680"/>
      <c r="AH17" s="680"/>
      <c r="AI17" s="680"/>
      <c r="AJ17" s="680"/>
      <c r="AK17" s="680"/>
      <c r="AL17" s="668">
        <v>0.5</v>
      </c>
      <c r="AM17" s="677"/>
      <c r="AN17" s="677"/>
      <c r="AO17" s="681"/>
      <c r="AP17" s="646" t="s">
        <v>263</v>
      </c>
      <c r="AQ17" s="647"/>
      <c r="AR17" s="647"/>
      <c r="AS17" s="647"/>
      <c r="AT17" s="647"/>
      <c r="AU17" s="647"/>
      <c r="AV17" s="647"/>
      <c r="AW17" s="647"/>
      <c r="AX17" s="647"/>
      <c r="AY17" s="647"/>
      <c r="AZ17" s="647"/>
      <c r="BA17" s="647"/>
      <c r="BB17" s="647"/>
      <c r="BC17" s="647"/>
      <c r="BD17" s="647"/>
      <c r="BE17" s="647"/>
      <c r="BF17" s="648"/>
      <c r="BG17" s="665" t="s">
        <v>125</v>
      </c>
      <c r="BH17" s="675"/>
      <c r="BI17" s="675"/>
      <c r="BJ17" s="675"/>
      <c r="BK17" s="675"/>
      <c r="BL17" s="675"/>
      <c r="BM17" s="675"/>
      <c r="BN17" s="676"/>
      <c r="BO17" s="679" t="s">
        <v>125</v>
      </c>
      <c r="BP17" s="679"/>
      <c r="BQ17" s="679"/>
      <c r="BR17" s="679"/>
      <c r="BS17" s="680" t="s">
        <v>125</v>
      </c>
      <c r="BT17" s="680"/>
      <c r="BU17" s="680"/>
      <c r="BV17" s="680"/>
      <c r="BW17" s="680"/>
      <c r="BX17" s="680"/>
      <c r="BY17" s="680"/>
      <c r="BZ17" s="680"/>
      <c r="CA17" s="680"/>
      <c r="CB17" s="751"/>
      <c r="CD17" s="693" t="s">
        <v>264</v>
      </c>
      <c r="CE17" s="690"/>
      <c r="CF17" s="690"/>
      <c r="CG17" s="690"/>
      <c r="CH17" s="690"/>
      <c r="CI17" s="690"/>
      <c r="CJ17" s="690"/>
      <c r="CK17" s="690"/>
      <c r="CL17" s="690"/>
      <c r="CM17" s="690"/>
      <c r="CN17" s="690"/>
      <c r="CO17" s="690"/>
      <c r="CP17" s="690"/>
      <c r="CQ17" s="691"/>
      <c r="CR17" s="665">
        <v>431680</v>
      </c>
      <c r="CS17" s="675"/>
      <c r="CT17" s="675"/>
      <c r="CU17" s="675"/>
      <c r="CV17" s="675"/>
      <c r="CW17" s="675"/>
      <c r="CX17" s="675"/>
      <c r="CY17" s="676"/>
      <c r="CZ17" s="679">
        <v>7.4</v>
      </c>
      <c r="DA17" s="679"/>
      <c r="DB17" s="679"/>
      <c r="DC17" s="679"/>
      <c r="DD17" s="671" t="s">
        <v>125</v>
      </c>
      <c r="DE17" s="675"/>
      <c r="DF17" s="675"/>
      <c r="DG17" s="675"/>
      <c r="DH17" s="675"/>
      <c r="DI17" s="675"/>
      <c r="DJ17" s="675"/>
      <c r="DK17" s="675"/>
      <c r="DL17" s="675"/>
      <c r="DM17" s="675"/>
      <c r="DN17" s="675"/>
      <c r="DO17" s="675"/>
      <c r="DP17" s="676"/>
      <c r="DQ17" s="671">
        <v>424646</v>
      </c>
      <c r="DR17" s="675"/>
      <c r="DS17" s="675"/>
      <c r="DT17" s="675"/>
      <c r="DU17" s="675"/>
      <c r="DV17" s="675"/>
      <c r="DW17" s="675"/>
      <c r="DX17" s="675"/>
      <c r="DY17" s="675"/>
      <c r="DZ17" s="675"/>
      <c r="EA17" s="675"/>
      <c r="EB17" s="675"/>
      <c r="EC17" s="692"/>
    </row>
    <row r="18" spans="2:133" ht="11.25" customHeight="1" x14ac:dyDescent="0.2">
      <c r="B18" s="646" t="s">
        <v>265</v>
      </c>
      <c r="C18" s="647"/>
      <c r="D18" s="647"/>
      <c r="E18" s="647"/>
      <c r="F18" s="647"/>
      <c r="G18" s="647"/>
      <c r="H18" s="647"/>
      <c r="I18" s="647"/>
      <c r="J18" s="647"/>
      <c r="K18" s="647"/>
      <c r="L18" s="647"/>
      <c r="M18" s="647"/>
      <c r="N18" s="647"/>
      <c r="O18" s="647"/>
      <c r="P18" s="647"/>
      <c r="Q18" s="648"/>
      <c r="R18" s="665">
        <v>23136</v>
      </c>
      <c r="S18" s="675"/>
      <c r="T18" s="675"/>
      <c r="U18" s="675"/>
      <c r="V18" s="675"/>
      <c r="W18" s="675"/>
      <c r="X18" s="675"/>
      <c r="Y18" s="676"/>
      <c r="Z18" s="679">
        <v>0.4</v>
      </c>
      <c r="AA18" s="679"/>
      <c r="AB18" s="679"/>
      <c r="AC18" s="679"/>
      <c r="AD18" s="680">
        <v>23136</v>
      </c>
      <c r="AE18" s="680"/>
      <c r="AF18" s="680"/>
      <c r="AG18" s="680"/>
      <c r="AH18" s="680"/>
      <c r="AI18" s="680"/>
      <c r="AJ18" s="680"/>
      <c r="AK18" s="680"/>
      <c r="AL18" s="668">
        <v>0.80000001192092896</v>
      </c>
      <c r="AM18" s="677"/>
      <c r="AN18" s="677"/>
      <c r="AO18" s="681"/>
      <c r="AP18" s="646" t="s">
        <v>266</v>
      </c>
      <c r="AQ18" s="647"/>
      <c r="AR18" s="647"/>
      <c r="AS18" s="647"/>
      <c r="AT18" s="647"/>
      <c r="AU18" s="647"/>
      <c r="AV18" s="647"/>
      <c r="AW18" s="647"/>
      <c r="AX18" s="647"/>
      <c r="AY18" s="647"/>
      <c r="AZ18" s="647"/>
      <c r="BA18" s="647"/>
      <c r="BB18" s="647"/>
      <c r="BC18" s="647"/>
      <c r="BD18" s="647"/>
      <c r="BE18" s="647"/>
      <c r="BF18" s="648"/>
      <c r="BG18" s="665" t="s">
        <v>125</v>
      </c>
      <c r="BH18" s="675"/>
      <c r="BI18" s="675"/>
      <c r="BJ18" s="675"/>
      <c r="BK18" s="675"/>
      <c r="BL18" s="675"/>
      <c r="BM18" s="675"/>
      <c r="BN18" s="676"/>
      <c r="BO18" s="679" t="s">
        <v>125</v>
      </c>
      <c r="BP18" s="679"/>
      <c r="BQ18" s="679"/>
      <c r="BR18" s="679"/>
      <c r="BS18" s="680" t="s">
        <v>125</v>
      </c>
      <c r="BT18" s="680"/>
      <c r="BU18" s="680"/>
      <c r="BV18" s="680"/>
      <c r="BW18" s="680"/>
      <c r="BX18" s="680"/>
      <c r="BY18" s="680"/>
      <c r="BZ18" s="680"/>
      <c r="CA18" s="680"/>
      <c r="CB18" s="751"/>
      <c r="CD18" s="693" t="s">
        <v>267</v>
      </c>
      <c r="CE18" s="690"/>
      <c r="CF18" s="690"/>
      <c r="CG18" s="690"/>
      <c r="CH18" s="690"/>
      <c r="CI18" s="690"/>
      <c r="CJ18" s="690"/>
      <c r="CK18" s="690"/>
      <c r="CL18" s="690"/>
      <c r="CM18" s="690"/>
      <c r="CN18" s="690"/>
      <c r="CO18" s="690"/>
      <c r="CP18" s="690"/>
      <c r="CQ18" s="691"/>
      <c r="CR18" s="665" t="s">
        <v>125</v>
      </c>
      <c r="CS18" s="675"/>
      <c r="CT18" s="675"/>
      <c r="CU18" s="675"/>
      <c r="CV18" s="675"/>
      <c r="CW18" s="675"/>
      <c r="CX18" s="675"/>
      <c r="CY18" s="676"/>
      <c r="CZ18" s="679" t="s">
        <v>125</v>
      </c>
      <c r="DA18" s="679"/>
      <c r="DB18" s="679"/>
      <c r="DC18" s="679"/>
      <c r="DD18" s="671" t="s">
        <v>125</v>
      </c>
      <c r="DE18" s="675"/>
      <c r="DF18" s="675"/>
      <c r="DG18" s="675"/>
      <c r="DH18" s="675"/>
      <c r="DI18" s="675"/>
      <c r="DJ18" s="675"/>
      <c r="DK18" s="675"/>
      <c r="DL18" s="675"/>
      <c r="DM18" s="675"/>
      <c r="DN18" s="675"/>
      <c r="DO18" s="675"/>
      <c r="DP18" s="676"/>
      <c r="DQ18" s="671" t="s">
        <v>125</v>
      </c>
      <c r="DR18" s="675"/>
      <c r="DS18" s="675"/>
      <c r="DT18" s="675"/>
      <c r="DU18" s="675"/>
      <c r="DV18" s="675"/>
      <c r="DW18" s="675"/>
      <c r="DX18" s="675"/>
      <c r="DY18" s="675"/>
      <c r="DZ18" s="675"/>
      <c r="EA18" s="675"/>
      <c r="EB18" s="675"/>
      <c r="EC18" s="692"/>
    </row>
    <row r="19" spans="2:133" ht="11.25" customHeight="1" x14ac:dyDescent="0.2">
      <c r="B19" s="646" t="s">
        <v>268</v>
      </c>
      <c r="C19" s="647"/>
      <c r="D19" s="647"/>
      <c r="E19" s="647"/>
      <c r="F19" s="647"/>
      <c r="G19" s="647"/>
      <c r="H19" s="647"/>
      <c r="I19" s="647"/>
      <c r="J19" s="647"/>
      <c r="K19" s="647"/>
      <c r="L19" s="647"/>
      <c r="M19" s="647"/>
      <c r="N19" s="647"/>
      <c r="O19" s="647"/>
      <c r="P19" s="647"/>
      <c r="Q19" s="648"/>
      <c r="R19" s="665">
        <v>7684</v>
      </c>
      <c r="S19" s="675"/>
      <c r="T19" s="675"/>
      <c r="U19" s="675"/>
      <c r="V19" s="675"/>
      <c r="W19" s="675"/>
      <c r="X19" s="675"/>
      <c r="Y19" s="676"/>
      <c r="Z19" s="679">
        <v>0.1</v>
      </c>
      <c r="AA19" s="679"/>
      <c r="AB19" s="679"/>
      <c r="AC19" s="679"/>
      <c r="AD19" s="680">
        <v>7684</v>
      </c>
      <c r="AE19" s="680"/>
      <c r="AF19" s="680"/>
      <c r="AG19" s="680"/>
      <c r="AH19" s="680"/>
      <c r="AI19" s="680"/>
      <c r="AJ19" s="680"/>
      <c r="AK19" s="680"/>
      <c r="AL19" s="668">
        <v>0.3</v>
      </c>
      <c r="AM19" s="677"/>
      <c r="AN19" s="677"/>
      <c r="AO19" s="681"/>
      <c r="AP19" s="646" t="s">
        <v>269</v>
      </c>
      <c r="AQ19" s="647"/>
      <c r="AR19" s="647"/>
      <c r="AS19" s="647"/>
      <c r="AT19" s="647"/>
      <c r="AU19" s="647"/>
      <c r="AV19" s="647"/>
      <c r="AW19" s="647"/>
      <c r="AX19" s="647"/>
      <c r="AY19" s="647"/>
      <c r="AZ19" s="647"/>
      <c r="BA19" s="647"/>
      <c r="BB19" s="647"/>
      <c r="BC19" s="647"/>
      <c r="BD19" s="647"/>
      <c r="BE19" s="647"/>
      <c r="BF19" s="648"/>
      <c r="BG19" s="665">
        <v>14737</v>
      </c>
      <c r="BH19" s="675"/>
      <c r="BI19" s="675"/>
      <c r="BJ19" s="675"/>
      <c r="BK19" s="675"/>
      <c r="BL19" s="675"/>
      <c r="BM19" s="675"/>
      <c r="BN19" s="676"/>
      <c r="BO19" s="679">
        <v>1.5</v>
      </c>
      <c r="BP19" s="679"/>
      <c r="BQ19" s="679"/>
      <c r="BR19" s="679"/>
      <c r="BS19" s="680" t="s">
        <v>125</v>
      </c>
      <c r="BT19" s="680"/>
      <c r="BU19" s="680"/>
      <c r="BV19" s="680"/>
      <c r="BW19" s="680"/>
      <c r="BX19" s="680"/>
      <c r="BY19" s="680"/>
      <c r="BZ19" s="680"/>
      <c r="CA19" s="680"/>
      <c r="CB19" s="751"/>
      <c r="CD19" s="693" t="s">
        <v>270</v>
      </c>
      <c r="CE19" s="690"/>
      <c r="CF19" s="690"/>
      <c r="CG19" s="690"/>
      <c r="CH19" s="690"/>
      <c r="CI19" s="690"/>
      <c r="CJ19" s="690"/>
      <c r="CK19" s="690"/>
      <c r="CL19" s="690"/>
      <c r="CM19" s="690"/>
      <c r="CN19" s="690"/>
      <c r="CO19" s="690"/>
      <c r="CP19" s="690"/>
      <c r="CQ19" s="691"/>
      <c r="CR19" s="665" t="s">
        <v>125</v>
      </c>
      <c r="CS19" s="675"/>
      <c r="CT19" s="675"/>
      <c r="CU19" s="675"/>
      <c r="CV19" s="675"/>
      <c r="CW19" s="675"/>
      <c r="CX19" s="675"/>
      <c r="CY19" s="676"/>
      <c r="CZ19" s="679" t="s">
        <v>125</v>
      </c>
      <c r="DA19" s="679"/>
      <c r="DB19" s="679"/>
      <c r="DC19" s="679"/>
      <c r="DD19" s="671" t="s">
        <v>125</v>
      </c>
      <c r="DE19" s="675"/>
      <c r="DF19" s="675"/>
      <c r="DG19" s="675"/>
      <c r="DH19" s="675"/>
      <c r="DI19" s="675"/>
      <c r="DJ19" s="675"/>
      <c r="DK19" s="675"/>
      <c r="DL19" s="675"/>
      <c r="DM19" s="675"/>
      <c r="DN19" s="675"/>
      <c r="DO19" s="675"/>
      <c r="DP19" s="676"/>
      <c r="DQ19" s="671" t="s">
        <v>125</v>
      </c>
      <c r="DR19" s="675"/>
      <c r="DS19" s="675"/>
      <c r="DT19" s="675"/>
      <c r="DU19" s="675"/>
      <c r="DV19" s="675"/>
      <c r="DW19" s="675"/>
      <c r="DX19" s="675"/>
      <c r="DY19" s="675"/>
      <c r="DZ19" s="675"/>
      <c r="EA19" s="675"/>
      <c r="EB19" s="675"/>
      <c r="EC19" s="692"/>
    </row>
    <row r="20" spans="2:133" ht="11.25" customHeight="1" x14ac:dyDescent="0.2">
      <c r="B20" s="646" t="s">
        <v>271</v>
      </c>
      <c r="C20" s="647"/>
      <c r="D20" s="647"/>
      <c r="E20" s="647"/>
      <c r="F20" s="647"/>
      <c r="G20" s="647"/>
      <c r="H20" s="647"/>
      <c r="I20" s="647"/>
      <c r="J20" s="647"/>
      <c r="K20" s="647"/>
      <c r="L20" s="647"/>
      <c r="M20" s="647"/>
      <c r="N20" s="647"/>
      <c r="O20" s="647"/>
      <c r="P20" s="647"/>
      <c r="Q20" s="648"/>
      <c r="R20" s="665">
        <v>956</v>
      </c>
      <c r="S20" s="675"/>
      <c r="T20" s="675"/>
      <c r="U20" s="675"/>
      <c r="V20" s="675"/>
      <c r="W20" s="675"/>
      <c r="X20" s="675"/>
      <c r="Y20" s="676"/>
      <c r="Z20" s="679">
        <v>0</v>
      </c>
      <c r="AA20" s="679"/>
      <c r="AB20" s="679"/>
      <c r="AC20" s="679"/>
      <c r="AD20" s="680">
        <v>956</v>
      </c>
      <c r="AE20" s="680"/>
      <c r="AF20" s="680"/>
      <c r="AG20" s="680"/>
      <c r="AH20" s="680"/>
      <c r="AI20" s="680"/>
      <c r="AJ20" s="680"/>
      <c r="AK20" s="680"/>
      <c r="AL20" s="668">
        <v>0</v>
      </c>
      <c r="AM20" s="677"/>
      <c r="AN20" s="677"/>
      <c r="AO20" s="681"/>
      <c r="AP20" s="646" t="s">
        <v>272</v>
      </c>
      <c r="AQ20" s="647"/>
      <c r="AR20" s="647"/>
      <c r="AS20" s="647"/>
      <c r="AT20" s="647"/>
      <c r="AU20" s="647"/>
      <c r="AV20" s="647"/>
      <c r="AW20" s="647"/>
      <c r="AX20" s="647"/>
      <c r="AY20" s="647"/>
      <c r="AZ20" s="647"/>
      <c r="BA20" s="647"/>
      <c r="BB20" s="647"/>
      <c r="BC20" s="647"/>
      <c r="BD20" s="647"/>
      <c r="BE20" s="647"/>
      <c r="BF20" s="648"/>
      <c r="BG20" s="665">
        <v>14737</v>
      </c>
      <c r="BH20" s="675"/>
      <c r="BI20" s="675"/>
      <c r="BJ20" s="675"/>
      <c r="BK20" s="675"/>
      <c r="BL20" s="675"/>
      <c r="BM20" s="675"/>
      <c r="BN20" s="676"/>
      <c r="BO20" s="679">
        <v>1.5</v>
      </c>
      <c r="BP20" s="679"/>
      <c r="BQ20" s="679"/>
      <c r="BR20" s="679"/>
      <c r="BS20" s="680" t="s">
        <v>125</v>
      </c>
      <c r="BT20" s="680"/>
      <c r="BU20" s="680"/>
      <c r="BV20" s="680"/>
      <c r="BW20" s="680"/>
      <c r="BX20" s="680"/>
      <c r="BY20" s="680"/>
      <c r="BZ20" s="680"/>
      <c r="CA20" s="680"/>
      <c r="CB20" s="751"/>
      <c r="CD20" s="693" t="s">
        <v>273</v>
      </c>
      <c r="CE20" s="690"/>
      <c r="CF20" s="690"/>
      <c r="CG20" s="690"/>
      <c r="CH20" s="690"/>
      <c r="CI20" s="690"/>
      <c r="CJ20" s="690"/>
      <c r="CK20" s="690"/>
      <c r="CL20" s="690"/>
      <c r="CM20" s="690"/>
      <c r="CN20" s="690"/>
      <c r="CO20" s="690"/>
      <c r="CP20" s="690"/>
      <c r="CQ20" s="691"/>
      <c r="CR20" s="665">
        <v>5810469</v>
      </c>
      <c r="CS20" s="675"/>
      <c r="CT20" s="675"/>
      <c r="CU20" s="675"/>
      <c r="CV20" s="675"/>
      <c r="CW20" s="675"/>
      <c r="CX20" s="675"/>
      <c r="CY20" s="676"/>
      <c r="CZ20" s="679">
        <v>100</v>
      </c>
      <c r="DA20" s="679"/>
      <c r="DB20" s="679"/>
      <c r="DC20" s="679"/>
      <c r="DD20" s="671">
        <v>1053037</v>
      </c>
      <c r="DE20" s="675"/>
      <c r="DF20" s="675"/>
      <c r="DG20" s="675"/>
      <c r="DH20" s="675"/>
      <c r="DI20" s="675"/>
      <c r="DJ20" s="675"/>
      <c r="DK20" s="675"/>
      <c r="DL20" s="675"/>
      <c r="DM20" s="675"/>
      <c r="DN20" s="675"/>
      <c r="DO20" s="675"/>
      <c r="DP20" s="676"/>
      <c r="DQ20" s="671">
        <v>3978163</v>
      </c>
      <c r="DR20" s="675"/>
      <c r="DS20" s="675"/>
      <c r="DT20" s="675"/>
      <c r="DU20" s="675"/>
      <c r="DV20" s="675"/>
      <c r="DW20" s="675"/>
      <c r="DX20" s="675"/>
      <c r="DY20" s="675"/>
      <c r="DZ20" s="675"/>
      <c r="EA20" s="675"/>
      <c r="EB20" s="675"/>
      <c r="EC20" s="692"/>
    </row>
    <row r="21" spans="2:133" ht="11.25" customHeight="1" x14ac:dyDescent="0.2">
      <c r="B21" s="646" t="s">
        <v>274</v>
      </c>
      <c r="C21" s="647"/>
      <c r="D21" s="647"/>
      <c r="E21" s="647"/>
      <c r="F21" s="647"/>
      <c r="G21" s="647"/>
      <c r="H21" s="647"/>
      <c r="I21" s="647"/>
      <c r="J21" s="647"/>
      <c r="K21" s="647"/>
      <c r="L21" s="647"/>
      <c r="M21" s="647"/>
      <c r="N21" s="647"/>
      <c r="O21" s="647"/>
      <c r="P21" s="647"/>
      <c r="Q21" s="648"/>
      <c r="R21" s="665">
        <v>306</v>
      </c>
      <c r="S21" s="675"/>
      <c r="T21" s="675"/>
      <c r="U21" s="675"/>
      <c r="V21" s="675"/>
      <c r="W21" s="675"/>
      <c r="X21" s="675"/>
      <c r="Y21" s="676"/>
      <c r="Z21" s="679">
        <v>0</v>
      </c>
      <c r="AA21" s="679"/>
      <c r="AB21" s="679"/>
      <c r="AC21" s="679"/>
      <c r="AD21" s="680">
        <v>306</v>
      </c>
      <c r="AE21" s="680"/>
      <c r="AF21" s="680"/>
      <c r="AG21" s="680"/>
      <c r="AH21" s="680"/>
      <c r="AI21" s="680"/>
      <c r="AJ21" s="680"/>
      <c r="AK21" s="680"/>
      <c r="AL21" s="668">
        <v>0</v>
      </c>
      <c r="AM21" s="677"/>
      <c r="AN21" s="677"/>
      <c r="AO21" s="681"/>
      <c r="AP21" s="758" t="s">
        <v>275</v>
      </c>
      <c r="AQ21" s="763"/>
      <c r="AR21" s="763"/>
      <c r="AS21" s="763"/>
      <c r="AT21" s="763"/>
      <c r="AU21" s="763"/>
      <c r="AV21" s="763"/>
      <c r="AW21" s="763"/>
      <c r="AX21" s="763"/>
      <c r="AY21" s="763"/>
      <c r="AZ21" s="763"/>
      <c r="BA21" s="763"/>
      <c r="BB21" s="763"/>
      <c r="BC21" s="763"/>
      <c r="BD21" s="763"/>
      <c r="BE21" s="763"/>
      <c r="BF21" s="760"/>
      <c r="BG21" s="665">
        <v>14737</v>
      </c>
      <c r="BH21" s="675"/>
      <c r="BI21" s="675"/>
      <c r="BJ21" s="675"/>
      <c r="BK21" s="675"/>
      <c r="BL21" s="675"/>
      <c r="BM21" s="675"/>
      <c r="BN21" s="676"/>
      <c r="BO21" s="679">
        <v>1.5</v>
      </c>
      <c r="BP21" s="679"/>
      <c r="BQ21" s="679"/>
      <c r="BR21" s="679"/>
      <c r="BS21" s="680" t="s">
        <v>125</v>
      </c>
      <c r="BT21" s="680"/>
      <c r="BU21" s="680"/>
      <c r="BV21" s="680"/>
      <c r="BW21" s="680"/>
      <c r="BX21" s="680"/>
      <c r="BY21" s="680"/>
      <c r="BZ21" s="680"/>
      <c r="CA21" s="680"/>
      <c r="CB21" s="751"/>
      <c r="CD21" s="777"/>
      <c r="CE21" s="684"/>
      <c r="CF21" s="684"/>
      <c r="CG21" s="684"/>
      <c r="CH21" s="684"/>
      <c r="CI21" s="684"/>
      <c r="CJ21" s="684"/>
      <c r="CK21" s="684"/>
      <c r="CL21" s="684"/>
      <c r="CM21" s="684"/>
      <c r="CN21" s="684"/>
      <c r="CO21" s="684"/>
      <c r="CP21" s="684"/>
      <c r="CQ21" s="685"/>
      <c r="CR21" s="778"/>
      <c r="CS21" s="774"/>
      <c r="CT21" s="774"/>
      <c r="CU21" s="774"/>
      <c r="CV21" s="774"/>
      <c r="CW21" s="774"/>
      <c r="CX21" s="774"/>
      <c r="CY21" s="775"/>
      <c r="CZ21" s="779"/>
      <c r="DA21" s="779"/>
      <c r="DB21" s="779"/>
      <c r="DC21" s="779"/>
      <c r="DD21" s="773"/>
      <c r="DE21" s="774"/>
      <c r="DF21" s="774"/>
      <c r="DG21" s="774"/>
      <c r="DH21" s="774"/>
      <c r="DI21" s="774"/>
      <c r="DJ21" s="774"/>
      <c r="DK21" s="774"/>
      <c r="DL21" s="774"/>
      <c r="DM21" s="774"/>
      <c r="DN21" s="774"/>
      <c r="DO21" s="774"/>
      <c r="DP21" s="775"/>
      <c r="DQ21" s="773"/>
      <c r="DR21" s="774"/>
      <c r="DS21" s="774"/>
      <c r="DT21" s="774"/>
      <c r="DU21" s="774"/>
      <c r="DV21" s="774"/>
      <c r="DW21" s="774"/>
      <c r="DX21" s="774"/>
      <c r="DY21" s="774"/>
      <c r="DZ21" s="774"/>
      <c r="EA21" s="774"/>
      <c r="EB21" s="774"/>
      <c r="EC21" s="776"/>
    </row>
    <row r="22" spans="2:133" ht="11.25" customHeight="1" x14ac:dyDescent="0.2">
      <c r="B22" s="727" t="s">
        <v>276</v>
      </c>
      <c r="C22" s="728"/>
      <c r="D22" s="728"/>
      <c r="E22" s="728"/>
      <c r="F22" s="728"/>
      <c r="G22" s="728"/>
      <c r="H22" s="728"/>
      <c r="I22" s="728"/>
      <c r="J22" s="728"/>
      <c r="K22" s="728"/>
      <c r="L22" s="728"/>
      <c r="M22" s="728"/>
      <c r="N22" s="728"/>
      <c r="O22" s="728"/>
      <c r="P22" s="728"/>
      <c r="Q22" s="729"/>
      <c r="R22" s="665">
        <v>14190</v>
      </c>
      <c r="S22" s="675"/>
      <c r="T22" s="675"/>
      <c r="U22" s="675"/>
      <c r="V22" s="675"/>
      <c r="W22" s="675"/>
      <c r="X22" s="675"/>
      <c r="Y22" s="676"/>
      <c r="Z22" s="679">
        <v>0.2</v>
      </c>
      <c r="AA22" s="679"/>
      <c r="AB22" s="679"/>
      <c r="AC22" s="679"/>
      <c r="AD22" s="680">
        <v>14190</v>
      </c>
      <c r="AE22" s="680"/>
      <c r="AF22" s="680"/>
      <c r="AG22" s="680"/>
      <c r="AH22" s="680"/>
      <c r="AI22" s="680"/>
      <c r="AJ22" s="680"/>
      <c r="AK22" s="680"/>
      <c r="AL22" s="668">
        <v>0.5</v>
      </c>
      <c r="AM22" s="677"/>
      <c r="AN22" s="677"/>
      <c r="AO22" s="681"/>
      <c r="AP22" s="758" t="s">
        <v>277</v>
      </c>
      <c r="AQ22" s="763"/>
      <c r="AR22" s="763"/>
      <c r="AS22" s="763"/>
      <c r="AT22" s="763"/>
      <c r="AU22" s="763"/>
      <c r="AV22" s="763"/>
      <c r="AW22" s="763"/>
      <c r="AX22" s="763"/>
      <c r="AY22" s="763"/>
      <c r="AZ22" s="763"/>
      <c r="BA22" s="763"/>
      <c r="BB22" s="763"/>
      <c r="BC22" s="763"/>
      <c r="BD22" s="763"/>
      <c r="BE22" s="763"/>
      <c r="BF22" s="760"/>
      <c r="BG22" s="665" t="s">
        <v>125</v>
      </c>
      <c r="BH22" s="675"/>
      <c r="BI22" s="675"/>
      <c r="BJ22" s="675"/>
      <c r="BK22" s="675"/>
      <c r="BL22" s="675"/>
      <c r="BM22" s="675"/>
      <c r="BN22" s="676"/>
      <c r="BO22" s="679" t="s">
        <v>125</v>
      </c>
      <c r="BP22" s="679"/>
      <c r="BQ22" s="679"/>
      <c r="BR22" s="679"/>
      <c r="BS22" s="680" t="s">
        <v>125</v>
      </c>
      <c r="BT22" s="680"/>
      <c r="BU22" s="680"/>
      <c r="BV22" s="680"/>
      <c r="BW22" s="680"/>
      <c r="BX22" s="680"/>
      <c r="BY22" s="680"/>
      <c r="BZ22" s="680"/>
      <c r="CA22" s="680"/>
      <c r="CB22" s="751"/>
      <c r="CD22" s="767" t="s">
        <v>278</v>
      </c>
      <c r="CE22" s="768"/>
      <c r="CF22" s="768"/>
      <c r="CG22" s="768"/>
      <c r="CH22" s="768"/>
      <c r="CI22" s="768"/>
      <c r="CJ22" s="768"/>
      <c r="CK22" s="768"/>
      <c r="CL22" s="768"/>
      <c r="CM22" s="768"/>
      <c r="CN22" s="768"/>
      <c r="CO22" s="768"/>
      <c r="CP22" s="768"/>
      <c r="CQ22" s="768"/>
      <c r="CR22" s="768"/>
      <c r="CS22" s="768"/>
      <c r="CT22" s="768"/>
      <c r="CU22" s="768"/>
      <c r="CV22" s="768"/>
      <c r="CW22" s="768"/>
      <c r="CX22" s="768"/>
      <c r="CY22" s="768"/>
      <c r="CZ22" s="768"/>
      <c r="DA22" s="768"/>
      <c r="DB22" s="768"/>
      <c r="DC22" s="768"/>
      <c r="DD22" s="768"/>
      <c r="DE22" s="768"/>
      <c r="DF22" s="768"/>
      <c r="DG22" s="768"/>
      <c r="DH22" s="768"/>
      <c r="DI22" s="768"/>
      <c r="DJ22" s="768"/>
      <c r="DK22" s="768"/>
      <c r="DL22" s="768"/>
      <c r="DM22" s="768"/>
      <c r="DN22" s="768"/>
      <c r="DO22" s="768"/>
      <c r="DP22" s="768"/>
      <c r="DQ22" s="768"/>
      <c r="DR22" s="768"/>
      <c r="DS22" s="768"/>
      <c r="DT22" s="768"/>
      <c r="DU22" s="768"/>
      <c r="DV22" s="768"/>
      <c r="DW22" s="768"/>
      <c r="DX22" s="768"/>
      <c r="DY22" s="768"/>
      <c r="DZ22" s="768"/>
      <c r="EA22" s="768"/>
      <c r="EB22" s="768"/>
      <c r="EC22" s="769"/>
    </row>
    <row r="23" spans="2:133" ht="11.25" customHeight="1" x14ac:dyDescent="0.2">
      <c r="B23" s="646" t="s">
        <v>279</v>
      </c>
      <c r="C23" s="647"/>
      <c r="D23" s="647"/>
      <c r="E23" s="647"/>
      <c r="F23" s="647"/>
      <c r="G23" s="647"/>
      <c r="H23" s="647"/>
      <c r="I23" s="647"/>
      <c r="J23" s="647"/>
      <c r="K23" s="647"/>
      <c r="L23" s="647"/>
      <c r="M23" s="647"/>
      <c r="N23" s="647"/>
      <c r="O23" s="647"/>
      <c r="P23" s="647"/>
      <c r="Q23" s="648"/>
      <c r="R23" s="665">
        <v>1855730</v>
      </c>
      <c r="S23" s="675"/>
      <c r="T23" s="675"/>
      <c r="U23" s="675"/>
      <c r="V23" s="675"/>
      <c r="W23" s="675"/>
      <c r="X23" s="675"/>
      <c r="Y23" s="676"/>
      <c r="Z23" s="679">
        <v>30.3</v>
      </c>
      <c r="AA23" s="679"/>
      <c r="AB23" s="679"/>
      <c r="AC23" s="679"/>
      <c r="AD23" s="680">
        <v>1688221</v>
      </c>
      <c r="AE23" s="680"/>
      <c r="AF23" s="680"/>
      <c r="AG23" s="680"/>
      <c r="AH23" s="680"/>
      <c r="AI23" s="680"/>
      <c r="AJ23" s="680"/>
      <c r="AK23" s="680"/>
      <c r="AL23" s="668">
        <v>56.7</v>
      </c>
      <c r="AM23" s="677"/>
      <c r="AN23" s="677"/>
      <c r="AO23" s="681"/>
      <c r="AP23" s="758" t="s">
        <v>280</v>
      </c>
      <c r="AQ23" s="763"/>
      <c r="AR23" s="763"/>
      <c r="AS23" s="763"/>
      <c r="AT23" s="763"/>
      <c r="AU23" s="763"/>
      <c r="AV23" s="763"/>
      <c r="AW23" s="763"/>
      <c r="AX23" s="763"/>
      <c r="AY23" s="763"/>
      <c r="AZ23" s="763"/>
      <c r="BA23" s="763"/>
      <c r="BB23" s="763"/>
      <c r="BC23" s="763"/>
      <c r="BD23" s="763"/>
      <c r="BE23" s="763"/>
      <c r="BF23" s="760"/>
      <c r="BG23" s="665" t="s">
        <v>125</v>
      </c>
      <c r="BH23" s="675"/>
      <c r="BI23" s="675"/>
      <c r="BJ23" s="675"/>
      <c r="BK23" s="675"/>
      <c r="BL23" s="675"/>
      <c r="BM23" s="675"/>
      <c r="BN23" s="676"/>
      <c r="BO23" s="679" t="s">
        <v>125</v>
      </c>
      <c r="BP23" s="679"/>
      <c r="BQ23" s="679"/>
      <c r="BR23" s="679"/>
      <c r="BS23" s="680" t="s">
        <v>125</v>
      </c>
      <c r="BT23" s="680"/>
      <c r="BU23" s="680"/>
      <c r="BV23" s="680"/>
      <c r="BW23" s="680"/>
      <c r="BX23" s="680"/>
      <c r="BY23" s="680"/>
      <c r="BZ23" s="680"/>
      <c r="CA23" s="680"/>
      <c r="CB23" s="751"/>
      <c r="CD23" s="767" t="s">
        <v>220</v>
      </c>
      <c r="CE23" s="768"/>
      <c r="CF23" s="768"/>
      <c r="CG23" s="768"/>
      <c r="CH23" s="768"/>
      <c r="CI23" s="768"/>
      <c r="CJ23" s="768"/>
      <c r="CK23" s="768"/>
      <c r="CL23" s="768"/>
      <c r="CM23" s="768"/>
      <c r="CN23" s="768"/>
      <c r="CO23" s="768"/>
      <c r="CP23" s="768"/>
      <c r="CQ23" s="769"/>
      <c r="CR23" s="767" t="s">
        <v>281</v>
      </c>
      <c r="CS23" s="768"/>
      <c r="CT23" s="768"/>
      <c r="CU23" s="768"/>
      <c r="CV23" s="768"/>
      <c r="CW23" s="768"/>
      <c r="CX23" s="768"/>
      <c r="CY23" s="769"/>
      <c r="CZ23" s="767" t="s">
        <v>282</v>
      </c>
      <c r="DA23" s="768"/>
      <c r="DB23" s="768"/>
      <c r="DC23" s="769"/>
      <c r="DD23" s="767" t="s">
        <v>283</v>
      </c>
      <c r="DE23" s="768"/>
      <c r="DF23" s="768"/>
      <c r="DG23" s="768"/>
      <c r="DH23" s="768"/>
      <c r="DI23" s="768"/>
      <c r="DJ23" s="768"/>
      <c r="DK23" s="769"/>
      <c r="DL23" s="770" t="s">
        <v>284</v>
      </c>
      <c r="DM23" s="771"/>
      <c r="DN23" s="771"/>
      <c r="DO23" s="771"/>
      <c r="DP23" s="771"/>
      <c r="DQ23" s="771"/>
      <c r="DR23" s="771"/>
      <c r="DS23" s="771"/>
      <c r="DT23" s="771"/>
      <c r="DU23" s="771"/>
      <c r="DV23" s="772"/>
      <c r="DW23" s="767" t="s">
        <v>285</v>
      </c>
      <c r="DX23" s="768"/>
      <c r="DY23" s="768"/>
      <c r="DZ23" s="768"/>
      <c r="EA23" s="768"/>
      <c r="EB23" s="768"/>
      <c r="EC23" s="769"/>
    </row>
    <row r="24" spans="2:133" ht="11.25" customHeight="1" x14ac:dyDescent="0.2">
      <c r="B24" s="646" t="s">
        <v>286</v>
      </c>
      <c r="C24" s="647"/>
      <c r="D24" s="647"/>
      <c r="E24" s="647"/>
      <c r="F24" s="647"/>
      <c r="G24" s="647"/>
      <c r="H24" s="647"/>
      <c r="I24" s="647"/>
      <c r="J24" s="647"/>
      <c r="K24" s="647"/>
      <c r="L24" s="647"/>
      <c r="M24" s="647"/>
      <c r="N24" s="647"/>
      <c r="O24" s="647"/>
      <c r="P24" s="647"/>
      <c r="Q24" s="648"/>
      <c r="R24" s="665">
        <v>1688221</v>
      </c>
      <c r="S24" s="675"/>
      <c r="T24" s="675"/>
      <c r="U24" s="675"/>
      <c r="V24" s="675"/>
      <c r="W24" s="675"/>
      <c r="X24" s="675"/>
      <c r="Y24" s="676"/>
      <c r="Z24" s="679">
        <v>27.6</v>
      </c>
      <c r="AA24" s="679"/>
      <c r="AB24" s="679"/>
      <c r="AC24" s="679"/>
      <c r="AD24" s="680">
        <v>1688221</v>
      </c>
      <c r="AE24" s="680"/>
      <c r="AF24" s="680"/>
      <c r="AG24" s="680"/>
      <c r="AH24" s="680"/>
      <c r="AI24" s="680"/>
      <c r="AJ24" s="680"/>
      <c r="AK24" s="680"/>
      <c r="AL24" s="668">
        <v>56.7</v>
      </c>
      <c r="AM24" s="677"/>
      <c r="AN24" s="677"/>
      <c r="AO24" s="681"/>
      <c r="AP24" s="758" t="s">
        <v>287</v>
      </c>
      <c r="AQ24" s="763"/>
      <c r="AR24" s="763"/>
      <c r="AS24" s="763"/>
      <c r="AT24" s="763"/>
      <c r="AU24" s="763"/>
      <c r="AV24" s="763"/>
      <c r="AW24" s="763"/>
      <c r="AX24" s="763"/>
      <c r="AY24" s="763"/>
      <c r="AZ24" s="763"/>
      <c r="BA24" s="763"/>
      <c r="BB24" s="763"/>
      <c r="BC24" s="763"/>
      <c r="BD24" s="763"/>
      <c r="BE24" s="763"/>
      <c r="BF24" s="760"/>
      <c r="BG24" s="665" t="s">
        <v>125</v>
      </c>
      <c r="BH24" s="675"/>
      <c r="BI24" s="675"/>
      <c r="BJ24" s="675"/>
      <c r="BK24" s="675"/>
      <c r="BL24" s="675"/>
      <c r="BM24" s="675"/>
      <c r="BN24" s="676"/>
      <c r="BO24" s="679" t="s">
        <v>125</v>
      </c>
      <c r="BP24" s="679"/>
      <c r="BQ24" s="679"/>
      <c r="BR24" s="679"/>
      <c r="BS24" s="680" t="s">
        <v>125</v>
      </c>
      <c r="BT24" s="680"/>
      <c r="BU24" s="680"/>
      <c r="BV24" s="680"/>
      <c r="BW24" s="680"/>
      <c r="BX24" s="680"/>
      <c r="BY24" s="680"/>
      <c r="BZ24" s="680"/>
      <c r="CA24" s="680"/>
      <c r="CB24" s="751"/>
      <c r="CD24" s="721" t="s">
        <v>288</v>
      </c>
      <c r="CE24" s="722"/>
      <c r="CF24" s="722"/>
      <c r="CG24" s="722"/>
      <c r="CH24" s="722"/>
      <c r="CI24" s="722"/>
      <c r="CJ24" s="722"/>
      <c r="CK24" s="722"/>
      <c r="CL24" s="722"/>
      <c r="CM24" s="722"/>
      <c r="CN24" s="722"/>
      <c r="CO24" s="722"/>
      <c r="CP24" s="722"/>
      <c r="CQ24" s="723"/>
      <c r="CR24" s="718">
        <v>2081902</v>
      </c>
      <c r="CS24" s="719"/>
      <c r="CT24" s="719"/>
      <c r="CU24" s="719"/>
      <c r="CV24" s="719"/>
      <c r="CW24" s="719"/>
      <c r="CX24" s="719"/>
      <c r="CY24" s="765"/>
      <c r="CZ24" s="761">
        <v>35.799999999999997</v>
      </c>
      <c r="DA24" s="747"/>
      <c r="DB24" s="747"/>
      <c r="DC24" s="766"/>
      <c r="DD24" s="764">
        <v>1496768</v>
      </c>
      <c r="DE24" s="719"/>
      <c r="DF24" s="719"/>
      <c r="DG24" s="719"/>
      <c r="DH24" s="719"/>
      <c r="DI24" s="719"/>
      <c r="DJ24" s="719"/>
      <c r="DK24" s="765"/>
      <c r="DL24" s="764">
        <v>1432426</v>
      </c>
      <c r="DM24" s="719"/>
      <c r="DN24" s="719"/>
      <c r="DO24" s="719"/>
      <c r="DP24" s="719"/>
      <c r="DQ24" s="719"/>
      <c r="DR24" s="719"/>
      <c r="DS24" s="719"/>
      <c r="DT24" s="719"/>
      <c r="DU24" s="719"/>
      <c r="DV24" s="765"/>
      <c r="DW24" s="761">
        <v>45.9</v>
      </c>
      <c r="DX24" s="747"/>
      <c r="DY24" s="747"/>
      <c r="DZ24" s="747"/>
      <c r="EA24" s="747"/>
      <c r="EB24" s="747"/>
      <c r="EC24" s="762"/>
    </row>
    <row r="25" spans="2:133" ht="11.25" customHeight="1" x14ac:dyDescent="0.2">
      <c r="B25" s="646" t="s">
        <v>289</v>
      </c>
      <c r="C25" s="647"/>
      <c r="D25" s="647"/>
      <c r="E25" s="647"/>
      <c r="F25" s="647"/>
      <c r="G25" s="647"/>
      <c r="H25" s="647"/>
      <c r="I25" s="647"/>
      <c r="J25" s="647"/>
      <c r="K25" s="647"/>
      <c r="L25" s="647"/>
      <c r="M25" s="647"/>
      <c r="N25" s="647"/>
      <c r="O25" s="647"/>
      <c r="P25" s="647"/>
      <c r="Q25" s="648"/>
      <c r="R25" s="665">
        <v>167509</v>
      </c>
      <c r="S25" s="675"/>
      <c r="T25" s="675"/>
      <c r="U25" s="675"/>
      <c r="V25" s="675"/>
      <c r="W25" s="675"/>
      <c r="X25" s="675"/>
      <c r="Y25" s="676"/>
      <c r="Z25" s="679">
        <v>2.7</v>
      </c>
      <c r="AA25" s="679"/>
      <c r="AB25" s="679"/>
      <c r="AC25" s="679"/>
      <c r="AD25" s="680" t="s">
        <v>125</v>
      </c>
      <c r="AE25" s="680"/>
      <c r="AF25" s="680"/>
      <c r="AG25" s="680"/>
      <c r="AH25" s="680"/>
      <c r="AI25" s="680"/>
      <c r="AJ25" s="680"/>
      <c r="AK25" s="680"/>
      <c r="AL25" s="668" t="s">
        <v>125</v>
      </c>
      <c r="AM25" s="677"/>
      <c r="AN25" s="677"/>
      <c r="AO25" s="681"/>
      <c r="AP25" s="758" t="s">
        <v>290</v>
      </c>
      <c r="AQ25" s="763"/>
      <c r="AR25" s="763"/>
      <c r="AS25" s="763"/>
      <c r="AT25" s="763"/>
      <c r="AU25" s="763"/>
      <c r="AV25" s="763"/>
      <c r="AW25" s="763"/>
      <c r="AX25" s="763"/>
      <c r="AY25" s="763"/>
      <c r="AZ25" s="763"/>
      <c r="BA25" s="763"/>
      <c r="BB25" s="763"/>
      <c r="BC25" s="763"/>
      <c r="BD25" s="763"/>
      <c r="BE25" s="763"/>
      <c r="BF25" s="760"/>
      <c r="BG25" s="665" t="s">
        <v>125</v>
      </c>
      <c r="BH25" s="675"/>
      <c r="BI25" s="675"/>
      <c r="BJ25" s="675"/>
      <c r="BK25" s="675"/>
      <c r="BL25" s="675"/>
      <c r="BM25" s="675"/>
      <c r="BN25" s="676"/>
      <c r="BO25" s="679" t="s">
        <v>125</v>
      </c>
      <c r="BP25" s="679"/>
      <c r="BQ25" s="679"/>
      <c r="BR25" s="679"/>
      <c r="BS25" s="680" t="s">
        <v>125</v>
      </c>
      <c r="BT25" s="680"/>
      <c r="BU25" s="680"/>
      <c r="BV25" s="680"/>
      <c r="BW25" s="680"/>
      <c r="BX25" s="680"/>
      <c r="BY25" s="680"/>
      <c r="BZ25" s="680"/>
      <c r="CA25" s="680"/>
      <c r="CB25" s="751"/>
      <c r="CD25" s="693" t="s">
        <v>291</v>
      </c>
      <c r="CE25" s="690"/>
      <c r="CF25" s="690"/>
      <c r="CG25" s="690"/>
      <c r="CH25" s="690"/>
      <c r="CI25" s="690"/>
      <c r="CJ25" s="690"/>
      <c r="CK25" s="690"/>
      <c r="CL25" s="690"/>
      <c r="CM25" s="690"/>
      <c r="CN25" s="690"/>
      <c r="CO25" s="690"/>
      <c r="CP25" s="690"/>
      <c r="CQ25" s="691"/>
      <c r="CR25" s="665">
        <v>935974</v>
      </c>
      <c r="CS25" s="666"/>
      <c r="CT25" s="666"/>
      <c r="CU25" s="666"/>
      <c r="CV25" s="666"/>
      <c r="CW25" s="666"/>
      <c r="CX25" s="666"/>
      <c r="CY25" s="667"/>
      <c r="CZ25" s="668">
        <v>16.100000000000001</v>
      </c>
      <c r="DA25" s="669"/>
      <c r="DB25" s="669"/>
      <c r="DC25" s="670"/>
      <c r="DD25" s="671">
        <v>863795</v>
      </c>
      <c r="DE25" s="666"/>
      <c r="DF25" s="666"/>
      <c r="DG25" s="666"/>
      <c r="DH25" s="666"/>
      <c r="DI25" s="666"/>
      <c r="DJ25" s="666"/>
      <c r="DK25" s="667"/>
      <c r="DL25" s="671">
        <v>820572</v>
      </c>
      <c r="DM25" s="666"/>
      <c r="DN25" s="666"/>
      <c r="DO25" s="666"/>
      <c r="DP25" s="666"/>
      <c r="DQ25" s="666"/>
      <c r="DR25" s="666"/>
      <c r="DS25" s="666"/>
      <c r="DT25" s="666"/>
      <c r="DU25" s="666"/>
      <c r="DV25" s="667"/>
      <c r="DW25" s="668">
        <v>26.3</v>
      </c>
      <c r="DX25" s="669"/>
      <c r="DY25" s="669"/>
      <c r="DZ25" s="669"/>
      <c r="EA25" s="669"/>
      <c r="EB25" s="669"/>
      <c r="EC25" s="706"/>
    </row>
    <row r="26" spans="2:133" ht="11.25" customHeight="1" x14ac:dyDescent="0.2">
      <c r="B26" s="646" t="s">
        <v>292</v>
      </c>
      <c r="C26" s="647"/>
      <c r="D26" s="647"/>
      <c r="E26" s="647"/>
      <c r="F26" s="647"/>
      <c r="G26" s="647"/>
      <c r="H26" s="647"/>
      <c r="I26" s="647"/>
      <c r="J26" s="647"/>
      <c r="K26" s="647"/>
      <c r="L26" s="647"/>
      <c r="M26" s="647"/>
      <c r="N26" s="647"/>
      <c r="O26" s="647"/>
      <c r="P26" s="647"/>
      <c r="Q26" s="648"/>
      <c r="R26" s="665" t="s">
        <v>125</v>
      </c>
      <c r="S26" s="675"/>
      <c r="T26" s="675"/>
      <c r="U26" s="675"/>
      <c r="V26" s="675"/>
      <c r="W26" s="675"/>
      <c r="X26" s="675"/>
      <c r="Y26" s="676"/>
      <c r="Z26" s="679" t="s">
        <v>125</v>
      </c>
      <c r="AA26" s="679"/>
      <c r="AB26" s="679"/>
      <c r="AC26" s="679"/>
      <c r="AD26" s="680" t="s">
        <v>125</v>
      </c>
      <c r="AE26" s="680"/>
      <c r="AF26" s="680"/>
      <c r="AG26" s="680"/>
      <c r="AH26" s="680"/>
      <c r="AI26" s="680"/>
      <c r="AJ26" s="680"/>
      <c r="AK26" s="680"/>
      <c r="AL26" s="668" t="s">
        <v>125</v>
      </c>
      <c r="AM26" s="677"/>
      <c r="AN26" s="677"/>
      <c r="AO26" s="681"/>
      <c r="AP26" s="758" t="s">
        <v>293</v>
      </c>
      <c r="AQ26" s="759"/>
      <c r="AR26" s="759"/>
      <c r="AS26" s="759"/>
      <c r="AT26" s="759"/>
      <c r="AU26" s="759"/>
      <c r="AV26" s="759"/>
      <c r="AW26" s="759"/>
      <c r="AX26" s="759"/>
      <c r="AY26" s="759"/>
      <c r="AZ26" s="759"/>
      <c r="BA26" s="759"/>
      <c r="BB26" s="759"/>
      <c r="BC26" s="759"/>
      <c r="BD26" s="759"/>
      <c r="BE26" s="759"/>
      <c r="BF26" s="760"/>
      <c r="BG26" s="665" t="s">
        <v>125</v>
      </c>
      <c r="BH26" s="675"/>
      <c r="BI26" s="675"/>
      <c r="BJ26" s="675"/>
      <c r="BK26" s="675"/>
      <c r="BL26" s="675"/>
      <c r="BM26" s="675"/>
      <c r="BN26" s="676"/>
      <c r="BO26" s="679" t="s">
        <v>125</v>
      </c>
      <c r="BP26" s="679"/>
      <c r="BQ26" s="679"/>
      <c r="BR26" s="679"/>
      <c r="BS26" s="680" t="s">
        <v>125</v>
      </c>
      <c r="BT26" s="680"/>
      <c r="BU26" s="680"/>
      <c r="BV26" s="680"/>
      <c r="BW26" s="680"/>
      <c r="BX26" s="680"/>
      <c r="BY26" s="680"/>
      <c r="BZ26" s="680"/>
      <c r="CA26" s="680"/>
      <c r="CB26" s="751"/>
      <c r="CD26" s="693" t="s">
        <v>294</v>
      </c>
      <c r="CE26" s="690"/>
      <c r="CF26" s="690"/>
      <c r="CG26" s="690"/>
      <c r="CH26" s="690"/>
      <c r="CI26" s="690"/>
      <c r="CJ26" s="690"/>
      <c r="CK26" s="690"/>
      <c r="CL26" s="690"/>
      <c r="CM26" s="690"/>
      <c r="CN26" s="690"/>
      <c r="CO26" s="690"/>
      <c r="CP26" s="690"/>
      <c r="CQ26" s="691"/>
      <c r="CR26" s="665">
        <v>487033</v>
      </c>
      <c r="CS26" s="675"/>
      <c r="CT26" s="675"/>
      <c r="CU26" s="675"/>
      <c r="CV26" s="675"/>
      <c r="CW26" s="675"/>
      <c r="CX26" s="675"/>
      <c r="CY26" s="676"/>
      <c r="CZ26" s="668">
        <v>8.4</v>
      </c>
      <c r="DA26" s="669"/>
      <c r="DB26" s="669"/>
      <c r="DC26" s="670"/>
      <c r="DD26" s="671">
        <v>431304</v>
      </c>
      <c r="DE26" s="675"/>
      <c r="DF26" s="675"/>
      <c r="DG26" s="675"/>
      <c r="DH26" s="675"/>
      <c r="DI26" s="675"/>
      <c r="DJ26" s="675"/>
      <c r="DK26" s="676"/>
      <c r="DL26" s="671" t="s">
        <v>125</v>
      </c>
      <c r="DM26" s="675"/>
      <c r="DN26" s="675"/>
      <c r="DO26" s="675"/>
      <c r="DP26" s="675"/>
      <c r="DQ26" s="675"/>
      <c r="DR26" s="675"/>
      <c r="DS26" s="675"/>
      <c r="DT26" s="675"/>
      <c r="DU26" s="675"/>
      <c r="DV26" s="676"/>
      <c r="DW26" s="668" t="s">
        <v>125</v>
      </c>
      <c r="DX26" s="669"/>
      <c r="DY26" s="669"/>
      <c r="DZ26" s="669"/>
      <c r="EA26" s="669"/>
      <c r="EB26" s="669"/>
      <c r="EC26" s="706"/>
    </row>
    <row r="27" spans="2:133" ht="11.25" customHeight="1" x14ac:dyDescent="0.2">
      <c r="B27" s="646" t="s">
        <v>295</v>
      </c>
      <c r="C27" s="647"/>
      <c r="D27" s="647"/>
      <c r="E27" s="647"/>
      <c r="F27" s="647"/>
      <c r="G27" s="647"/>
      <c r="H27" s="647"/>
      <c r="I27" s="647"/>
      <c r="J27" s="647"/>
      <c r="K27" s="647"/>
      <c r="L27" s="647"/>
      <c r="M27" s="647"/>
      <c r="N27" s="647"/>
      <c r="O27" s="647"/>
      <c r="P27" s="647"/>
      <c r="Q27" s="648"/>
      <c r="R27" s="665">
        <v>3129653</v>
      </c>
      <c r="S27" s="675"/>
      <c r="T27" s="675"/>
      <c r="U27" s="675"/>
      <c r="V27" s="675"/>
      <c r="W27" s="675"/>
      <c r="X27" s="675"/>
      <c r="Y27" s="676"/>
      <c r="Z27" s="679">
        <v>51.1</v>
      </c>
      <c r="AA27" s="679"/>
      <c r="AB27" s="679"/>
      <c r="AC27" s="679"/>
      <c r="AD27" s="680">
        <v>2962144</v>
      </c>
      <c r="AE27" s="680"/>
      <c r="AF27" s="680"/>
      <c r="AG27" s="680"/>
      <c r="AH27" s="680"/>
      <c r="AI27" s="680"/>
      <c r="AJ27" s="680"/>
      <c r="AK27" s="680"/>
      <c r="AL27" s="668">
        <v>99.400001525878906</v>
      </c>
      <c r="AM27" s="677"/>
      <c r="AN27" s="677"/>
      <c r="AO27" s="681"/>
      <c r="AP27" s="646" t="s">
        <v>296</v>
      </c>
      <c r="AQ27" s="647"/>
      <c r="AR27" s="647"/>
      <c r="AS27" s="647"/>
      <c r="AT27" s="647"/>
      <c r="AU27" s="647"/>
      <c r="AV27" s="647"/>
      <c r="AW27" s="647"/>
      <c r="AX27" s="647"/>
      <c r="AY27" s="647"/>
      <c r="AZ27" s="647"/>
      <c r="BA27" s="647"/>
      <c r="BB27" s="647"/>
      <c r="BC27" s="647"/>
      <c r="BD27" s="647"/>
      <c r="BE27" s="647"/>
      <c r="BF27" s="648"/>
      <c r="BG27" s="665">
        <v>981653</v>
      </c>
      <c r="BH27" s="675"/>
      <c r="BI27" s="675"/>
      <c r="BJ27" s="675"/>
      <c r="BK27" s="675"/>
      <c r="BL27" s="675"/>
      <c r="BM27" s="675"/>
      <c r="BN27" s="676"/>
      <c r="BO27" s="679">
        <v>100</v>
      </c>
      <c r="BP27" s="679"/>
      <c r="BQ27" s="679"/>
      <c r="BR27" s="679"/>
      <c r="BS27" s="680">
        <v>12552</v>
      </c>
      <c r="BT27" s="680"/>
      <c r="BU27" s="680"/>
      <c r="BV27" s="680"/>
      <c r="BW27" s="680"/>
      <c r="BX27" s="680"/>
      <c r="BY27" s="680"/>
      <c r="BZ27" s="680"/>
      <c r="CA27" s="680"/>
      <c r="CB27" s="751"/>
      <c r="CD27" s="693" t="s">
        <v>297</v>
      </c>
      <c r="CE27" s="690"/>
      <c r="CF27" s="690"/>
      <c r="CG27" s="690"/>
      <c r="CH27" s="690"/>
      <c r="CI27" s="690"/>
      <c r="CJ27" s="690"/>
      <c r="CK27" s="690"/>
      <c r="CL27" s="690"/>
      <c r="CM27" s="690"/>
      <c r="CN27" s="690"/>
      <c r="CO27" s="690"/>
      <c r="CP27" s="690"/>
      <c r="CQ27" s="691"/>
      <c r="CR27" s="665">
        <v>714248</v>
      </c>
      <c r="CS27" s="666"/>
      <c r="CT27" s="666"/>
      <c r="CU27" s="666"/>
      <c r="CV27" s="666"/>
      <c r="CW27" s="666"/>
      <c r="CX27" s="666"/>
      <c r="CY27" s="667"/>
      <c r="CZ27" s="668">
        <v>12.3</v>
      </c>
      <c r="DA27" s="669"/>
      <c r="DB27" s="669"/>
      <c r="DC27" s="670"/>
      <c r="DD27" s="671">
        <v>208327</v>
      </c>
      <c r="DE27" s="666"/>
      <c r="DF27" s="666"/>
      <c r="DG27" s="666"/>
      <c r="DH27" s="666"/>
      <c r="DI27" s="666"/>
      <c r="DJ27" s="666"/>
      <c r="DK27" s="667"/>
      <c r="DL27" s="671">
        <v>187208</v>
      </c>
      <c r="DM27" s="666"/>
      <c r="DN27" s="666"/>
      <c r="DO27" s="666"/>
      <c r="DP27" s="666"/>
      <c r="DQ27" s="666"/>
      <c r="DR27" s="666"/>
      <c r="DS27" s="666"/>
      <c r="DT27" s="666"/>
      <c r="DU27" s="666"/>
      <c r="DV27" s="667"/>
      <c r="DW27" s="668">
        <v>6</v>
      </c>
      <c r="DX27" s="669"/>
      <c r="DY27" s="669"/>
      <c r="DZ27" s="669"/>
      <c r="EA27" s="669"/>
      <c r="EB27" s="669"/>
      <c r="EC27" s="706"/>
    </row>
    <row r="28" spans="2:133" ht="11.25" customHeight="1" x14ac:dyDescent="0.2">
      <c r="B28" s="646" t="s">
        <v>298</v>
      </c>
      <c r="C28" s="647"/>
      <c r="D28" s="647"/>
      <c r="E28" s="647"/>
      <c r="F28" s="647"/>
      <c r="G28" s="647"/>
      <c r="H28" s="647"/>
      <c r="I28" s="647"/>
      <c r="J28" s="647"/>
      <c r="K28" s="647"/>
      <c r="L28" s="647"/>
      <c r="M28" s="647"/>
      <c r="N28" s="647"/>
      <c r="O28" s="647"/>
      <c r="P28" s="647"/>
      <c r="Q28" s="648"/>
      <c r="R28" s="665">
        <v>1280</v>
      </c>
      <c r="S28" s="675"/>
      <c r="T28" s="675"/>
      <c r="U28" s="675"/>
      <c r="V28" s="675"/>
      <c r="W28" s="675"/>
      <c r="X28" s="675"/>
      <c r="Y28" s="676"/>
      <c r="Z28" s="679">
        <v>0</v>
      </c>
      <c r="AA28" s="679"/>
      <c r="AB28" s="679"/>
      <c r="AC28" s="679"/>
      <c r="AD28" s="680">
        <v>1280</v>
      </c>
      <c r="AE28" s="680"/>
      <c r="AF28" s="680"/>
      <c r="AG28" s="680"/>
      <c r="AH28" s="680"/>
      <c r="AI28" s="680"/>
      <c r="AJ28" s="680"/>
      <c r="AK28" s="680"/>
      <c r="AL28" s="668">
        <v>0</v>
      </c>
      <c r="AM28" s="677"/>
      <c r="AN28" s="677"/>
      <c r="AO28" s="681"/>
      <c r="AP28" s="646"/>
      <c r="AQ28" s="647"/>
      <c r="AR28" s="647"/>
      <c r="AS28" s="647"/>
      <c r="AT28" s="647"/>
      <c r="AU28" s="647"/>
      <c r="AV28" s="647"/>
      <c r="AW28" s="647"/>
      <c r="AX28" s="647"/>
      <c r="AY28" s="647"/>
      <c r="AZ28" s="647"/>
      <c r="BA28" s="647"/>
      <c r="BB28" s="647"/>
      <c r="BC28" s="647"/>
      <c r="BD28" s="647"/>
      <c r="BE28" s="647"/>
      <c r="BF28" s="648"/>
      <c r="BG28" s="665"/>
      <c r="BH28" s="675"/>
      <c r="BI28" s="675"/>
      <c r="BJ28" s="675"/>
      <c r="BK28" s="675"/>
      <c r="BL28" s="675"/>
      <c r="BM28" s="675"/>
      <c r="BN28" s="676"/>
      <c r="BO28" s="679"/>
      <c r="BP28" s="679"/>
      <c r="BQ28" s="679"/>
      <c r="BR28" s="679"/>
      <c r="BS28" s="671"/>
      <c r="BT28" s="675"/>
      <c r="BU28" s="675"/>
      <c r="BV28" s="675"/>
      <c r="BW28" s="675"/>
      <c r="BX28" s="675"/>
      <c r="BY28" s="675"/>
      <c r="BZ28" s="675"/>
      <c r="CA28" s="675"/>
      <c r="CB28" s="692"/>
      <c r="CD28" s="693" t="s">
        <v>299</v>
      </c>
      <c r="CE28" s="690"/>
      <c r="CF28" s="690"/>
      <c r="CG28" s="690"/>
      <c r="CH28" s="690"/>
      <c r="CI28" s="690"/>
      <c r="CJ28" s="690"/>
      <c r="CK28" s="690"/>
      <c r="CL28" s="690"/>
      <c r="CM28" s="690"/>
      <c r="CN28" s="690"/>
      <c r="CO28" s="690"/>
      <c r="CP28" s="690"/>
      <c r="CQ28" s="691"/>
      <c r="CR28" s="665">
        <v>431680</v>
      </c>
      <c r="CS28" s="675"/>
      <c r="CT28" s="675"/>
      <c r="CU28" s="675"/>
      <c r="CV28" s="675"/>
      <c r="CW28" s="675"/>
      <c r="CX28" s="675"/>
      <c r="CY28" s="676"/>
      <c r="CZ28" s="668">
        <v>7.4</v>
      </c>
      <c r="DA28" s="669"/>
      <c r="DB28" s="669"/>
      <c r="DC28" s="670"/>
      <c r="DD28" s="671">
        <v>424646</v>
      </c>
      <c r="DE28" s="675"/>
      <c r="DF28" s="675"/>
      <c r="DG28" s="675"/>
      <c r="DH28" s="675"/>
      <c r="DI28" s="675"/>
      <c r="DJ28" s="675"/>
      <c r="DK28" s="676"/>
      <c r="DL28" s="671">
        <v>424646</v>
      </c>
      <c r="DM28" s="675"/>
      <c r="DN28" s="675"/>
      <c r="DO28" s="675"/>
      <c r="DP28" s="675"/>
      <c r="DQ28" s="675"/>
      <c r="DR28" s="675"/>
      <c r="DS28" s="675"/>
      <c r="DT28" s="675"/>
      <c r="DU28" s="675"/>
      <c r="DV28" s="676"/>
      <c r="DW28" s="668">
        <v>13.6</v>
      </c>
      <c r="DX28" s="669"/>
      <c r="DY28" s="669"/>
      <c r="DZ28" s="669"/>
      <c r="EA28" s="669"/>
      <c r="EB28" s="669"/>
      <c r="EC28" s="706"/>
    </row>
    <row r="29" spans="2:133" ht="11.25" customHeight="1" x14ac:dyDescent="0.2">
      <c r="B29" s="646" t="s">
        <v>300</v>
      </c>
      <c r="C29" s="647"/>
      <c r="D29" s="647"/>
      <c r="E29" s="647"/>
      <c r="F29" s="647"/>
      <c r="G29" s="647"/>
      <c r="H29" s="647"/>
      <c r="I29" s="647"/>
      <c r="J29" s="647"/>
      <c r="K29" s="647"/>
      <c r="L29" s="647"/>
      <c r="M29" s="647"/>
      <c r="N29" s="647"/>
      <c r="O29" s="647"/>
      <c r="P29" s="647"/>
      <c r="Q29" s="648"/>
      <c r="R29" s="665">
        <v>18491</v>
      </c>
      <c r="S29" s="675"/>
      <c r="T29" s="675"/>
      <c r="U29" s="675"/>
      <c r="V29" s="675"/>
      <c r="W29" s="675"/>
      <c r="X29" s="675"/>
      <c r="Y29" s="676"/>
      <c r="Z29" s="679">
        <v>0.3</v>
      </c>
      <c r="AA29" s="679"/>
      <c r="AB29" s="679"/>
      <c r="AC29" s="679"/>
      <c r="AD29" s="680" t="s">
        <v>125</v>
      </c>
      <c r="AE29" s="680"/>
      <c r="AF29" s="680"/>
      <c r="AG29" s="680"/>
      <c r="AH29" s="680"/>
      <c r="AI29" s="680"/>
      <c r="AJ29" s="680"/>
      <c r="AK29" s="680"/>
      <c r="AL29" s="668" t="s">
        <v>125</v>
      </c>
      <c r="AM29" s="677"/>
      <c r="AN29" s="677"/>
      <c r="AO29" s="681"/>
      <c r="AP29" s="649"/>
      <c r="AQ29" s="650"/>
      <c r="AR29" s="650"/>
      <c r="AS29" s="650"/>
      <c r="AT29" s="650"/>
      <c r="AU29" s="650"/>
      <c r="AV29" s="650"/>
      <c r="AW29" s="650"/>
      <c r="AX29" s="650"/>
      <c r="AY29" s="650"/>
      <c r="AZ29" s="650"/>
      <c r="BA29" s="650"/>
      <c r="BB29" s="650"/>
      <c r="BC29" s="650"/>
      <c r="BD29" s="650"/>
      <c r="BE29" s="650"/>
      <c r="BF29" s="651"/>
      <c r="BG29" s="665"/>
      <c r="BH29" s="675"/>
      <c r="BI29" s="675"/>
      <c r="BJ29" s="675"/>
      <c r="BK29" s="675"/>
      <c r="BL29" s="675"/>
      <c r="BM29" s="675"/>
      <c r="BN29" s="676"/>
      <c r="BO29" s="679"/>
      <c r="BP29" s="679"/>
      <c r="BQ29" s="679"/>
      <c r="BR29" s="679"/>
      <c r="BS29" s="680"/>
      <c r="BT29" s="680"/>
      <c r="BU29" s="680"/>
      <c r="BV29" s="680"/>
      <c r="BW29" s="680"/>
      <c r="BX29" s="680"/>
      <c r="BY29" s="680"/>
      <c r="BZ29" s="680"/>
      <c r="CA29" s="680"/>
      <c r="CB29" s="751"/>
      <c r="CD29" s="752" t="s">
        <v>301</v>
      </c>
      <c r="CE29" s="753"/>
      <c r="CF29" s="693" t="s">
        <v>69</v>
      </c>
      <c r="CG29" s="690"/>
      <c r="CH29" s="690"/>
      <c r="CI29" s="690"/>
      <c r="CJ29" s="690"/>
      <c r="CK29" s="690"/>
      <c r="CL29" s="690"/>
      <c r="CM29" s="690"/>
      <c r="CN29" s="690"/>
      <c r="CO29" s="690"/>
      <c r="CP29" s="690"/>
      <c r="CQ29" s="691"/>
      <c r="CR29" s="665">
        <v>431680</v>
      </c>
      <c r="CS29" s="666"/>
      <c r="CT29" s="666"/>
      <c r="CU29" s="666"/>
      <c r="CV29" s="666"/>
      <c r="CW29" s="666"/>
      <c r="CX29" s="666"/>
      <c r="CY29" s="667"/>
      <c r="CZ29" s="668">
        <v>7.4</v>
      </c>
      <c r="DA29" s="669"/>
      <c r="DB29" s="669"/>
      <c r="DC29" s="670"/>
      <c r="DD29" s="671">
        <v>424646</v>
      </c>
      <c r="DE29" s="666"/>
      <c r="DF29" s="666"/>
      <c r="DG29" s="666"/>
      <c r="DH29" s="666"/>
      <c r="DI29" s="666"/>
      <c r="DJ29" s="666"/>
      <c r="DK29" s="667"/>
      <c r="DL29" s="671">
        <v>424646</v>
      </c>
      <c r="DM29" s="666"/>
      <c r="DN29" s="666"/>
      <c r="DO29" s="666"/>
      <c r="DP29" s="666"/>
      <c r="DQ29" s="666"/>
      <c r="DR29" s="666"/>
      <c r="DS29" s="666"/>
      <c r="DT29" s="666"/>
      <c r="DU29" s="666"/>
      <c r="DV29" s="667"/>
      <c r="DW29" s="668">
        <v>13.6</v>
      </c>
      <c r="DX29" s="669"/>
      <c r="DY29" s="669"/>
      <c r="DZ29" s="669"/>
      <c r="EA29" s="669"/>
      <c r="EB29" s="669"/>
      <c r="EC29" s="706"/>
    </row>
    <row r="30" spans="2:133" ht="11.25" customHeight="1" x14ac:dyDescent="0.2">
      <c r="B30" s="646" t="s">
        <v>302</v>
      </c>
      <c r="C30" s="647"/>
      <c r="D30" s="647"/>
      <c r="E30" s="647"/>
      <c r="F30" s="647"/>
      <c r="G30" s="647"/>
      <c r="H30" s="647"/>
      <c r="I30" s="647"/>
      <c r="J30" s="647"/>
      <c r="K30" s="647"/>
      <c r="L30" s="647"/>
      <c r="M30" s="647"/>
      <c r="N30" s="647"/>
      <c r="O30" s="647"/>
      <c r="P30" s="647"/>
      <c r="Q30" s="648"/>
      <c r="R30" s="665">
        <v>33659</v>
      </c>
      <c r="S30" s="675"/>
      <c r="T30" s="675"/>
      <c r="U30" s="675"/>
      <c r="V30" s="675"/>
      <c r="W30" s="675"/>
      <c r="X30" s="675"/>
      <c r="Y30" s="676"/>
      <c r="Z30" s="679">
        <v>0.5</v>
      </c>
      <c r="AA30" s="679"/>
      <c r="AB30" s="679"/>
      <c r="AC30" s="679"/>
      <c r="AD30" s="680">
        <v>9095</v>
      </c>
      <c r="AE30" s="680"/>
      <c r="AF30" s="680"/>
      <c r="AG30" s="680"/>
      <c r="AH30" s="680"/>
      <c r="AI30" s="680"/>
      <c r="AJ30" s="680"/>
      <c r="AK30" s="680"/>
      <c r="AL30" s="668">
        <v>0.3</v>
      </c>
      <c r="AM30" s="677"/>
      <c r="AN30" s="677"/>
      <c r="AO30" s="681"/>
      <c r="AP30" s="724" t="s">
        <v>220</v>
      </c>
      <c r="AQ30" s="725"/>
      <c r="AR30" s="725"/>
      <c r="AS30" s="725"/>
      <c r="AT30" s="725"/>
      <c r="AU30" s="725"/>
      <c r="AV30" s="725"/>
      <c r="AW30" s="725"/>
      <c r="AX30" s="725"/>
      <c r="AY30" s="725"/>
      <c r="AZ30" s="725"/>
      <c r="BA30" s="725"/>
      <c r="BB30" s="725"/>
      <c r="BC30" s="725"/>
      <c r="BD30" s="725"/>
      <c r="BE30" s="725"/>
      <c r="BF30" s="726"/>
      <c r="BG30" s="724" t="s">
        <v>303</v>
      </c>
      <c r="BH30" s="749"/>
      <c r="BI30" s="749"/>
      <c r="BJ30" s="749"/>
      <c r="BK30" s="749"/>
      <c r="BL30" s="749"/>
      <c r="BM30" s="749"/>
      <c r="BN30" s="749"/>
      <c r="BO30" s="749"/>
      <c r="BP30" s="749"/>
      <c r="BQ30" s="750"/>
      <c r="BR30" s="724" t="s">
        <v>304</v>
      </c>
      <c r="BS30" s="749"/>
      <c r="BT30" s="749"/>
      <c r="BU30" s="749"/>
      <c r="BV30" s="749"/>
      <c r="BW30" s="749"/>
      <c r="BX30" s="749"/>
      <c r="BY30" s="749"/>
      <c r="BZ30" s="749"/>
      <c r="CA30" s="749"/>
      <c r="CB30" s="750"/>
      <c r="CD30" s="754"/>
      <c r="CE30" s="755"/>
      <c r="CF30" s="693" t="s">
        <v>305</v>
      </c>
      <c r="CG30" s="690"/>
      <c r="CH30" s="690"/>
      <c r="CI30" s="690"/>
      <c r="CJ30" s="690"/>
      <c r="CK30" s="690"/>
      <c r="CL30" s="690"/>
      <c r="CM30" s="690"/>
      <c r="CN30" s="690"/>
      <c r="CO30" s="690"/>
      <c r="CP30" s="690"/>
      <c r="CQ30" s="691"/>
      <c r="CR30" s="665">
        <v>401784</v>
      </c>
      <c r="CS30" s="675"/>
      <c r="CT30" s="675"/>
      <c r="CU30" s="675"/>
      <c r="CV30" s="675"/>
      <c r="CW30" s="675"/>
      <c r="CX30" s="675"/>
      <c r="CY30" s="676"/>
      <c r="CZ30" s="668">
        <v>6.9</v>
      </c>
      <c r="DA30" s="669"/>
      <c r="DB30" s="669"/>
      <c r="DC30" s="670"/>
      <c r="DD30" s="671">
        <v>394750</v>
      </c>
      <c r="DE30" s="675"/>
      <c r="DF30" s="675"/>
      <c r="DG30" s="675"/>
      <c r="DH30" s="675"/>
      <c r="DI30" s="675"/>
      <c r="DJ30" s="675"/>
      <c r="DK30" s="676"/>
      <c r="DL30" s="671">
        <v>394750</v>
      </c>
      <c r="DM30" s="675"/>
      <c r="DN30" s="675"/>
      <c r="DO30" s="675"/>
      <c r="DP30" s="675"/>
      <c r="DQ30" s="675"/>
      <c r="DR30" s="675"/>
      <c r="DS30" s="675"/>
      <c r="DT30" s="675"/>
      <c r="DU30" s="675"/>
      <c r="DV30" s="676"/>
      <c r="DW30" s="668">
        <v>12.7</v>
      </c>
      <c r="DX30" s="669"/>
      <c r="DY30" s="669"/>
      <c r="DZ30" s="669"/>
      <c r="EA30" s="669"/>
      <c r="EB30" s="669"/>
      <c r="EC30" s="706"/>
    </row>
    <row r="31" spans="2:133" ht="11.25" customHeight="1" x14ac:dyDescent="0.2">
      <c r="B31" s="646" t="s">
        <v>306</v>
      </c>
      <c r="C31" s="647"/>
      <c r="D31" s="647"/>
      <c r="E31" s="647"/>
      <c r="F31" s="647"/>
      <c r="G31" s="647"/>
      <c r="H31" s="647"/>
      <c r="I31" s="647"/>
      <c r="J31" s="647"/>
      <c r="K31" s="647"/>
      <c r="L31" s="647"/>
      <c r="M31" s="647"/>
      <c r="N31" s="647"/>
      <c r="O31" s="647"/>
      <c r="P31" s="647"/>
      <c r="Q31" s="648"/>
      <c r="R31" s="665">
        <v>4171</v>
      </c>
      <c r="S31" s="675"/>
      <c r="T31" s="675"/>
      <c r="U31" s="675"/>
      <c r="V31" s="675"/>
      <c r="W31" s="675"/>
      <c r="X31" s="675"/>
      <c r="Y31" s="676"/>
      <c r="Z31" s="679">
        <v>0.1</v>
      </c>
      <c r="AA31" s="679"/>
      <c r="AB31" s="679"/>
      <c r="AC31" s="679"/>
      <c r="AD31" s="680" t="s">
        <v>125</v>
      </c>
      <c r="AE31" s="680"/>
      <c r="AF31" s="680"/>
      <c r="AG31" s="680"/>
      <c r="AH31" s="680"/>
      <c r="AI31" s="680"/>
      <c r="AJ31" s="680"/>
      <c r="AK31" s="680"/>
      <c r="AL31" s="668" t="s">
        <v>125</v>
      </c>
      <c r="AM31" s="677"/>
      <c r="AN31" s="677"/>
      <c r="AO31" s="681"/>
      <c r="AP31" s="731" t="s">
        <v>307</v>
      </c>
      <c r="AQ31" s="732"/>
      <c r="AR31" s="732"/>
      <c r="AS31" s="732"/>
      <c r="AT31" s="737" t="s">
        <v>308</v>
      </c>
      <c r="AU31" s="360"/>
      <c r="AV31" s="360"/>
      <c r="AW31" s="360"/>
      <c r="AX31" s="742" t="s">
        <v>186</v>
      </c>
      <c r="AY31" s="743"/>
      <c r="AZ31" s="743"/>
      <c r="BA31" s="743"/>
      <c r="BB31" s="743"/>
      <c r="BC31" s="743"/>
      <c r="BD31" s="743"/>
      <c r="BE31" s="743"/>
      <c r="BF31" s="744"/>
      <c r="BG31" s="745">
        <v>99.8</v>
      </c>
      <c r="BH31" s="746"/>
      <c r="BI31" s="746"/>
      <c r="BJ31" s="746"/>
      <c r="BK31" s="746"/>
      <c r="BL31" s="746"/>
      <c r="BM31" s="747">
        <v>99.4</v>
      </c>
      <c r="BN31" s="746"/>
      <c r="BO31" s="746"/>
      <c r="BP31" s="746"/>
      <c r="BQ31" s="748"/>
      <c r="BR31" s="745">
        <v>99.7</v>
      </c>
      <c r="BS31" s="746"/>
      <c r="BT31" s="746"/>
      <c r="BU31" s="746"/>
      <c r="BV31" s="746"/>
      <c r="BW31" s="746"/>
      <c r="BX31" s="747">
        <v>99.2</v>
      </c>
      <c r="BY31" s="746"/>
      <c r="BZ31" s="746"/>
      <c r="CA31" s="746"/>
      <c r="CB31" s="748"/>
      <c r="CD31" s="754"/>
      <c r="CE31" s="755"/>
      <c r="CF31" s="693" t="s">
        <v>309</v>
      </c>
      <c r="CG31" s="690"/>
      <c r="CH31" s="690"/>
      <c r="CI31" s="690"/>
      <c r="CJ31" s="690"/>
      <c r="CK31" s="690"/>
      <c r="CL31" s="690"/>
      <c r="CM31" s="690"/>
      <c r="CN31" s="690"/>
      <c r="CO31" s="690"/>
      <c r="CP31" s="690"/>
      <c r="CQ31" s="691"/>
      <c r="CR31" s="665">
        <v>29896</v>
      </c>
      <c r="CS31" s="666"/>
      <c r="CT31" s="666"/>
      <c r="CU31" s="666"/>
      <c r="CV31" s="666"/>
      <c r="CW31" s="666"/>
      <c r="CX31" s="666"/>
      <c r="CY31" s="667"/>
      <c r="CZ31" s="668">
        <v>0.5</v>
      </c>
      <c r="DA31" s="669"/>
      <c r="DB31" s="669"/>
      <c r="DC31" s="670"/>
      <c r="DD31" s="671">
        <v>29896</v>
      </c>
      <c r="DE31" s="666"/>
      <c r="DF31" s="666"/>
      <c r="DG31" s="666"/>
      <c r="DH31" s="666"/>
      <c r="DI31" s="666"/>
      <c r="DJ31" s="666"/>
      <c r="DK31" s="667"/>
      <c r="DL31" s="671">
        <v>29896</v>
      </c>
      <c r="DM31" s="666"/>
      <c r="DN31" s="666"/>
      <c r="DO31" s="666"/>
      <c r="DP31" s="666"/>
      <c r="DQ31" s="666"/>
      <c r="DR31" s="666"/>
      <c r="DS31" s="666"/>
      <c r="DT31" s="666"/>
      <c r="DU31" s="666"/>
      <c r="DV31" s="667"/>
      <c r="DW31" s="668">
        <v>1</v>
      </c>
      <c r="DX31" s="669"/>
      <c r="DY31" s="669"/>
      <c r="DZ31" s="669"/>
      <c r="EA31" s="669"/>
      <c r="EB31" s="669"/>
      <c r="EC31" s="706"/>
    </row>
    <row r="32" spans="2:133" ht="11.25" customHeight="1" x14ac:dyDescent="0.2">
      <c r="B32" s="646" t="s">
        <v>310</v>
      </c>
      <c r="C32" s="647"/>
      <c r="D32" s="647"/>
      <c r="E32" s="647"/>
      <c r="F32" s="647"/>
      <c r="G32" s="647"/>
      <c r="H32" s="647"/>
      <c r="I32" s="647"/>
      <c r="J32" s="647"/>
      <c r="K32" s="647"/>
      <c r="L32" s="647"/>
      <c r="M32" s="647"/>
      <c r="N32" s="647"/>
      <c r="O32" s="647"/>
      <c r="P32" s="647"/>
      <c r="Q32" s="648"/>
      <c r="R32" s="665">
        <v>776829</v>
      </c>
      <c r="S32" s="675"/>
      <c r="T32" s="675"/>
      <c r="U32" s="675"/>
      <c r="V32" s="675"/>
      <c r="W32" s="675"/>
      <c r="X32" s="675"/>
      <c r="Y32" s="676"/>
      <c r="Z32" s="679">
        <v>12.7</v>
      </c>
      <c r="AA32" s="679"/>
      <c r="AB32" s="679"/>
      <c r="AC32" s="679"/>
      <c r="AD32" s="680" t="s">
        <v>125</v>
      </c>
      <c r="AE32" s="680"/>
      <c r="AF32" s="680"/>
      <c r="AG32" s="680"/>
      <c r="AH32" s="680"/>
      <c r="AI32" s="680"/>
      <c r="AJ32" s="680"/>
      <c r="AK32" s="680"/>
      <c r="AL32" s="668" t="s">
        <v>125</v>
      </c>
      <c r="AM32" s="677"/>
      <c r="AN32" s="677"/>
      <c r="AO32" s="681"/>
      <c r="AP32" s="733"/>
      <c r="AQ32" s="734"/>
      <c r="AR32" s="734"/>
      <c r="AS32" s="734"/>
      <c r="AT32" s="738"/>
      <c r="AU32" s="361" t="s">
        <v>311</v>
      </c>
      <c r="AV32" s="361"/>
      <c r="AW32" s="361"/>
      <c r="AX32" s="646" t="s">
        <v>312</v>
      </c>
      <c r="AY32" s="647"/>
      <c r="AZ32" s="647"/>
      <c r="BA32" s="647"/>
      <c r="BB32" s="647"/>
      <c r="BC32" s="647"/>
      <c r="BD32" s="647"/>
      <c r="BE32" s="647"/>
      <c r="BF32" s="648"/>
      <c r="BG32" s="740">
        <v>99.8</v>
      </c>
      <c r="BH32" s="666"/>
      <c r="BI32" s="666"/>
      <c r="BJ32" s="666"/>
      <c r="BK32" s="666"/>
      <c r="BL32" s="666"/>
      <c r="BM32" s="677">
        <v>99.3</v>
      </c>
      <c r="BN32" s="741"/>
      <c r="BO32" s="741"/>
      <c r="BP32" s="741"/>
      <c r="BQ32" s="689"/>
      <c r="BR32" s="740">
        <v>99.5</v>
      </c>
      <c r="BS32" s="666"/>
      <c r="BT32" s="666"/>
      <c r="BU32" s="666"/>
      <c r="BV32" s="666"/>
      <c r="BW32" s="666"/>
      <c r="BX32" s="677">
        <v>99</v>
      </c>
      <c r="BY32" s="741"/>
      <c r="BZ32" s="741"/>
      <c r="CA32" s="741"/>
      <c r="CB32" s="689"/>
      <c r="CD32" s="756"/>
      <c r="CE32" s="757"/>
      <c r="CF32" s="693" t="s">
        <v>313</v>
      </c>
      <c r="CG32" s="690"/>
      <c r="CH32" s="690"/>
      <c r="CI32" s="690"/>
      <c r="CJ32" s="690"/>
      <c r="CK32" s="690"/>
      <c r="CL32" s="690"/>
      <c r="CM32" s="690"/>
      <c r="CN32" s="690"/>
      <c r="CO32" s="690"/>
      <c r="CP32" s="690"/>
      <c r="CQ32" s="691"/>
      <c r="CR32" s="665" t="s">
        <v>125</v>
      </c>
      <c r="CS32" s="675"/>
      <c r="CT32" s="675"/>
      <c r="CU32" s="675"/>
      <c r="CV32" s="675"/>
      <c r="CW32" s="675"/>
      <c r="CX32" s="675"/>
      <c r="CY32" s="676"/>
      <c r="CZ32" s="668" t="s">
        <v>125</v>
      </c>
      <c r="DA32" s="669"/>
      <c r="DB32" s="669"/>
      <c r="DC32" s="670"/>
      <c r="DD32" s="671" t="s">
        <v>125</v>
      </c>
      <c r="DE32" s="675"/>
      <c r="DF32" s="675"/>
      <c r="DG32" s="675"/>
      <c r="DH32" s="675"/>
      <c r="DI32" s="675"/>
      <c r="DJ32" s="675"/>
      <c r="DK32" s="676"/>
      <c r="DL32" s="671" t="s">
        <v>125</v>
      </c>
      <c r="DM32" s="675"/>
      <c r="DN32" s="675"/>
      <c r="DO32" s="675"/>
      <c r="DP32" s="675"/>
      <c r="DQ32" s="675"/>
      <c r="DR32" s="675"/>
      <c r="DS32" s="675"/>
      <c r="DT32" s="675"/>
      <c r="DU32" s="675"/>
      <c r="DV32" s="676"/>
      <c r="DW32" s="668" t="s">
        <v>125</v>
      </c>
      <c r="DX32" s="669"/>
      <c r="DY32" s="669"/>
      <c r="DZ32" s="669"/>
      <c r="EA32" s="669"/>
      <c r="EB32" s="669"/>
      <c r="EC32" s="706"/>
    </row>
    <row r="33" spans="2:133" ht="11.25" customHeight="1" x14ac:dyDescent="0.2">
      <c r="B33" s="727" t="s">
        <v>314</v>
      </c>
      <c r="C33" s="728"/>
      <c r="D33" s="728"/>
      <c r="E33" s="728"/>
      <c r="F33" s="728"/>
      <c r="G33" s="728"/>
      <c r="H33" s="728"/>
      <c r="I33" s="728"/>
      <c r="J33" s="728"/>
      <c r="K33" s="728"/>
      <c r="L33" s="728"/>
      <c r="M33" s="728"/>
      <c r="N33" s="728"/>
      <c r="O33" s="728"/>
      <c r="P33" s="728"/>
      <c r="Q33" s="729"/>
      <c r="R33" s="665" t="s">
        <v>125</v>
      </c>
      <c r="S33" s="675"/>
      <c r="T33" s="675"/>
      <c r="U33" s="675"/>
      <c r="V33" s="675"/>
      <c r="W33" s="675"/>
      <c r="X33" s="675"/>
      <c r="Y33" s="676"/>
      <c r="Z33" s="679" t="s">
        <v>125</v>
      </c>
      <c r="AA33" s="679"/>
      <c r="AB33" s="679"/>
      <c r="AC33" s="679"/>
      <c r="AD33" s="680" t="s">
        <v>125</v>
      </c>
      <c r="AE33" s="680"/>
      <c r="AF33" s="680"/>
      <c r="AG33" s="680"/>
      <c r="AH33" s="680"/>
      <c r="AI33" s="680"/>
      <c r="AJ33" s="680"/>
      <c r="AK33" s="680"/>
      <c r="AL33" s="668" t="s">
        <v>125</v>
      </c>
      <c r="AM33" s="677"/>
      <c r="AN33" s="677"/>
      <c r="AO33" s="681"/>
      <c r="AP33" s="735"/>
      <c r="AQ33" s="736"/>
      <c r="AR33" s="736"/>
      <c r="AS33" s="736"/>
      <c r="AT33" s="739"/>
      <c r="AU33" s="362"/>
      <c r="AV33" s="362"/>
      <c r="AW33" s="362"/>
      <c r="AX33" s="649" t="s">
        <v>315</v>
      </c>
      <c r="AY33" s="650"/>
      <c r="AZ33" s="650"/>
      <c r="BA33" s="650"/>
      <c r="BB33" s="650"/>
      <c r="BC33" s="650"/>
      <c r="BD33" s="650"/>
      <c r="BE33" s="650"/>
      <c r="BF33" s="651"/>
      <c r="BG33" s="730">
        <v>99.8</v>
      </c>
      <c r="BH33" s="653"/>
      <c r="BI33" s="653"/>
      <c r="BJ33" s="653"/>
      <c r="BK33" s="653"/>
      <c r="BL33" s="653"/>
      <c r="BM33" s="697">
        <v>99.3</v>
      </c>
      <c r="BN33" s="653"/>
      <c r="BO33" s="653"/>
      <c r="BP33" s="653"/>
      <c r="BQ33" s="683"/>
      <c r="BR33" s="730">
        <v>99.8</v>
      </c>
      <c r="BS33" s="653"/>
      <c r="BT33" s="653"/>
      <c r="BU33" s="653"/>
      <c r="BV33" s="653"/>
      <c r="BW33" s="653"/>
      <c r="BX33" s="697">
        <v>99.3</v>
      </c>
      <c r="BY33" s="653"/>
      <c r="BZ33" s="653"/>
      <c r="CA33" s="653"/>
      <c r="CB33" s="683"/>
      <c r="CD33" s="693" t="s">
        <v>316</v>
      </c>
      <c r="CE33" s="690"/>
      <c r="CF33" s="690"/>
      <c r="CG33" s="690"/>
      <c r="CH33" s="690"/>
      <c r="CI33" s="690"/>
      <c r="CJ33" s="690"/>
      <c r="CK33" s="690"/>
      <c r="CL33" s="690"/>
      <c r="CM33" s="690"/>
      <c r="CN33" s="690"/>
      <c r="CO33" s="690"/>
      <c r="CP33" s="690"/>
      <c r="CQ33" s="691"/>
      <c r="CR33" s="665">
        <v>2675530</v>
      </c>
      <c r="CS33" s="666"/>
      <c r="CT33" s="666"/>
      <c r="CU33" s="666"/>
      <c r="CV33" s="666"/>
      <c r="CW33" s="666"/>
      <c r="CX33" s="666"/>
      <c r="CY33" s="667"/>
      <c r="CZ33" s="668">
        <v>46</v>
      </c>
      <c r="DA33" s="669"/>
      <c r="DB33" s="669"/>
      <c r="DC33" s="670"/>
      <c r="DD33" s="671">
        <v>2228253</v>
      </c>
      <c r="DE33" s="666"/>
      <c r="DF33" s="666"/>
      <c r="DG33" s="666"/>
      <c r="DH33" s="666"/>
      <c r="DI33" s="666"/>
      <c r="DJ33" s="666"/>
      <c r="DK33" s="667"/>
      <c r="DL33" s="671">
        <v>1092402</v>
      </c>
      <c r="DM33" s="666"/>
      <c r="DN33" s="666"/>
      <c r="DO33" s="666"/>
      <c r="DP33" s="666"/>
      <c r="DQ33" s="666"/>
      <c r="DR33" s="666"/>
      <c r="DS33" s="666"/>
      <c r="DT33" s="666"/>
      <c r="DU33" s="666"/>
      <c r="DV33" s="667"/>
      <c r="DW33" s="668">
        <v>35</v>
      </c>
      <c r="DX33" s="669"/>
      <c r="DY33" s="669"/>
      <c r="DZ33" s="669"/>
      <c r="EA33" s="669"/>
      <c r="EB33" s="669"/>
      <c r="EC33" s="706"/>
    </row>
    <row r="34" spans="2:133" ht="11.25" customHeight="1" x14ac:dyDescent="0.2">
      <c r="B34" s="646" t="s">
        <v>317</v>
      </c>
      <c r="C34" s="647"/>
      <c r="D34" s="647"/>
      <c r="E34" s="647"/>
      <c r="F34" s="647"/>
      <c r="G34" s="647"/>
      <c r="H34" s="647"/>
      <c r="I34" s="647"/>
      <c r="J34" s="647"/>
      <c r="K34" s="647"/>
      <c r="L34" s="647"/>
      <c r="M34" s="647"/>
      <c r="N34" s="647"/>
      <c r="O34" s="647"/>
      <c r="P34" s="647"/>
      <c r="Q34" s="648"/>
      <c r="R34" s="665">
        <v>393358</v>
      </c>
      <c r="S34" s="675"/>
      <c r="T34" s="675"/>
      <c r="U34" s="675"/>
      <c r="V34" s="675"/>
      <c r="W34" s="675"/>
      <c r="X34" s="675"/>
      <c r="Y34" s="676"/>
      <c r="Z34" s="679">
        <v>6.4</v>
      </c>
      <c r="AA34" s="679"/>
      <c r="AB34" s="679"/>
      <c r="AC34" s="679"/>
      <c r="AD34" s="680" t="s">
        <v>125</v>
      </c>
      <c r="AE34" s="680"/>
      <c r="AF34" s="680"/>
      <c r="AG34" s="680"/>
      <c r="AH34" s="680"/>
      <c r="AI34" s="680"/>
      <c r="AJ34" s="680"/>
      <c r="AK34" s="680"/>
      <c r="AL34" s="668" t="s">
        <v>125</v>
      </c>
      <c r="AM34" s="677"/>
      <c r="AN34" s="677"/>
      <c r="AO34" s="681"/>
      <c r="AP34" s="216"/>
      <c r="AQ34" s="217"/>
      <c r="AR34" s="361"/>
      <c r="AS34" s="360"/>
      <c r="AT34" s="360"/>
      <c r="AU34" s="360"/>
      <c r="AV34" s="360"/>
      <c r="AW34" s="360"/>
      <c r="AX34" s="360"/>
      <c r="AY34" s="360"/>
      <c r="AZ34" s="360"/>
      <c r="BA34" s="360"/>
      <c r="BB34" s="360"/>
      <c r="BC34" s="360"/>
      <c r="BD34" s="360"/>
      <c r="BE34" s="360"/>
      <c r="BF34" s="360"/>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93" t="s">
        <v>318</v>
      </c>
      <c r="CE34" s="690"/>
      <c r="CF34" s="690"/>
      <c r="CG34" s="690"/>
      <c r="CH34" s="690"/>
      <c r="CI34" s="690"/>
      <c r="CJ34" s="690"/>
      <c r="CK34" s="690"/>
      <c r="CL34" s="690"/>
      <c r="CM34" s="690"/>
      <c r="CN34" s="690"/>
      <c r="CO34" s="690"/>
      <c r="CP34" s="690"/>
      <c r="CQ34" s="691"/>
      <c r="CR34" s="665">
        <v>829808</v>
      </c>
      <c r="CS34" s="675"/>
      <c r="CT34" s="675"/>
      <c r="CU34" s="675"/>
      <c r="CV34" s="675"/>
      <c r="CW34" s="675"/>
      <c r="CX34" s="675"/>
      <c r="CY34" s="676"/>
      <c r="CZ34" s="668">
        <v>14.3</v>
      </c>
      <c r="DA34" s="669"/>
      <c r="DB34" s="669"/>
      <c r="DC34" s="670"/>
      <c r="DD34" s="671">
        <v>720861</v>
      </c>
      <c r="DE34" s="675"/>
      <c r="DF34" s="675"/>
      <c r="DG34" s="675"/>
      <c r="DH34" s="675"/>
      <c r="DI34" s="675"/>
      <c r="DJ34" s="675"/>
      <c r="DK34" s="676"/>
      <c r="DL34" s="671">
        <v>549419</v>
      </c>
      <c r="DM34" s="675"/>
      <c r="DN34" s="675"/>
      <c r="DO34" s="675"/>
      <c r="DP34" s="675"/>
      <c r="DQ34" s="675"/>
      <c r="DR34" s="675"/>
      <c r="DS34" s="675"/>
      <c r="DT34" s="675"/>
      <c r="DU34" s="675"/>
      <c r="DV34" s="676"/>
      <c r="DW34" s="668">
        <v>17.600000000000001</v>
      </c>
      <c r="DX34" s="669"/>
      <c r="DY34" s="669"/>
      <c r="DZ34" s="669"/>
      <c r="EA34" s="669"/>
      <c r="EB34" s="669"/>
      <c r="EC34" s="706"/>
    </row>
    <row r="35" spans="2:133" ht="11.25" customHeight="1" x14ac:dyDescent="0.2">
      <c r="B35" s="646" t="s">
        <v>319</v>
      </c>
      <c r="C35" s="647"/>
      <c r="D35" s="647"/>
      <c r="E35" s="647"/>
      <c r="F35" s="647"/>
      <c r="G35" s="647"/>
      <c r="H35" s="647"/>
      <c r="I35" s="647"/>
      <c r="J35" s="647"/>
      <c r="K35" s="647"/>
      <c r="L35" s="647"/>
      <c r="M35" s="647"/>
      <c r="N35" s="647"/>
      <c r="O35" s="647"/>
      <c r="P35" s="647"/>
      <c r="Q35" s="648"/>
      <c r="R35" s="665">
        <v>3497</v>
      </c>
      <c r="S35" s="675"/>
      <c r="T35" s="675"/>
      <c r="U35" s="675"/>
      <c r="V35" s="675"/>
      <c r="W35" s="675"/>
      <c r="X35" s="675"/>
      <c r="Y35" s="676"/>
      <c r="Z35" s="679">
        <v>0.1</v>
      </c>
      <c r="AA35" s="679"/>
      <c r="AB35" s="679"/>
      <c r="AC35" s="679"/>
      <c r="AD35" s="680">
        <v>1568</v>
      </c>
      <c r="AE35" s="680"/>
      <c r="AF35" s="680"/>
      <c r="AG35" s="680"/>
      <c r="AH35" s="680"/>
      <c r="AI35" s="680"/>
      <c r="AJ35" s="680"/>
      <c r="AK35" s="680"/>
      <c r="AL35" s="668">
        <v>0.1</v>
      </c>
      <c r="AM35" s="677"/>
      <c r="AN35" s="677"/>
      <c r="AO35" s="681"/>
      <c r="AP35" s="218"/>
      <c r="AQ35" s="724" t="s">
        <v>320</v>
      </c>
      <c r="AR35" s="725"/>
      <c r="AS35" s="725"/>
      <c r="AT35" s="725"/>
      <c r="AU35" s="725"/>
      <c r="AV35" s="725"/>
      <c r="AW35" s="725"/>
      <c r="AX35" s="725"/>
      <c r="AY35" s="725"/>
      <c r="AZ35" s="725"/>
      <c r="BA35" s="725"/>
      <c r="BB35" s="725"/>
      <c r="BC35" s="725"/>
      <c r="BD35" s="725"/>
      <c r="BE35" s="725"/>
      <c r="BF35" s="726"/>
      <c r="BG35" s="724" t="s">
        <v>321</v>
      </c>
      <c r="BH35" s="725"/>
      <c r="BI35" s="725"/>
      <c r="BJ35" s="725"/>
      <c r="BK35" s="725"/>
      <c r="BL35" s="725"/>
      <c r="BM35" s="725"/>
      <c r="BN35" s="725"/>
      <c r="BO35" s="725"/>
      <c r="BP35" s="725"/>
      <c r="BQ35" s="725"/>
      <c r="BR35" s="725"/>
      <c r="BS35" s="725"/>
      <c r="BT35" s="725"/>
      <c r="BU35" s="725"/>
      <c r="BV35" s="725"/>
      <c r="BW35" s="725"/>
      <c r="BX35" s="725"/>
      <c r="BY35" s="725"/>
      <c r="BZ35" s="725"/>
      <c r="CA35" s="725"/>
      <c r="CB35" s="726"/>
      <c r="CD35" s="693" t="s">
        <v>322</v>
      </c>
      <c r="CE35" s="690"/>
      <c r="CF35" s="690"/>
      <c r="CG35" s="690"/>
      <c r="CH35" s="690"/>
      <c r="CI35" s="690"/>
      <c r="CJ35" s="690"/>
      <c r="CK35" s="690"/>
      <c r="CL35" s="690"/>
      <c r="CM35" s="690"/>
      <c r="CN35" s="690"/>
      <c r="CO35" s="690"/>
      <c r="CP35" s="690"/>
      <c r="CQ35" s="691"/>
      <c r="CR35" s="665">
        <v>133922</v>
      </c>
      <c r="CS35" s="666"/>
      <c r="CT35" s="666"/>
      <c r="CU35" s="666"/>
      <c r="CV35" s="666"/>
      <c r="CW35" s="666"/>
      <c r="CX35" s="666"/>
      <c r="CY35" s="667"/>
      <c r="CZ35" s="668">
        <v>2.2999999999999998</v>
      </c>
      <c r="DA35" s="669"/>
      <c r="DB35" s="669"/>
      <c r="DC35" s="670"/>
      <c r="DD35" s="671">
        <v>104212</v>
      </c>
      <c r="DE35" s="666"/>
      <c r="DF35" s="666"/>
      <c r="DG35" s="666"/>
      <c r="DH35" s="666"/>
      <c r="DI35" s="666"/>
      <c r="DJ35" s="666"/>
      <c r="DK35" s="667"/>
      <c r="DL35" s="671">
        <v>75958</v>
      </c>
      <c r="DM35" s="666"/>
      <c r="DN35" s="666"/>
      <c r="DO35" s="666"/>
      <c r="DP35" s="666"/>
      <c r="DQ35" s="666"/>
      <c r="DR35" s="666"/>
      <c r="DS35" s="666"/>
      <c r="DT35" s="666"/>
      <c r="DU35" s="666"/>
      <c r="DV35" s="667"/>
      <c r="DW35" s="668">
        <v>2.4</v>
      </c>
      <c r="DX35" s="669"/>
      <c r="DY35" s="669"/>
      <c r="DZ35" s="669"/>
      <c r="EA35" s="669"/>
      <c r="EB35" s="669"/>
      <c r="EC35" s="706"/>
    </row>
    <row r="36" spans="2:133" ht="11.25" customHeight="1" x14ac:dyDescent="0.2">
      <c r="B36" s="646" t="s">
        <v>323</v>
      </c>
      <c r="C36" s="647"/>
      <c r="D36" s="647"/>
      <c r="E36" s="647"/>
      <c r="F36" s="647"/>
      <c r="G36" s="647"/>
      <c r="H36" s="647"/>
      <c r="I36" s="647"/>
      <c r="J36" s="647"/>
      <c r="K36" s="647"/>
      <c r="L36" s="647"/>
      <c r="M36" s="647"/>
      <c r="N36" s="647"/>
      <c r="O36" s="647"/>
      <c r="P36" s="647"/>
      <c r="Q36" s="648"/>
      <c r="R36" s="665">
        <v>400918</v>
      </c>
      <c r="S36" s="675"/>
      <c r="T36" s="675"/>
      <c r="U36" s="675"/>
      <c r="V36" s="675"/>
      <c r="W36" s="675"/>
      <c r="X36" s="675"/>
      <c r="Y36" s="676"/>
      <c r="Z36" s="679">
        <v>6.5</v>
      </c>
      <c r="AA36" s="679"/>
      <c r="AB36" s="679"/>
      <c r="AC36" s="679"/>
      <c r="AD36" s="680" t="s">
        <v>125</v>
      </c>
      <c r="AE36" s="680"/>
      <c r="AF36" s="680"/>
      <c r="AG36" s="680"/>
      <c r="AH36" s="680"/>
      <c r="AI36" s="680"/>
      <c r="AJ36" s="680"/>
      <c r="AK36" s="680"/>
      <c r="AL36" s="668" t="s">
        <v>125</v>
      </c>
      <c r="AM36" s="677"/>
      <c r="AN36" s="677"/>
      <c r="AO36" s="681"/>
      <c r="AP36" s="218"/>
      <c r="AQ36" s="715" t="s">
        <v>324</v>
      </c>
      <c r="AR36" s="716"/>
      <c r="AS36" s="716"/>
      <c r="AT36" s="716"/>
      <c r="AU36" s="716"/>
      <c r="AV36" s="716"/>
      <c r="AW36" s="716"/>
      <c r="AX36" s="716"/>
      <c r="AY36" s="717"/>
      <c r="AZ36" s="718">
        <v>502383</v>
      </c>
      <c r="BA36" s="719"/>
      <c r="BB36" s="719"/>
      <c r="BC36" s="719"/>
      <c r="BD36" s="719"/>
      <c r="BE36" s="719"/>
      <c r="BF36" s="720"/>
      <c r="BG36" s="721" t="s">
        <v>325</v>
      </c>
      <c r="BH36" s="722"/>
      <c r="BI36" s="722"/>
      <c r="BJ36" s="722"/>
      <c r="BK36" s="722"/>
      <c r="BL36" s="722"/>
      <c r="BM36" s="722"/>
      <c r="BN36" s="722"/>
      <c r="BO36" s="722"/>
      <c r="BP36" s="722"/>
      <c r="BQ36" s="722"/>
      <c r="BR36" s="722"/>
      <c r="BS36" s="722"/>
      <c r="BT36" s="722"/>
      <c r="BU36" s="723"/>
      <c r="BV36" s="718">
        <v>21762</v>
      </c>
      <c r="BW36" s="719"/>
      <c r="BX36" s="719"/>
      <c r="BY36" s="719"/>
      <c r="BZ36" s="719"/>
      <c r="CA36" s="719"/>
      <c r="CB36" s="720"/>
      <c r="CD36" s="693" t="s">
        <v>326</v>
      </c>
      <c r="CE36" s="690"/>
      <c r="CF36" s="690"/>
      <c r="CG36" s="690"/>
      <c r="CH36" s="690"/>
      <c r="CI36" s="690"/>
      <c r="CJ36" s="690"/>
      <c r="CK36" s="690"/>
      <c r="CL36" s="690"/>
      <c r="CM36" s="690"/>
      <c r="CN36" s="690"/>
      <c r="CO36" s="690"/>
      <c r="CP36" s="690"/>
      <c r="CQ36" s="691"/>
      <c r="CR36" s="665">
        <v>627257</v>
      </c>
      <c r="CS36" s="675"/>
      <c r="CT36" s="675"/>
      <c r="CU36" s="675"/>
      <c r="CV36" s="675"/>
      <c r="CW36" s="675"/>
      <c r="CX36" s="675"/>
      <c r="CY36" s="676"/>
      <c r="CZ36" s="668">
        <v>10.8</v>
      </c>
      <c r="DA36" s="669"/>
      <c r="DB36" s="669"/>
      <c r="DC36" s="670"/>
      <c r="DD36" s="671">
        <v>402848</v>
      </c>
      <c r="DE36" s="675"/>
      <c r="DF36" s="675"/>
      <c r="DG36" s="675"/>
      <c r="DH36" s="675"/>
      <c r="DI36" s="675"/>
      <c r="DJ36" s="675"/>
      <c r="DK36" s="676"/>
      <c r="DL36" s="671">
        <v>74567</v>
      </c>
      <c r="DM36" s="675"/>
      <c r="DN36" s="675"/>
      <c r="DO36" s="675"/>
      <c r="DP36" s="675"/>
      <c r="DQ36" s="675"/>
      <c r="DR36" s="675"/>
      <c r="DS36" s="675"/>
      <c r="DT36" s="675"/>
      <c r="DU36" s="675"/>
      <c r="DV36" s="676"/>
      <c r="DW36" s="668">
        <v>2.4</v>
      </c>
      <c r="DX36" s="669"/>
      <c r="DY36" s="669"/>
      <c r="DZ36" s="669"/>
      <c r="EA36" s="669"/>
      <c r="EB36" s="669"/>
      <c r="EC36" s="706"/>
    </row>
    <row r="37" spans="2:133" ht="11.25" customHeight="1" x14ac:dyDescent="0.2">
      <c r="B37" s="646" t="s">
        <v>327</v>
      </c>
      <c r="C37" s="647"/>
      <c r="D37" s="647"/>
      <c r="E37" s="647"/>
      <c r="F37" s="647"/>
      <c r="G37" s="647"/>
      <c r="H37" s="647"/>
      <c r="I37" s="647"/>
      <c r="J37" s="647"/>
      <c r="K37" s="647"/>
      <c r="L37" s="647"/>
      <c r="M37" s="647"/>
      <c r="N37" s="647"/>
      <c r="O37" s="647"/>
      <c r="P37" s="647"/>
      <c r="Q37" s="648"/>
      <c r="R37" s="665">
        <v>493518</v>
      </c>
      <c r="S37" s="675"/>
      <c r="T37" s="675"/>
      <c r="U37" s="675"/>
      <c r="V37" s="675"/>
      <c r="W37" s="675"/>
      <c r="X37" s="675"/>
      <c r="Y37" s="676"/>
      <c r="Z37" s="679">
        <v>8.1</v>
      </c>
      <c r="AA37" s="679"/>
      <c r="AB37" s="679"/>
      <c r="AC37" s="679"/>
      <c r="AD37" s="680" t="s">
        <v>125</v>
      </c>
      <c r="AE37" s="680"/>
      <c r="AF37" s="680"/>
      <c r="AG37" s="680"/>
      <c r="AH37" s="680"/>
      <c r="AI37" s="680"/>
      <c r="AJ37" s="680"/>
      <c r="AK37" s="680"/>
      <c r="AL37" s="668" t="s">
        <v>125</v>
      </c>
      <c r="AM37" s="677"/>
      <c r="AN37" s="677"/>
      <c r="AO37" s="681"/>
      <c r="AQ37" s="686" t="s">
        <v>328</v>
      </c>
      <c r="AR37" s="687"/>
      <c r="AS37" s="687"/>
      <c r="AT37" s="687"/>
      <c r="AU37" s="687"/>
      <c r="AV37" s="687"/>
      <c r="AW37" s="687"/>
      <c r="AX37" s="687"/>
      <c r="AY37" s="688"/>
      <c r="AZ37" s="665">
        <v>210693</v>
      </c>
      <c r="BA37" s="675"/>
      <c r="BB37" s="675"/>
      <c r="BC37" s="675"/>
      <c r="BD37" s="666"/>
      <c r="BE37" s="666"/>
      <c r="BF37" s="689"/>
      <c r="BG37" s="693" t="s">
        <v>329</v>
      </c>
      <c r="BH37" s="690"/>
      <c r="BI37" s="690"/>
      <c r="BJ37" s="690"/>
      <c r="BK37" s="690"/>
      <c r="BL37" s="690"/>
      <c r="BM37" s="690"/>
      <c r="BN37" s="690"/>
      <c r="BO37" s="690"/>
      <c r="BP37" s="690"/>
      <c r="BQ37" s="690"/>
      <c r="BR37" s="690"/>
      <c r="BS37" s="690"/>
      <c r="BT37" s="690"/>
      <c r="BU37" s="691"/>
      <c r="BV37" s="665">
        <v>19515</v>
      </c>
      <c r="BW37" s="675"/>
      <c r="BX37" s="675"/>
      <c r="BY37" s="675"/>
      <c r="BZ37" s="675"/>
      <c r="CA37" s="675"/>
      <c r="CB37" s="692"/>
      <c r="CD37" s="693" t="s">
        <v>330</v>
      </c>
      <c r="CE37" s="690"/>
      <c r="CF37" s="690"/>
      <c r="CG37" s="690"/>
      <c r="CH37" s="690"/>
      <c r="CI37" s="690"/>
      <c r="CJ37" s="690"/>
      <c r="CK37" s="690"/>
      <c r="CL37" s="690"/>
      <c r="CM37" s="690"/>
      <c r="CN37" s="690"/>
      <c r="CO37" s="690"/>
      <c r="CP37" s="690"/>
      <c r="CQ37" s="691"/>
      <c r="CR37" s="665">
        <v>8238</v>
      </c>
      <c r="CS37" s="666"/>
      <c r="CT37" s="666"/>
      <c r="CU37" s="666"/>
      <c r="CV37" s="666"/>
      <c r="CW37" s="666"/>
      <c r="CX37" s="666"/>
      <c r="CY37" s="667"/>
      <c r="CZ37" s="668">
        <v>0.1</v>
      </c>
      <c r="DA37" s="669"/>
      <c r="DB37" s="669"/>
      <c r="DC37" s="670"/>
      <c r="DD37" s="671">
        <v>8238</v>
      </c>
      <c r="DE37" s="666"/>
      <c r="DF37" s="666"/>
      <c r="DG37" s="666"/>
      <c r="DH37" s="666"/>
      <c r="DI37" s="666"/>
      <c r="DJ37" s="666"/>
      <c r="DK37" s="667"/>
      <c r="DL37" s="671">
        <v>8238</v>
      </c>
      <c r="DM37" s="666"/>
      <c r="DN37" s="666"/>
      <c r="DO37" s="666"/>
      <c r="DP37" s="666"/>
      <c r="DQ37" s="666"/>
      <c r="DR37" s="666"/>
      <c r="DS37" s="666"/>
      <c r="DT37" s="666"/>
      <c r="DU37" s="666"/>
      <c r="DV37" s="667"/>
      <c r="DW37" s="668">
        <v>0.3</v>
      </c>
      <c r="DX37" s="669"/>
      <c r="DY37" s="669"/>
      <c r="DZ37" s="669"/>
      <c r="EA37" s="669"/>
      <c r="EB37" s="669"/>
      <c r="EC37" s="706"/>
    </row>
    <row r="38" spans="2:133" ht="11.25" customHeight="1" x14ac:dyDescent="0.2">
      <c r="B38" s="646" t="s">
        <v>331</v>
      </c>
      <c r="C38" s="647"/>
      <c r="D38" s="647"/>
      <c r="E38" s="647"/>
      <c r="F38" s="647"/>
      <c r="G38" s="647"/>
      <c r="H38" s="647"/>
      <c r="I38" s="647"/>
      <c r="J38" s="647"/>
      <c r="K38" s="647"/>
      <c r="L38" s="647"/>
      <c r="M38" s="647"/>
      <c r="N38" s="647"/>
      <c r="O38" s="647"/>
      <c r="P38" s="647"/>
      <c r="Q38" s="648"/>
      <c r="R38" s="665">
        <v>244339</v>
      </c>
      <c r="S38" s="675"/>
      <c r="T38" s="675"/>
      <c r="U38" s="675"/>
      <c r="V38" s="675"/>
      <c r="W38" s="675"/>
      <c r="X38" s="675"/>
      <c r="Y38" s="676"/>
      <c r="Z38" s="679">
        <v>4</v>
      </c>
      <c r="AA38" s="679"/>
      <c r="AB38" s="679"/>
      <c r="AC38" s="679"/>
      <c r="AD38" s="680" t="s">
        <v>125</v>
      </c>
      <c r="AE38" s="680"/>
      <c r="AF38" s="680"/>
      <c r="AG38" s="680"/>
      <c r="AH38" s="680"/>
      <c r="AI38" s="680"/>
      <c r="AJ38" s="680"/>
      <c r="AK38" s="680"/>
      <c r="AL38" s="668" t="s">
        <v>125</v>
      </c>
      <c r="AM38" s="677"/>
      <c r="AN38" s="677"/>
      <c r="AO38" s="681"/>
      <c r="AQ38" s="686" t="s">
        <v>332</v>
      </c>
      <c r="AR38" s="687"/>
      <c r="AS38" s="687"/>
      <c r="AT38" s="687"/>
      <c r="AU38" s="687"/>
      <c r="AV38" s="687"/>
      <c r="AW38" s="687"/>
      <c r="AX38" s="687"/>
      <c r="AY38" s="688"/>
      <c r="AZ38" s="665">
        <v>553</v>
      </c>
      <c r="BA38" s="675"/>
      <c r="BB38" s="675"/>
      <c r="BC38" s="675"/>
      <c r="BD38" s="666"/>
      <c r="BE38" s="666"/>
      <c r="BF38" s="689"/>
      <c r="BG38" s="693" t="s">
        <v>333</v>
      </c>
      <c r="BH38" s="690"/>
      <c r="BI38" s="690"/>
      <c r="BJ38" s="690"/>
      <c r="BK38" s="690"/>
      <c r="BL38" s="690"/>
      <c r="BM38" s="690"/>
      <c r="BN38" s="690"/>
      <c r="BO38" s="690"/>
      <c r="BP38" s="690"/>
      <c r="BQ38" s="690"/>
      <c r="BR38" s="690"/>
      <c r="BS38" s="690"/>
      <c r="BT38" s="690"/>
      <c r="BU38" s="691"/>
      <c r="BV38" s="665">
        <v>884</v>
      </c>
      <c r="BW38" s="675"/>
      <c r="BX38" s="675"/>
      <c r="BY38" s="675"/>
      <c r="BZ38" s="675"/>
      <c r="CA38" s="675"/>
      <c r="CB38" s="692"/>
      <c r="CD38" s="693" t="s">
        <v>334</v>
      </c>
      <c r="CE38" s="690"/>
      <c r="CF38" s="690"/>
      <c r="CG38" s="690"/>
      <c r="CH38" s="690"/>
      <c r="CI38" s="690"/>
      <c r="CJ38" s="690"/>
      <c r="CK38" s="690"/>
      <c r="CL38" s="690"/>
      <c r="CM38" s="690"/>
      <c r="CN38" s="690"/>
      <c r="CO38" s="690"/>
      <c r="CP38" s="690"/>
      <c r="CQ38" s="691"/>
      <c r="CR38" s="665">
        <v>502383</v>
      </c>
      <c r="CS38" s="675"/>
      <c r="CT38" s="675"/>
      <c r="CU38" s="675"/>
      <c r="CV38" s="675"/>
      <c r="CW38" s="675"/>
      <c r="CX38" s="675"/>
      <c r="CY38" s="676"/>
      <c r="CZ38" s="668">
        <v>8.6</v>
      </c>
      <c r="DA38" s="669"/>
      <c r="DB38" s="669"/>
      <c r="DC38" s="670"/>
      <c r="DD38" s="671">
        <v>457896</v>
      </c>
      <c r="DE38" s="675"/>
      <c r="DF38" s="675"/>
      <c r="DG38" s="675"/>
      <c r="DH38" s="675"/>
      <c r="DI38" s="675"/>
      <c r="DJ38" s="675"/>
      <c r="DK38" s="676"/>
      <c r="DL38" s="671">
        <v>392458</v>
      </c>
      <c r="DM38" s="675"/>
      <c r="DN38" s="675"/>
      <c r="DO38" s="675"/>
      <c r="DP38" s="675"/>
      <c r="DQ38" s="675"/>
      <c r="DR38" s="675"/>
      <c r="DS38" s="675"/>
      <c r="DT38" s="675"/>
      <c r="DU38" s="675"/>
      <c r="DV38" s="676"/>
      <c r="DW38" s="668">
        <v>12.6</v>
      </c>
      <c r="DX38" s="669"/>
      <c r="DY38" s="669"/>
      <c r="DZ38" s="669"/>
      <c r="EA38" s="669"/>
      <c r="EB38" s="669"/>
      <c r="EC38" s="706"/>
    </row>
    <row r="39" spans="2:133" ht="11.25" customHeight="1" x14ac:dyDescent="0.2">
      <c r="B39" s="646" t="s">
        <v>335</v>
      </c>
      <c r="C39" s="647"/>
      <c r="D39" s="647"/>
      <c r="E39" s="647"/>
      <c r="F39" s="647"/>
      <c r="G39" s="647"/>
      <c r="H39" s="647"/>
      <c r="I39" s="647"/>
      <c r="J39" s="647"/>
      <c r="K39" s="647"/>
      <c r="L39" s="647"/>
      <c r="M39" s="647"/>
      <c r="N39" s="647"/>
      <c r="O39" s="647"/>
      <c r="P39" s="647"/>
      <c r="Q39" s="648"/>
      <c r="R39" s="665">
        <v>82543</v>
      </c>
      <c r="S39" s="675"/>
      <c r="T39" s="675"/>
      <c r="U39" s="675"/>
      <c r="V39" s="675"/>
      <c r="W39" s="675"/>
      <c r="X39" s="675"/>
      <c r="Y39" s="676"/>
      <c r="Z39" s="679">
        <v>1.3</v>
      </c>
      <c r="AA39" s="679"/>
      <c r="AB39" s="679"/>
      <c r="AC39" s="679"/>
      <c r="AD39" s="680">
        <v>5918</v>
      </c>
      <c r="AE39" s="680"/>
      <c r="AF39" s="680"/>
      <c r="AG39" s="680"/>
      <c r="AH39" s="680"/>
      <c r="AI39" s="680"/>
      <c r="AJ39" s="680"/>
      <c r="AK39" s="680"/>
      <c r="AL39" s="668">
        <v>0.2</v>
      </c>
      <c r="AM39" s="677"/>
      <c r="AN39" s="677"/>
      <c r="AO39" s="681"/>
      <c r="AQ39" s="686" t="s">
        <v>336</v>
      </c>
      <c r="AR39" s="687"/>
      <c r="AS39" s="687"/>
      <c r="AT39" s="687"/>
      <c r="AU39" s="687"/>
      <c r="AV39" s="687"/>
      <c r="AW39" s="687"/>
      <c r="AX39" s="687"/>
      <c r="AY39" s="688"/>
      <c r="AZ39" s="665">
        <v>409</v>
      </c>
      <c r="BA39" s="675"/>
      <c r="BB39" s="675"/>
      <c r="BC39" s="675"/>
      <c r="BD39" s="666"/>
      <c r="BE39" s="666"/>
      <c r="BF39" s="689"/>
      <c r="BG39" s="693" t="s">
        <v>337</v>
      </c>
      <c r="BH39" s="690"/>
      <c r="BI39" s="690"/>
      <c r="BJ39" s="690"/>
      <c r="BK39" s="690"/>
      <c r="BL39" s="690"/>
      <c r="BM39" s="690"/>
      <c r="BN39" s="690"/>
      <c r="BO39" s="690"/>
      <c r="BP39" s="690"/>
      <c r="BQ39" s="690"/>
      <c r="BR39" s="690"/>
      <c r="BS39" s="690"/>
      <c r="BT39" s="690"/>
      <c r="BU39" s="691"/>
      <c r="BV39" s="665">
        <v>1511</v>
      </c>
      <c r="BW39" s="675"/>
      <c r="BX39" s="675"/>
      <c r="BY39" s="675"/>
      <c r="BZ39" s="675"/>
      <c r="CA39" s="675"/>
      <c r="CB39" s="692"/>
      <c r="CD39" s="693" t="s">
        <v>338</v>
      </c>
      <c r="CE39" s="690"/>
      <c r="CF39" s="690"/>
      <c r="CG39" s="690"/>
      <c r="CH39" s="690"/>
      <c r="CI39" s="690"/>
      <c r="CJ39" s="690"/>
      <c r="CK39" s="690"/>
      <c r="CL39" s="690"/>
      <c r="CM39" s="690"/>
      <c r="CN39" s="690"/>
      <c r="CO39" s="690"/>
      <c r="CP39" s="690"/>
      <c r="CQ39" s="691"/>
      <c r="CR39" s="665">
        <v>545660</v>
      </c>
      <c r="CS39" s="666"/>
      <c r="CT39" s="666"/>
      <c r="CU39" s="666"/>
      <c r="CV39" s="666"/>
      <c r="CW39" s="666"/>
      <c r="CX39" s="666"/>
      <c r="CY39" s="667"/>
      <c r="CZ39" s="668">
        <v>9.4</v>
      </c>
      <c r="DA39" s="669"/>
      <c r="DB39" s="669"/>
      <c r="DC39" s="670"/>
      <c r="DD39" s="671">
        <v>542436</v>
      </c>
      <c r="DE39" s="666"/>
      <c r="DF39" s="666"/>
      <c r="DG39" s="666"/>
      <c r="DH39" s="666"/>
      <c r="DI39" s="666"/>
      <c r="DJ39" s="666"/>
      <c r="DK39" s="667"/>
      <c r="DL39" s="671" t="s">
        <v>125</v>
      </c>
      <c r="DM39" s="666"/>
      <c r="DN39" s="666"/>
      <c r="DO39" s="666"/>
      <c r="DP39" s="666"/>
      <c r="DQ39" s="666"/>
      <c r="DR39" s="666"/>
      <c r="DS39" s="666"/>
      <c r="DT39" s="666"/>
      <c r="DU39" s="666"/>
      <c r="DV39" s="667"/>
      <c r="DW39" s="668" t="s">
        <v>125</v>
      </c>
      <c r="DX39" s="669"/>
      <c r="DY39" s="669"/>
      <c r="DZ39" s="669"/>
      <c r="EA39" s="669"/>
      <c r="EB39" s="669"/>
      <c r="EC39" s="706"/>
    </row>
    <row r="40" spans="2:133" ht="11.25" customHeight="1" x14ac:dyDescent="0.2">
      <c r="B40" s="646" t="s">
        <v>339</v>
      </c>
      <c r="C40" s="647"/>
      <c r="D40" s="647"/>
      <c r="E40" s="647"/>
      <c r="F40" s="647"/>
      <c r="G40" s="647"/>
      <c r="H40" s="647"/>
      <c r="I40" s="647"/>
      <c r="J40" s="647"/>
      <c r="K40" s="647"/>
      <c r="L40" s="647"/>
      <c r="M40" s="647"/>
      <c r="N40" s="647"/>
      <c r="O40" s="647"/>
      <c r="P40" s="647"/>
      <c r="Q40" s="648"/>
      <c r="R40" s="665">
        <v>543900</v>
      </c>
      <c r="S40" s="675"/>
      <c r="T40" s="675"/>
      <c r="U40" s="675"/>
      <c r="V40" s="675"/>
      <c r="W40" s="675"/>
      <c r="X40" s="675"/>
      <c r="Y40" s="676"/>
      <c r="Z40" s="679">
        <v>8.9</v>
      </c>
      <c r="AA40" s="679"/>
      <c r="AB40" s="679"/>
      <c r="AC40" s="679"/>
      <c r="AD40" s="680" t="s">
        <v>125</v>
      </c>
      <c r="AE40" s="680"/>
      <c r="AF40" s="680"/>
      <c r="AG40" s="680"/>
      <c r="AH40" s="680"/>
      <c r="AI40" s="680"/>
      <c r="AJ40" s="680"/>
      <c r="AK40" s="680"/>
      <c r="AL40" s="668" t="s">
        <v>125</v>
      </c>
      <c r="AM40" s="677"/>
      <c r="AN40" s="677"/>
      <c r="AO40" s="681"/>
      <c r="AQ40" s="686" t="s">
        <v>340</v>
      </c>
      <c r="AR40" s="687"/>
      <c r="AS40" s="687"/>
      <c r="AT40" s="687"/>
      <c r="AU40" s="687"/>
      <c r="AV40" s="687"/>
      <c r="AW40" s="687"/>
      <c r="AX40" s="687"/>
      <c r="AY40" s="688"/>
      <c r="AZ40" s="665" t="s">
        <v>125</v>
      </c>
      <c r="BA40" s="675"/>
      <c r="BB40" s="675"/>
      <c r="BC40" s="675"/>
      <c r="BD40" s="666"/>
      <c r="BE40" s="666"/>
      <c r="BF40" s="689"/>
      <c r="BG40" s="707" t="s">
        <v>341</v>
      </c>
      <c r="BH40" s="708"/>
      <c r="BI40" s="708"/>
      <c r="BJ40" s="708"/>
      <c r="BK40" s="708"/>
      <c r="BL40" s="363"/>
      <c r="BM40" s="690" t="s">
        <v>342</v>
      </c>
      <c r="BN40" s="690"/>
      <c r="BO40" s="690"/>
      <c r="BP40" s="690"/>
      <c r="BQ40" s="690"/>
      <c r="BR40" s="690"/>
      <c r="BS40" s="690"/>
      <c r="BT40" s="690"/>
      <c r="BU40" s="691"/>
      <c r="BV40" s="665">
        <v>99</v>
      </c>
      <c r="BW40" s="675"/>
      <c r="BX40" s="675"/>
      <c r="BY40" s="675"/>
      <c r="BZ40" s="675"/>
      <c r="CA40" s="675"/>
      <c r="CB40" s="692"/>
      <c r="CD40" s="693" t="s">
        <v>343</v>
      </c>
      <c r="CE40" s="690"/>
      <c r="CF40" s="690"/>
      <c r="CG40" s="690"/>
      <c r="CH40" s="690"/>
      <c r="CI40" s="690"/>
      <c r="CJ40" s="690"/>
      <c r="CK40" s="690"/>
      <c r="CL40" s="690"/>
      <c r="CM40" s="690"/>
      <c r="CN40" s="690"/>
      <c r="CO40" s="690"/>
      <c r="CP40" s="690"/>
      <c r="CQ40" s="691"/>
      <c r="CR40" s="665">
        <v>36500</v>
      </c>
      <c r="CS40" s="675"/>
      <c r="CT40" s="675"/>
      <c r="CU40" s="675"/>
      <c r="CV40" s="675"/>
      <c r="CW40" s="675"/>
      <c r="CX40" s="675"/>
      <c r="CY40" s="676"/>
      <c r="CZ40" s="668">
        <v>0.6</v>
      </c>
      <c r="DA40" s="669"/>
      <c r="DB40" s="669"/>
      <c r="DC40" s="670"/>
      <c r="DD40" s="671" t="s">
        <v>125</v>
      </c>
      <c r="DE40" s="675"/>
      <c r="DF40" s="675"/>
      <c r="DG40" s="675"/>
      <c r="DH40" s="675"/>
      <c r="DI40" s="675"/>
      <c r="DJ40" s="675"/>
      <c r="DK40" s="676"/>
      <c r="DL40" s="671" t="s">
        <v>125</v>
      </c>
      <c r="DM40" s="675"/>
      <c r="DN40" s="675"/>
      <c r="DO40" s="675"/>
      <c r="DP40" s="675"/>
      <c r="DQ40" s="675"/>
      <c r="DR40" s="675"/>
      <c r="DS40" s="675"/>
      <c r="DT40" s="675"/>
      <c r="DU40" s="675"/>
      <c r="DV40" s="676"/>
      <c r="DW40" s="668" t="s">
        <v>125</v>
      </c>
      <c r="DX40" s="669"/>
      <c r="DY40" s="669"/>
      <c r="DZ40" s="669"/>
      <c r="EA40" s="669"/>
      <c r="EB40" s="669"/>
      <c r="EC40" s="706"/>
    </row>
    <row r="41" spans="2:133" ht="11.25" customHeight="1" x14ac:dyDescent="0.2">
      <c r="B41" s="646" t="s">
        <v>344</v>
      </c>
      <c r="C41" s="647"/>
      <c r="D41" s="647"/>
      <c r="E41" s="647"/>
      <c r="F41" s="647"/>
      <c r="G41" s="647"/>
      <c r="H41" s="647"/>
      <c r="I41" s="647"/>
      <c r="J41" s="647"/>
      <c r="K41" s="647"/>
      <c r="L41" s="647"/>
      <c r="M41" s="647"/>
      <c r="N41" s="647"/>
      <c r="O41" s="647"/>
      <c r="P41" s="647"/>
      <c r="Q41" s="648"/>
      <c r="R41" s="665" t="s">
        <v>125</v>
      </c>
      <c r="S41" s="675"/>
      <c r="T41" s="675"/>
      <c r="U41" s="675"/>
      <c r="V41" s="675"/>
      <c r="W41" s="675"/>
      <c r="X41" s="675"/>
      <c r="Y41" s="676"/>
      <c r="Z41" s="679" t="s">
        <v>125</v>
      </c>
      <c r="AA41" s="679"/>
      <c r="AB41" s="679"/>
      <c r="AC41" s="679"/>
      <c r="AD41" s="680" t="s">
        <v>125</v>
      </c>
      <c r="AE41" s="680"/>
      <c r="AF41" s="680"/>
      <c r="AG41" s="680"/>
      <c r="AH41" s="680"/>
      <c r="AI41" s="680"/>
      <c r="AJ41" s="680"/>
      <c r="AK41" s="680"/>
      <c r="AL41" s="668" t="s">
        <v>125</v>
      </c>
      <c r="AM41" s="677"/>
      <c r="AN41" s="677"/>
      <c r="AO41" s="681"/>
      <c r="AQ41" s="686" t="s">
        <v>345</v>
      </c>
      <c r="AR41" s="687"/>
      <c r="AS41" s="687"/>
      <c r="AT41" s="687"/>
      <c r="AU41" s="687"/>
      <c r="AV41" s="687"/>
      <c r="AW41" s="687"/>
      <c r="AX41" s="687"/>
      <c r="AY41" s="688"/>
      <c r="AZ41" s="665">
        <v>51042</v>
      </c>
      <c r="BA41" s="675"/>
      <c r="BB41" s="675"/>
      <c r="BC41" s="675"/>
      <c r="BD41" s="666"/>
      <c r="BE41" s="666"/>
      <c r="BF41" s="689"/>
      <c r="BG41" s="707"/>
      <c r="BH41" s="708"/>
      <c r="BI41" s="708"/>
      <c r="BJ41" s="708"/>
      <c r="BK41" s="708"/>
      <c r="BL41" s="363"/>
      <c r="BM41" s="690" t="s">
        <v>346</v>
      </c>
      <c r="BN41" s="690"/>
      <c r="BO41" s="690"/>
      <c r="BP41" s="690"/>
      <c r="BQ41" s="690"/>
      <c r="BR41" s="690"/>
      <c r="BS41" s="690"/>
      <c r="BT41" s="690"/>
      <c r="BU41" s="691"/>
      <c r="BV41" s="665" t="s">
        <v>125</v>
      </c>
      <c r="BW41" s="675"/>
      <c r="BX41" s="675"/>
      <c r="BY41" s="675"/>
      <c r="BZ41" s="675"/>
      <c r="CA41" s="675"/>
      <c r="CB41" s="692"/>
      <c r="CD41" s="693" t="s">
        <v>347</v>
      </c>
      <c r="CE41" s="690"/>
      <c r="CF41" s="690"/>
      <c r="CG41" s="690"/>
      <c r="CH41" s="690"/>
      <c r="CI41" s="690"/>
      <c r="CJ41" s="690"/>
      <c r="CK41" s="690"/>
      <c r="CL41" s="690"/>
      <c r="CM41" s="690"/>
      <c r="CN41" s="690"/>
      <c r="CO41" s="690"/>
      <c r="CP41" s="690"/>
      <c r="CQ41" s="691"/>
      <c r="CR41" s="665" t="s">
        <v>125</v>
      </c>
      <c r="CS41" s="666"/>
      <c r="CT41" s="666"/>
      <c r="CU41" s="666"/>
      <c r="CV41" s="666"/>
      <c r="CW41" s="666"/>
      <c r="CX41" s="666"/>
      <c r="CY41" s="667"/>
      <c r="CZ41" s="668" t="s">
        <v>125</v>
      </c>
      <c r="DA41" s="669"/>
      <c r="DB41" s="669"/>
      <c r="DC41" s="670"/>
      <c r="DD41" s="671" t="s">
        <v>125</v>
      </c>
      <c r="DE41" s="666"/>
      <c r="DF41" s="666"/>
      <c r="DG41" s="666"/>
      <c r="DH41" s="666"/>
      <c r="DI41" s="666"/>
      <c r="DJ41" s="666"/>
      <c r="DK41" s="667"/>
      <c r="DL41" s="672"/>
      <c r="DM41" s="673"/>
      <c r="DN41" s="673"/>
      <c r="DO41" s="673"/>
      <c r="DP41" s="673"/>
      <c r="DQ41" s="673"/>
      <c r="DR41" s="673"/>
      <c r="DS41" s="673"/>
      <c r="DT41" s="673"/>
      <c r="DU41" s="673"/>
      <c r="DV41" s="674"/>
      <c r="DW41" s="642"/>
      <c r="DX41" s="643"/>
      <c r="DY41" s="643"/>
      <c r="DZ41" s="643"/>
      <c r="EA41" s="643"/>
      <c r="EB41" s="643"/>
      <c r="EC41" s="644"/>
    </row>
    <row r="42" spans="2:133" ht="11.25" customHeight="1" x14ac:dyDescent="0.2">
      <c r="B42" s="646" t="s">
        <v>348</v>
      </c>
      <c r="C42" s="647"/>
      <c r="D42" s="647"/>
      <c r="E42" s="647"/>
      <c r="F42" s="647"/>
      <c r="G42" s="647"/>
      <c r="H42" s="647"/>
      <c r="I42" s="647"/>
      <c r="J42" s="647"/>
      <c r="K42" s="647"/>
      <c r="L42" s="647"/>
      <c r="M42" s="647"/>
      <c r="N42" s="647"/>
      <c r="O42" s="647"/>
      <c r="P42" s="647"/>
      <c r="Q42" s="648"/>
      <c r="R42" s="665" t="s">
        <v>125</v>
      </c>
      <c r="S42" s="675"/>
      <c r="T42" s="675"/>
      <c r="U42" s="675"/>
      <c r="V42" s="675"/>
      <c r="W42" s="675"/>
      <c r="X42" s="675"/>
      <c r="Y42" s="676"/>
      <c r="Z42" s="679" t="s">
        <v>125</v>
      </c>
      <c r="AA42" s="679"/>
      <c r="AB42" s="679"/>
      <c r="AC42" s="679"/>
      <c r="AD42" s="680" t="s">
        <v>125</v>
      </c>
      <c r="AE42" s="680"/>
      <c r="AF42" s="680"/>
      <c r="AG42" s="680"/>
      <c r="AH42" s="680"/>
      <c r="AI42" s="680"/>
      <c r="AJ42" s="680"/>
      <c r="AK42" s="680"/>
      <c r="AL42" s="668" t="s">
        <v>125</v>
      </c>
      <c r="AM42" s="677"/>
      <c r="AN42" s="677"/>
      <c r="AO42" s="681"/>
      <c r="AQ42" s="712" t="s">
        <v>349</v>
      </c>
      <c r="AR42" s="713"/>
      <c r="AS42" s="713"/>
      <c r="AT42" s="713"/>
      <c r="AU42" s="713"/>
      <c r="AV42" s="713"/>
      <c r="AW42" s="713"/>
      <c r="AX42" s="713"/>
      <c r="AY42" s="714"/>
      <c r="AZ42" s="652">
        <v>239686</v>
      </c>
      <c r="BA42" s="682"/>
      <c r="BB42" s="682"/>
      <c r="BC42" s="682"/>
      <c r="BD42" s="653"/>
      <c r="BE42" s="653"/>
      <c r="BF42" s="683"/>
      <c r="BG42" s="709"/>
      <c r="BH42" s="710"/>
      <c r="BI42" s="710"/>
      <c r="BJ42" s="710"/>
      <c r="BK42" s="710"/>
      <c r="BL42" s="364"/>
      <c r="BM42" s="684" t="s">
        <v>350</v>
      </c>
      <c r="BN42" s="684"/>
      <c r="BO42" s="684"/>
      <c r="BP42" s="684"/>
      <c r="BQ42" s="684"/>
      <c r="BR42" s="684"/>
      <c r="BS42" s="684"/>
      <c r="BT42" s="684"/>
      <c r="BU42" s="685"/>
      <c r="BV42" s="652">
        <v>315</v>
      </c>
      <c r="BW42" s="682"/>
      <c r="BX42" s="682"/>
      <c r="BY42" s="682"/>
      <c r="BZ42" s="682"/>
      <c r="CA42" s="682"/>
      <c r="CB42" s="711"/>
      <c r="CD42" s="646" t="s">
        <v>351</v>
      </c>
      <c r="CE42" s="647"/>
      <c r="CF42" s="647"/>
      <c r="CG42" s="647"/>
      <c r="CH42" s="647"/>
      <c r="CI42" s="647"/>
      <c r="CJ42" s="647"/>
      <c r="CK42" s="647"/>
      <c r="CL42" s="647"/>
      <c r="CM42" s="647"/>
      <c r="CN42" s="647"/>
      <c r="CO42" s="647"/>
      <c r="CP42" s="647"/>
      <c r="CQ42" s="648"/>
      <c r="CR42" s="665">
        <v>1053037</v>
      </c>
      <c r="CS42" s="666"/>
      <c r="CT42" s="666"/>
      <c r="CU42" s="666"/>
      <c r="CV42" s="666"/>
      <c r="CW42" s="666"/>
      <c r="CX42" s="666"/>
      <c r="CY42" s="667"/>
      <c r="CZ42" s="668">
        <v>18.100000000000001</v>
      </c>
      <c r="DA42" s="669"/>
      <c r="DB42" s="669"/>
      <c r="DC42" s="670"/>
      <c r="DD42" s="671">
        <v>253142</v>
      </c>
      <c r="DE42" s="666"/>
      <c r="DF42" s="666"/>
      <c r="DG42" s="666"/>
      <c r="DH42" s="666"/>
      <c r="DI42" s="666"/>
      <c r="DJ42" s="666"/>
      <c r="DK42" s="667"/>
      <c r="DL42" s="672"/>
      <c r="DM42" s="673"/>
      <c r="DN42" s="673"/>
      <c r="DO42" s="673"/>
      <c r="DP42" s="673"/>
      <c r="DQ42" s="673"/>
      <c r="DR42" s="673"/>
      <c r="DS42" s="673"/>
      <c r="DT42" s="673"/>
      <c r="DU42" s="673"/>
      <c r="DV42" s="674"/>
      <c r="DW42" s="642"/>
      <c r="DX42" s="643"/>
      <c r="DY42" s="643"/>
      <c r="DZ42" s="643"/>
      <c r="EA42" s="643"/>
      <c r="EB42" s="643"/>
      <c r="EC42" s="644"/>
    </row>
    <row r="43" spans="2:133" ht="11.25" customHeight="1" x14ac:dyDescent="0.2">
      <c r="B43" s="646" t="s">
        <v>352</v>
      </c>
      <c r="C43" s="647"/>
      <c r="D43" s="647"/>
      <c r="E43" s="647"/>
      <c r="F43" s="647"/>
      <c r="G43" s="647"/>
      <c r="H43" s="647"/>
      <c r="I43" s="647"/>
      <c r="J43" s="647"/>
      <c r="K43" s="647"/>
      <c r="L43" s="647"/>
      <c r="M43" s="647"/>
      <c r="N43" s="647"/>
      <c r="O43" s="647"/>
      <c r="P43" s="647"/>
      <c r="Q43" s="648"/>
      <c r="R43" s="665">
        <v>140000</v>
      </c>
      <c r="S43" s="675"/>
      <c r="T43" s="675"/>
      <c r="U43" s="675"/>
      <c r="V43" s="675"/>
      <c r="W43" s="675"/>
      <c r="X43" s="675"/>
      <c r="Y43" s="676"/>
      <c r="Z43" s="679">
        <v>2.2999999999999998</v>
      </c>
      <c r="AA43" s="679"/>
      <c r="AB43" s="679"/>
      <c r="AC43" s="679"/>
      <c r="AD43" s="680" t="s">
        <v>125</v>
      </c>
      <c r="AE43" s="680"/>
      <c r="AF43" s="680"/>
      <c r="AG43" s="680"/>
      <c r="AH43" s="680"/>
      <c r="AI43" s="680"/>
      <c r="AJ43" s="680"/>
      <c r="AK43" s="680"/>
      <c r="AL43" s="668" t="s">
        <v>125</v>
      </c>
      <c r="AM43" s="677"/>
      <c r="AN43" s="677"/>
      <c r="AO43" s="681"/>
      <c r="BV43" s="219"/>
      <c r="BW43" s="219"/>
      <c r="BX43" s="219"/>
      <c r="BY43" s="219"/>
      <c r="BZ43" s="219"/>
      <c r="CA43" s="219"/>
      <c r="CB43" s="219"/>
      <c r="CD43" s="646" t="s">
        <v>353</v>
      </c>
      <c r="CE43" s="647"/>
      <c r="CF43" s="647"/>
      <c r="CG43" s="647"/>
      <c r="CH43" s="647"/>
      <c r="CI43" s="647"/>
      <c r="CJ43" s="647"/>
      <c r="CK43" s="647"/>
      <c r="CL43" s="647"/>
      <c r="CM43" s="647"/>
      <c r="CN43" s="647"/>
      <c r="CO43" s="647"/>
      <c r="CP43" s="647"/>
      <c r="CQ43" s="648"/>
      <c r="CR43" s="665">
        <v>16850</v>
      </c>
      <c r="CS43" s="666"/>
      <c r="CT43" s="666"/>
      <c r="CU43" s="666"/>
      <c r="CV43" s="666"/>
      <c r="CW43" s="666"/>
      <c r="CX43" s="666"/>
      <c r="CY43" s="667"/>
      <c r="CZ43" s="668">
        <v>0.3</v>
      </c>
      <c r="DA43" s="669"/>
      <c r="DB43" s="669"/>
      <c r="DC43" s="670"/>
      <c r="DD43" s="671">
        <v>16850</v>
      </c>
      <c r="DE43" s="666"/>
      <c r="DF43" s="666"/>
      <c r="DG43" s="666"/>
      <c r="DH43" s="666"/>
      <c r="DI43" s="666"/>
      <c r="DJ43" s="666"/>
      <c r="DK43" s="667"/>
      <c r="DL43" s="672"/>
      <c r="DM43" s="673"/>
      <c r="DN43" s="673"/>
      <c r="DO43" s="673"/>
      <c r="DP43" s="673"/>
      <c r="DQ43" s="673"/>
      <c r="DR43" s="673"/>
      <c r="DS43" s="673"/>
      <c r="DT43" s="673"/>
      <c r="DU43" s="673"/>
      <c r="DV43" s="674"/>
      <c r="DW43" s="642"/>
      <c r="DX43" s="643"/>
      <c r="DY43" s="643"/>
      <c r="DZ43" s="643"/>
      <c r="EA43" s="643"/>
      <c r="EB43" s="643"/>
      <c r="EC43" s="644"/>
    </row>
    <row r="44" spans="2:133" ht="11.25" customHeight="1" x14ac:dyDescent="0.2">
      <c r="B44" s="649" t="s">
        <v>354</v>
      </c>
      <c r="C44" s="650"/>
      <c r="D44" s="650"/>
      <c r="E44" s="650"/>
      <c r="F44" s="650"/>
      <c r="G44" s="650"/>
      <c r="H44" s="650"/>
      <c r="I44" s="650"/>
      <c r="J44" s="650"/>
      <c r="K44" s="650"/>
      <c r="L44" s="650"/>
      <c r="M44" s="650"/>
      <c r="N44" s="650"/>
      <c r="O44" s="650"/>
      <c r="P44" s="650"/>
      <c r="Q44" s="651"/>
      <c r="R44" s="652">
        <v>6126156</v>
      </c>
      <c r="S44" s="682"/>
      <c r="T44" s="682"/>
      <c r="U44" s="682"/>
      <c r="V44" s="682"/>
      <c r="W44" s="682"/>
      <c r="X44" s="682"/>
      <c r="Y44" s="694"/>
      <c r="Z44" s="695">
        <v>100</v>
      </c>
      <c r="AA44" s="695"/>
      <c r="AB44" s="695"/>
      <c r="AC44" s="695"/>
      <c r="AD44" s="696">
        <v>2980005</v>
      </c>
      <c r="AE44" s="696"/>
      <c r="AF44" s="696"/>
      <c r="AG44" s="696"/>
      <c r="AH44" s="696"/>
      <c r="AI44" s="696"/>
      <c r="AJ44" s="696"/>
      <c r="AK44" s="696"/>
      <c r="AL44" s="655">
        <v>100</v>
      </c>
      <c r="AM44" s="697"/>
      <c r="AN44" s="697"/>
      <c r="AO44" s="698"/>
      <c r="CD44" s="699" t="s">
        <v>301</v>
      </c>
      <c r="CE44" s="700"/>
      <c r="CF44" s="646" t="s">
        <v>355</v>
      </c>
      <c r="CG44" s="647"/>
      <c r="CH44" s="647"/>
      <c r="CI44" s="647"/>
      <c r="CJ44" s="647"/>
      <c r="CK44" s="647"/>
      <c r="CL44" s="647"/>
      <c r="CM44" s="647"/>
      <c r="CN44" s="647"/>
      <c r="CO44" s="647"/>
      <c r="CP44" s="647"/>
      <c r="CQ44" s="648"/>
      <c r="CR44" s="665">
        <v>1053037</v>
      </c>
      <c r="CS44" s="675"/>
      <c r="CT44" s="675"/>
      <c r="CU44" s="675"/>
      <c r="CV44" s="675"/>
      <c r="CW44" s="675"/>
      <c r="CX44" s="675"/>
      <c r="CY44" s="676"/>
      <c r="CZ44" s="668">
        <v>18.100000000000001</v>
      </c>
      <c r="DA44" s="677"/>
      <c r="DB44" s="677"/>
      <c r="DC44" s="678"/>
      <c r="DD44" s="671">
        <v>253142</v>
      </c>
      <c r="DE44" s="675"/>
      <c r="DF44" s="675"/>
      <c r="DG44" s="675"/>
      <c r="DH44" s="675"/>
      <c r="DI44" s="675"/>
      <c r="DJ44" s="675"/>
      <c r="DK44" s="676"/>
      <c r="DL44" s="672"/>
      <c r="DM44" s="673"/>
      <c r="DN44" s="673"/>
      <c r="DO44" s="673"/>
      <c r="DP44" s="673"/>
      <c r="DQ44" s="673"/>
      <c r="DR44" s="673"/>
      <c r="DS44" s="673"/>
      <c r="DT44" s="673"/>
      <c r="DU44" s="673"/>
      <c r="DV44" s="674"/>
      <c r="DW44" s="642"/>
      <c r="DX44" s="643"/>
      <c r="DY44" s="643"/>
      <c r="DZ44" s="643"/>
      <c r="EA44" s="643"/>
      <c r="EB44" s="643"/>
      <c r="EC44" s="644"/>
    </row>
    <row r="45" spans="2:133" ht="11.25" customHeight="1" x14ac:dyDescent="0.2">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701"/>
      <c r="CE45" s="702"/>
      <c r="CF45" s="646" t="s">
        <v>356</v>
      </c>
      <c r="CG45" s="647"/>
      <c r="CH45" s="647"/>
      <c r="CI45" s="647"/>
      <c r="CJ45" s="647"/>
      <c r="CK45" s="647"/>
      <c r="CL45" s="647"/>
      <c r="CM45" s="647"/>
      <c r="CN45" s="647"/>
      <c r="CO45" s="647"/>
      <c r="CP45" s="647"/>
      <c r="CQ45" s="648"/>
      <c r="CR45" s="665">
        <v>364735</v>
      </c>
      <c r="CS45" s="666"/>
      <c r="CT45" s="666"/>
      <c r="CU45" s="666"/>
      <c r="CV45" s="666"/>
      <c r="CW45" s="666"/>
      <c r="CX45" s="666"/>
      <c r="CY45" s="667"/>
      <c r="CZ45" s="668">
        <v>6.3</v>
      </c>
      <c r="DA45" s="669"/>
      <c r="DB45" s="669"/>
      <c r="DC45" s="670"/>
      <c r="DD45" s="671">
        <v>44906</v>
      </c>
      <c r="DE45" s="666"/>
      <c r="DF45" s="666"/>
      <c r="DG45" s="666"/>
      <c r="DH45" s="666"/>
      <c r="DI45" s="666"/>
      <c r="DJ45" s="666"/>
      <c r="DK45" s="667"/>
      <c r="DL45" s="672"/>
      <c r="DM45" s="673"/>
      <c r="DN45" s="673"/>
      <c r="DO45" s="673"/>
      <c r="DP45" s="673"/>
      <c r="DQ45" s="673"/>
      <c r="DR45" s="673"/>
      <c r="DS45" s="673"/>
      <c r="DT45" s="673"/>
      <c r="DU45" s="673"/>
      <c r="DV45" s="674"/>
      <c r="DW45" s="642"/>
      <c r="DX45" s="643"/>
      <c r="DY45" s="643"/>
      <c r="DZ45" s="643"/>
      <c r="EA45" s="643"/>
      <c r="EB45" s="643"/>
      <c r="EC45" s="644"/>
    </row>
    <row r="46" spans="2:133" ht="11.25" customHeight="1" x14ac:dyDescent="0.2">
      <c r="B46" s="221" t="s">
        <v>357</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701"/>
      <c r="CE46" s="702"/>
      <c r="CF46" s="646" t="s">
        <v>358</v>
      </c>
      <c r="CG46" s="647"/>
      <c r="CH46" s="647"/>
      <c r="CI46" s="647"/>
      <c r="CJ46" s="647"/>
      <c r="CK46" s="647"/>
      <c r="CL46" s="647"/>
      <c r="CM46" s="647"/>
      <c r="CN46" s="647"/>
      <c r="CO46" s="647"/>
      <c r="CP46" s="647"/>
      <c r="CQ46" s="648"/>
      <c r="CR46" s="665">
        <v>662409</v>
      </c>
      <c r="CS46" s="675"/>
      <c r="CT46" s="675"/>
      <c r="CU46" s="675"/>
      <c r="CV46" s="675"/>
      <c r="CW46" s="675"/>
      <c r="CX46" s="675"/>
      <c r="CY46" s="676"/>
      <c r="CZ46" s="668">
        <v>11.4</v>
      </c>
      <c r="DA46" s="677"/>
      <c r="DB46" s="677"/>
      <c r="DC46" s="678"/>
      <c r="DD46" s="671">
        <v>201843</v>
      </c>
      <c r="DE46" s="675"/>
      <c r="DF46" s="675"/>
      <c r="DG46" s="675"/>
      <c r="DH46" s="675"/>
      <c r="DI46" s="675"/>
      <c r="DJ46" s="675"/>
      <c r="DK46" s="676"/>
      <c r="DL46" s="672"/>
      <c r="DM46" s="673"/>
      <c r="DN46" s="673"/>
      <c r="DO46" s="673"/>
      <c r="DP46" s="673"/>
      <c r="DQ46" s="673"/>
      <c r="DR46" s="673"/>
      <c r="DS46" s="673"/>
      <c r="DT46" s="673"/>
      <c r="DU46" s="673"/>
      <c r="DV46" s="674"/>
      <c r="DW46" s="642"/>
      <c r="DX46" s="643"/>
      <c r="DY46" s="643"/>
      <c r="DZ46" s="643"/>
      <c r="EA46" s="643"/>
      <c r="EB46" s="643"/>
      <c r="EC46" s="644"/>
    </row>
    <row r="47" spans="2:133" ht="11.25" customHeight="1" x14ac:dyDescent="0.2">
      <c r="B47" s="645" t="s">
        <v>359</v>
      </c>
      <c r="C47" s="645"/>
      <c r="D47" s="645"/>
      <c r="E47" s="645"/>
      <c r="F47" s="645"/>
      <c r="G47" s="645"/>
      <c r="H47" s="645"/>
      <c r="I47" s="645"/>
      <c r="J47" s="645"/>
      <c r="K47" s="645"/>
      <c r="L47" s="645"/>
      <c r="M47" s="645"/>
      <c r="N47" s="645"/>
      <c r="O47" s="645"/>
      <c r="P47" s="645"/>
      <c r="Q47" s="645"/>
      <c r="R47" s="645"/>
      <c r="S47" s="645"/>
      <c r="T47" s="645"/>
      <c r="U47" s="645"/>
      <c r="V47" s="645"/>
      <c r="W47" s="645"/>
      <c r="X47" s="645"/>
      <c r="Y47" s="645"/>
      <c r="Z47" s="645"/>
      <c r="AA47" s="645"/>
      <c r="AB47" s="645"/>
      <c r="AC47" s="645"/>
      <c r="AD47" s="645"/>
      <c r="AE47" s="645"/>
      <c r="AF47" s="645"/>
      <c r="AG47" s="645"/>
      <c r="AH47" s="645"/>
      <c r="AI47" s="645"/>
      <c r="AJ47" s="645"/>
      <c r="AK47" s="645"/>
      <c r="AL47" s="645"/>
      <c r="AM47" s="645"/>
      <c r="AN47" s="645"/>
      <c r="AO47" s="645"/>
      <c r="AP47" s="645"/>
      <c r="AQ47" s="645"/>
      <c r="AR47" s="645"/>
      <c r="AS47" s="645"/>
      <c r="AT47" s="645"/>
      <c r="AU47" s="645"/>
      <c r="AV47" s="645"/>
      <c r="AW47" s="645"/>
      <c r="AX47" s="645"/>
      <c r="AY47" s="645"/>
      <c r="AZ47" s="645"/>
      <c r="BA47" s="645"/>
      <c r="BB47" s="645"/>
      <c r="BC47" s="645"/>
      <c r="BD47" s="645"/>
      <c r="BE47" s="645"/>
      <c r="BF47" s="645"/>
      <c r="BG47" s="645"/>
      <c r="BH47" s="645"/>
      <c r="BI47" s="645"/>
      <c r="BJ47" s="645"/>
      <c r="BK47" s="645"/>
      <c r="BL47" s="645"/>
      <c r="BM47" s="645"/>
      <c r="BN47" s="645"/>
      <c r="BO47" s="645"/>
      <c r="BP47" s="645"/>
      <c r="BQ47" s="645"/>
      <c r="BR47" s="645"/>
      <c r="BS47" s="645"/>
      <c r="BT47" s="645"/>
      <c r="BU47" s="645"/>
      <c r="BV47" s="645"/>
      <c r="BW47" s="645"/>
      <c r="BX47" s="645"/>
      <c r="BY47" s="645"/>
      <c r="BZ47" s="645"/>
      <c r="CA47" s="645"/>
      <c r="CB47" s="645"/>
      <c r="CD47" s="701"/>
      <c r="CE47" s="702"/>
      <c r="CF47" s="646" t="s">
        <v>360</v>
      </c>
      <c r="CG47" s="647"/>
      <c r="CH47" s="647"/>
      <c r="CI47" s="647"/>
      <c r="CJ47" s="647"/>
      <c r="CK47" s="647"/>
      <c r="CL47" s="647"/>
      <c r="CM47" s="647"/>
      <c r="CN47" s="647"/>
      <c r="CO47" s="647"/>
      <c r="CP47" s="647"/>
      <c r="CQ47" s="648"/>
      <c r="CR47" s="665" t="s">
        <v>125</v>
      </c>
      <c r="CS47" s="666"/>
      <c r="CT47" s="666"/>
      <c r="CU47" s="666"/>
      <c r="CV47" s="666"/>
      <c r="CW47" s="666"/>
      <c r="CX47" s="666"/>
      <c r="CY47" s="667"/>
      <c r="CZ47" s="668" t="s">
        <v>125</v>
      </c>
      <c r="DA47" s="669"/>
      <c r="DB47" s="669"/>
      <c r="DC47" s="670"/>
      <c r="DD47" s="671" t="s">
        <v>125</v>
      </c>
      <c r="DE47" s="666"/>
      <c r="DF47" s="666"/>
      <c r="DG47" s="666"/>
      <c r="DH47" s="666"/>
      <c r="DI47" s="666"/>
      <c r="DJ47" s="666"/>
      <c r="DK47" s="667"/>
      <c r="DL47" s="672"/>
      <c r="DM47" s="673"/>
      <c r="DN47" s="673"/>
      <c r="DO47" s="673"/>
      <c r="DP47" s="673"/>
      <c r="DQ47" s="673"/>
      <c r="DR47" s="673"/>
      <c r="DS47" s="673"/>
      <c r="DT47" s="673"/>
      <c r="DU47" s="673"/>
      <c r="DV47" s="674"/>
      <c r="DW47" s="642"/>
      <c r="DX47" s="643"/>
      <c r="DY47" s="643"/>
      <c r="DZ47" s="643"/>
      <c r="EA47" s="643"/>
      <c r="EB47" s="643"/>
      <c r="EC47" s="644"/>
    </row>
    <row r="48" spans="2:133" ht="10.8" x14ac:dyDescent="0.2">
      <c r="B48" s="705" t="s">
        <v>361</v>
      </c>
      <c r="C48" s="705"/>
      <c r="D48" s="705"/>
      <c r="E48" s="705"/>
      <c r="F48" s="705"/>
      <c r="G48" s="705"/>
      <c r="H48" s="705"/>
      <c r="I48" s="705"/>
      <c r="J48" s="705"/>
      <c r="K48" s="705"/>
      <c r="L48" s="705"/>
      <c r="M48" s="705"/>
      <c r="N48" s="705"/>
      <c r="O48" s="705"/>
      <c r="P48" s="705"/>
      <c r="Q48" s="705"/>
      <c r="R48" s="705"/>
      <c r="S48" s="705"/>
      <c r="T48" s="705"/>
      <c r="U48" s="705"/>
      <c r="V48" s="705"/>
      <c r="W48" s="705"/>
      <c r="X48" s="705"/>
      <c r="Y48" s="705"/>
      <c r="Z48" s="705"/>
      <c r="AA48" s="705"/>
      <c r="AB48" s="705"/>
      <c r="AC48" s="705"/>
      <c r="AD48" s="705"/>
      <c r="AE48" s="705"/>
      <c r="AF48" s="705"/>
      <c r="AG48" s="705"/>
      <c r="AH48" s="705"/>
      <c r="AI48" s="705"/>
      <c r="AJ48" s="705"/>
      <c r="AK48" s="705"/>
      <c r="AL48" s="705"/>
      <c r="AM48" s="705"/>
      <c r="AN48" s="705"/>
      <c r="AO48" s="705"/>
      <c r="AP48" s="705"/>
      <c r="AQ48" s="705"/>
      <c r="AR48" s="705"/>
      <c r="AS48" s="705"/>
      <c r="AT48" s="705"/>
      <c r="AU48" s="705"/>
      <c r="AV48" s="705"/>
      <c r="AW48" s="705"/>
      <c r="AX48" s="705"/>
      <c r="AY48" s="705"/>
      <c r="AZ48" s="705"/>
      <c r="BA48" s="705"/>
      <c r="BB48" s="705"/>
      <c r="BC48" s="705"/>
      <c r="BD48" s="705"/>
      <c r="BE48" s="705"/>
      <c r="BF48" s="705"/>
      <c r="BG48" s="705"/>
      <c r="BH48" s="705"/>
      <c r="BI48" s="705"/>
      <c r="BJ48" s="705"/>
      <c r="BK48" s="705"/>
      <c r="BL48" s="705"/>
      <c r="BM48" s="705"/>
      <c r="BN48" s="705"/>
      <c r="BO48" s="705"/>
      <c r="BP48" s="705"/>
      <c r="BQ48" s="705"/>
      <c r="BR48" s="705"/>
      <c r="BS48" s="705"/>
      <c r="BT48" s="705"/>
      <c r="BU48" s="705"/>
      <c r="BV48" s="705"/>
      <c r="BW48" s="705"/>
      <c r="BX48" s="705"/>
      <c r="BY48" s="705"/>
      <c r="BZ48" s="705"/>
      <c r="CA48" s="705"/>
      <c r="CB48" s="705"/>
      <c r="CD48" s="703"/>
      <c r="CE48" s="704"/>
      <c r="CF48" s="646" t="s">
        <v>362</v>
      </c>
      <c r="CG48" s="647"/>
      <c r="CH48" s="647"/>
      <c r="CI48" s="647"/>
      <c r="CJ48" s="647"/>
      <c r="CK48" s="647"/>
      <c r="CL48" s="647"/>
      <c r="CM48" s="647"/>
      <c r="CN48" s="647"/>
      <c r="CO48" s="647"/>
      <c r="CP48" s="647"/>
      <c r="CQ48" s="648"/>
      <c r="CR48" s="665" t="s">
        <v>125</v>
      </c>
      <c r="CS48" s="675"/>
      <c r="CT48" s="675"/>
      <c r="CU48" s="675"/>
      <c r="CV48" s="675"/>
      <c r="CW48" s="675"/>
      <c r="CX48" s="675"/>
      <c r="CY48" s="676"/>
      <c r="CZ48" s="668" t="s">
        <v>125</v>
      </c>
      <c r="DA48" s="677"/>
      <c r="DB48" s="677"/>
      <c r="DC48" s="678"/>
      <c r="DD48" s="671" t="s">
        <v>125</v>
      </c>
      <c r="DE48" s="675"/>
      <c r="DF48" s="675"/>
      <c r="DG48" s="675"/>
      <c r="DH48" s="675"/>
      <c r="DI48" s="675"/>
      <c r="DJ48" s="675"/>
      <c r="DK48" s="676"/>
      <c r="DL48" s="672"/>
      <c r="DM48" s="673"/>
      <c r="DN48" s="673"/>
      <c r="DO48" s="673"/>
      <c r="DP48" s="673"/>
      <c r="DQ48" s="673"/>
      <c r="DR48" s="673"/>
      <c r="DS48" s="673"/>
      <c r="DT48" s="673"/>
      <c r="DU48" s="673"/>
      <c r="DV48" s="674"/>
      <c r="DW48" s="642"/>
      <c r="DX48" s="643"/>
      <c r="DY48" s="643"/>
      <c r="DZ48" s="643"/>
      <c r="EA48" s="643"/>
      <c r="EB48" s="643"/>
      <c r="EC48" s="644"/>
    </row>
    <row r="49" spans="2:133" ht="11.25" customHeight="1" x14ac:dyDescent="0.2">
      <c r="B49" s="366"/>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649" t="s">
        <v>363</v>
      </c>
      <c r="CE49" s="650"/>
      <c r="CF49" s="650"/>
      <c r="CG49" s="650"/>
      <c r="CH49" s="650"/>
      <c r="CI49" s="650"/>
      <c r="CJ49" s="650"/>
      <c r="CK49" s="650"/>
      <c r="CL49" s="650"/>
      <c r="CM49" s="650"/>
      <c r="CN49" s="650"/>
      <c r="CO49" s="650"/>
      <c r="CP49" s="650"/>
      <c r="CQ49" s="651"/>
      <c r="CR49" s="652">
        <v>5810469</v>
      </c>
      <c r="CS49" s="653"/>
      <c r="CT49" s="653"/>
      <c r="CU49" s="653"/>
      <c r="CV49" s="653"/>
      <c r="CW49" s="653"/>
      <c r="CX49" s="653"/>
      <c r="CY49" s="654"/>
      <c r="CZ49" s="655">
        <v>100</v>
      </c>
      <c r="DA49" s="656"/>
      <c r="DB49" s="656"/>
      <c r="DC49" s="657"/>
      <c r="DD49" s="658">
        <v>3978163</v>
      </c>
      <c r="DE49" s="653"/>
      <c r="DF49" s="653"/>
      <c r="DG49" s="653"/>
      <c r="DH49" s="653"/>
      <c r="DI49" s="653"/>
      <c r="DJ49" s="653"/>
      <c r="DK49" s="654"/>
      <c r="DL49" s="659"/>
      <c r="DM49" s="660"/>
      <c r="DN49" s="660"/>
      <c r="DO49" s="660"/>
      <c r="DP49" s="660"/>
      <c r="DQ49" s="660"/>
      <c r="DR49" s="660"/>
      <c r="DS49" s="660"/>
      <c r="DT49" s="660"/>
      <c r="DU49" s="660"/>
      <c r="DV49" s="661"/>
      <c r="DW49" s="662"/>
      <c r="DX49" s="663"/>
      <c r="DY49" s="663"/>
      <c r="DZ49" s="663"/>
      <c r="EA49" s="663"/>
      <c r="EB49" s="663"/>
      <c r="EC49" s="664"/>
    </row>
    <row r="50" spans="2:133" ht="10.8" hidden="1" x14ac:dyDescent="0.2">
      <c r="B50" s="365"/>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GR1oCcu1w5q7hVHZ0bMaPo9bQvYo0+PHuZh2v0ds4aoHdvplLmVBCNEu0R5ZK27E0sr4mMAeSaPnRE+0kwHxJg==" saltValue="x1vM1F8IRQIyMbatZQ/mXg==" spinCount="100000" sheet="1" objects="1" scenarios="1"/>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O6:BR6"/>
    <mergeCell ref="BS6:CB6"/>
    <mergeCell ref="B7:Q7"/>
    <mergeCell ref="R7:Y7"/>
    <mergeCell ref="Z7:AC7"/>
    <mergeCell ref="AD7:AK7"/>
    <mergeCell ref="AL7:AO7"/>
    <mergeCell ref="AP7:BF7"/>
    <mergeCell ref="BG7:BN7"/>
    <mergeCell ref="B6:Q6"/>
    <mergeCell ref="R6:Y6"/>
    <mergeCell ref="Z6:AC6"/>
    <mergeCell ref="AD6:AK6"/>
    <mergeCell ref="AL6:AO6"/>
    <mergeCell ref="AP6:BF6"/>
    <mergeCell ref="BG6:BN6"/>
    <mergeCell ref="CD6:CQ6"/>
    <mergeCell ref="CR6:CY6"/>
    <mergeCell ref="CZ6:DC6"/>
    <mergeCell ref="DD6:DP6"/>
    <mergeCell ref="CD7:CQ7"/>
    <mergeCell ref="CR7:CY7"/>
    <mergeCell ref="CZ7:DC7"/>
    <mergeCell ref="DD7:DP7"/>
    <mergeCell ref="DQ6:EC6"/>
    <mergeCell ref="DQ7:EC7"/>
    <mergeCell ref="B8:Q8"/>
    <mergeCell ref="R8:Y8"/>
    <mergeCell ref="Z8:AC8"/>
    <mergeCell ref="AD8:AK8"/>
    <mergeCell ref="AL8:AO8"/>
    <mergeCell ref="CZ8:DC8"/>
    <mergeCell ref="DD8:DP8"/>
    <mergeCell ref="DQ8:EC8"/>
    <mergeCell ref="CR8:CY8"/>
    <mergeCell ref="BO7:BR7"/>
    <mergeCell ref="BS7:CB7"/>
    <mergeCell ref="AP8:BF8"/>
    <mergeCell ref="BG8:BN8"/>
    <mergeCell ref="BO8:BR8"/>
    <mergeCell ref="BS8:CB8"/>
    <mergeCell ref="CD8:CQ8"/>
    <mergeCell ref="B9:Q9"/>
    <mergeCell ref="R9:Y9"/>
    <mergeCell ref="Z9:AC9"/>
    <mergeCell ref="AD9:AK9"/>
    <mergeCell ref="AL9:AO9"/>
    <mergeCell ref="AP9:BF9"/>
    <mergeCell ref="BO9:BR9"/>
    <mergeCell ref="BS9:CB9"/>
    <mergeCell ref="B10:Q10"/>
    <mergeCell ref="R10:Y10"/>
    <mergeCell ref="Z10:AC10"/>
    <mergeCell ref="AD10:AK10"/>
    <mergeCell ref="AL10:AO10"/>
    <mergeCell ref="AP10:BF10"/>
    <mergeCell ref="BG10:BN10"/>
    <mergeCell ref="BG9:BN9"/>
    <mergeCell ref="BO10:BR10"/>
    <mergeCell ref="BS10:CB10"/>
    <mergeCell ref="CD9:CQ9"/>
    <mergeCell ref="CR9:CY9"/>
    <mergeCell ref="CZ9:DC9"/>
    <mergeCell ref="DD9:DP9"/>
    <mergeCell ref="CD10:CQ10"/>
    <mergeCell ref="CR10:CY10"/>
    <mergeCell ref="CZ10:DC10"/>
    <mergeCell ref="DD10:DP10"/>
    <mergeCell ref="DQ9:EC9"/>
    <mergeCell ref="DQ10:EC10"/>
    <mergeCell ref="B11:Q11"/>
    <mergeCell ref="R11:Y11"/>
    <mergeCell ref="Z11:AC11"/>
    <mergeCell ref="AD11:AK11"/>
    <mergeCell ref="AL11:AO11"/>
    <mergeCell ref="CZ11:DC11"/>
    <mergeCell ref="DD11:DP11"/>
    <mergeCell ref="DQ11:EC11"/>
    <mergeCell ref="CR11:CY11"/>
    <mergeCell ref="AP11:BF11"/>
    <mergeCell ref="BG11:BN11"/>
    <mergeCell ref="BO11:BR11"/>
    <mergeCell ref="BS11:CB11"/>
    <mergeCell ref="CD11:CQ11"/>
    <mergeCell ref="B12:Q12"/>
    <mergeCell ref="R12:Y12"/>
    <mergeCell ref="Z12:AC12"/>
    <mergeCell ref="AD12:AK12"/>
    <mergeCell ref="AL12:AO12"/>
    <mergeCell ref="AP12:BF12"/>
    <mergeCell ref="BO12:BR12"/>
    <mergeCell ref="BS12:CB12"/>
    <mergeCell ref="B13:Q13"/>
    <mergeCell ref="R13:Y13"/>
    <mergeCell ref="Z13:AC13"/>
    <mergeCell ref="AD13:AK13"/>
    <mergeCell ref="AL13:AO13"/>
    <mergeCell ref="AP13:BF13"/>
    <mergeCell ref="BG13:BN13"/>
    <mergeCell ref="BG12:BN12"/>
    <mergeCell ref="BO13:BR13"/>
    <mergeCell ref="BS13:CB13"/>
    <mergeCell ref="CD12:CQ12"/>
    <mergeCell ref="CR12:CY12"/>
    <mergeCell ref="CZ12:DC12"/>
    <mergeCell ref="DD12:DP12"/>
    <mergeCell ref="CD13:CQ13"/>
    <mergeCell ref="CR13:CY13"/>
    <mergeCell ref="CZ13:DC13"/>
    <mergeCell ref="DD13:DP13"/>
    <mergeCell ref="DQ12:EC12"/>
    <mergeCell ref="DQ13:EC13"/>
    <mergeCell ref="B14:Q14"/>
    <mergeCell ref="R14:Y14"/>
    <mergeCell ref="Z14:AC14"/>
    <mergeCell ref="AD14:AK14"/>
    <mergeCell ref="AL14:AO14"/>
    <mergeCell ref="CZ14:DC14"/>
    <mergeCell ref="DD14:DP14"/>
    <mergeCell ref="DQ14:EC14"/>
    <mergeCell ref="CR14:CY14"/>
    <mergeCell ref="AP14:BF14"/>
    <mergeCell ref="BG14:BN14"/>
    <mergeCell ref="BO14:BR14"/>
    <mergeCell ref="BS14:CB14"/>
    <mergeCell ref="CD14:CQ14"/>
    <mergeCell ref="B15:Q15"/>
    <mergeCell ref="R15:Y15"/>
    <mergeCell ref="Z15:AC15"/>
    <mergeCell ref="AD15:AK15"/>
    <mergeCell ref="AL15:AO15"/>
    <mergeCell ref="AP15:BF15"/>
    <mergeCell ref="BO15:BR15"/>
    <mergeCell ref="BS15:CB15"/>
    <mergeCell ref="B16:Q16"/>
    <mergeCell ref="R16:Y16"/>
    <mergeCell ref="Z16:AC16"/>
    <mergeCell ref="AD16:AK16"/>
    <mergeCell ref="AL16:AO16"/>
    <mergeCell ref="AP16:BF16"/>
    <mergeCell ref="BG16:BN16"/>
    <mergeCell ref="BG15:BN15"/>
    <mergeCell ref="BO16:BR16"/>
    <mergeCell ref="BS16:CB16"/>
    <mergeCell ref="CD15:CQ15"/>
    <mergeCell ref="CR15:CY15"/>
    <mergeCell ref="CZ15:DC15"/>
    <mergeCell ref="DD15:DP15"/>
    <mergeCell ref="CD16:CQ16"/>
    <mergeCell ref="CR16:CY16"/>
    <mergeCell ref="CZ16:DC16"/>
    <mergeCell ref="DD16:DP16"/>
    <mergeCell ref="DQ15:EC15"/>
    <mergeCell ref="DQ16:EC16"/>
    <mergeCell ref="B17:Q17"/>
    <mergeCell ref="R17:Y17"/>
    <mergeCell ref="Z17:AC17"/>
    <mergeCell ref="AD17:AK17"/>
    <mergeCell ref="AL17:AO17"/>
    <mergeCell ref="CZ17:DC17"/>
    <mergeCell ref="DD17:DP17"/>
    <mergeCell ref="DQ17:EC17"/>
    <mergeCell ref="CR17:CY17"/>
    <mergeCell ref="AP17:BF17"/>
    <mergeCell ref="BG17:BN17"/>
    <mergeCell ref="BO17:BR17"/>
    <mergeCell ref="BS17:CB17"/>
    <mergeCell ref="CD17:CQ17"/>
    <mergeCell ref="B18:Q18"/>
    <mergeCell ref="R18:Y18"/>
    <mergeCell ref="Z18:AC18"/>
    <mergeCell ref="AD18:AK18"/>
    <mergeCell ref="AL18:AO18"/>
    <mergeCell ref="AP18:BF18"/>
    <mergeCell ref="BO18:BR18"/>
    <mergeCell ref="BS18:CB18"/>
    <mergeCell ref="B19:Q19"/>
    <mergeCell ref="R19:Y19"/>
    <mergeCell ref="Z19:AC19"/>
    <mergeCell ref="AD19:AK19"/>
    <mergeCell ref="AL19:AO19"/>
    <mergeCell ref="AP19:BF19"/>
    <mergeCell ref="BG19:BN19"/>
    <mergeCell ref="BG18:BN18"/>
    <mergeCell ref="DQ21:EC21"/>
    <mergeCell ref="BO21:BR21"/>
    <mergeCell ref="BS21:CB21"/>
    <mergeCell ref="CD21:CQ21"/>
    <mergeCell ref="CR21:CY21"/>
    <mergeCell ref="CZ21:DC21"/>
    <mergeCell ref="CD18:CQ18"/>
    <mergeCell ref="CR18:CY18"/>
    <mergeCell ref="CZ18:DC18"/>
    <mergeCell ref="DD18:DP18"/>
    <mergeCell ref="CD19:CQ19"/>
    <mergeCell ref="CR19:CY19"/>
    <mergeCell ref="CZ19:DC19"/>
    <mergeCell ref="DD19:DP19"/>
    <mergeCell ref="DQ18:EC18"/>
    <mergeCell ref="DQ19:EC19"/>
    <mergeCell ref="B20:Q20"/>
    <mergeCell ref="R20:Y20"/>
    <mergeCell ref="Z20:AC20"/>
    <mergeCell ref="AD20:AK20"/>
    <mergeCell ref="AL20:AO20"/>
    <mergeCell ref="CZ20:DC20"/>
    <mergeCell ref="DD20:DP20"/>
    <mergeCell ref="DQ20:EC20"/>
    <mergeCell ref="CR20:CY20"/>
    <mergeCell ref="BO19:BR19"/>
    <mergeCell ref="BS19:CB19"/>
    <mergeCell ref="DD21:DP21"/>
    <mergeCell ref="BG21:BN21"/>
    <mergeCell ref="AP20:BF20"/>
    <mergeCell ref="BG20:BN20"/>
    <mergeCell ref="BO20:BR20"/>
    <mergeCell ref="BS20:CB20"/>
    <mergeCell ref="CD20:CQ20"/>
    <mergeCell ref="B22:Q22"/>
    <mergeCell ref="R22:Y22"/>
    <mergeCell ref="Z22:AC22"/>
    <mergeCell ref="AD22:AK22"/>
    <mergeCell ref="AL22:AO22"/>
    <mergeCell ref="AP22:BF22"/>
    <mergeCell ref="B21:Q21"/>
    <mergeCell ref="R21:Y21"/>
    <mergeCell ref="Z21:AC21"/>
    <mergeCell ref="AD21:AK21"/>
    <mergeCell ref="AL21:AO21"/>
    <mergeCell ref="AP21:BF21"/>
    <mergeCell ref="AP24:BF24"/>
    <mergeCell ref="BG23:BN23"/>
    <mergeCell ref="BO23:BR23"/>
    <mergeCell ref="BG22:BN22"/>
    <mergeCell ref="BO22:BR22"/>
    <mergeCell ref="BS22:CB22"/>
    <mergeCell ref="AL24:AO24"/>
    <mergeCell ref="DL24:DV24"/>
    <mergeCell ref="CD25:CQ25"/>
    <mergeCell ref="DW23:EC23"/>
    <mergeCell ref="CD22:EC22"/>
    <mergeCell ref="B23:Q23"/>
    <mergeCell ref="R23:Y23"/>
    <mergeCell ref="Z23:AC23"/>
    <mergeCell ref="AD23:AK23"/>
    <mergeCell ref="AL23:AO23"/>
    <mergeCell ref="AP23:BF23"/>
    <mergeCell ref="CD23:CQ23"/>
    <mergeCell ref="CR23:CY23"/>
    <mergeCell ref="CZ23:DC23"/>
    <mergeCell ref="DD23:DK23"/>
    <mergeCell ref="DL23:DV23"/>
    <mergeCell ref="BO25:BR25"/>
    <mergeCell ref="BO24:BR24"/>
    <mergeCell ref="BS24:CB24"/>
    <mergeCell ref="BS25:CB25"/>
    <mergeCell ref="BS23:CB23"/>
    <mergeCell ref="DW24:EC24"/>
    <mergeCell ref="B25:Q25"/>
    <mergeCell ref="R25:Y25"/>
    <mergeCell ref="Z25:AC25"/>
    <mergeCell ref="AD25:AK25"/>
    <mergeCell ref="AL25:AO25"/>
    <mergeCell ref="AP25:BF25"/>
    <mergeCell ref="BG25:BN25"/>
    <mergeCell ref="BG24:BN24"/>
    <mergeCell ref="DD24:DK24"/>
    <mergeCell ref="CD24:CQ24"/>
    <mergeCell ref="CR24:CY24"/>
    <mergeCell ref="CZ24:DC24"/>
    <mergeCell ref="B24:Q24"/>
    <mergeCell ref="R24:Y24"/>
    <mergeCell ref="Z24:AC24"/>
    <mergeCell ref="AD24:AK24"/>
    <mergeCell ref="DL25:DV25"/>
    <mergeCell ref="DW25:EC25"/>
    <mergeCell ref="CR25:CY25"/>
    <mergeCell ref="CZ25:DC25"/>
    <mergeCell ref="DD25:DK25"/>
    <mergeCell ref="CD27:CQ27"/>
    <mergeCell ref="CR27:CY27"/>
    <mergeCell ref="CZ27:DC27"/>
    <mergeCell ref="DD27:DK27"/>
    <mergeCell ref="DD26:DK26"/>
    <mergeCell ref="DW27:EC27"/>
    <mergeCell ref="DW26:EC26"/>
    <mergeCell ref="B27:Q27"/>
    <mergeCell ref="R27:Y27"/>
    <mergeCell ref="Z27:AC27"/>
    <mergeCell ref="AD27:AK27"/>
    <mergeCell ref="AL27:AO27"/>
    <mergeCell ref="AP27:BF27"/>
    <mergeCell ref="BG27:BN27"/>
    <mergeCell ref="DL26:DV26"/>
    <mergeCell ref="B26:Q26"/>
    <mergeCell ref="R26:Y26"/>
    <mergeCell ref="Z26:AC26"/>
    <mergeCell ref="AD26:AK26"/>
    <mergeCell ref="AL26:AO26"/>
    <mergeCell ref="AP26:BF26"/>
    <mergeCell ref="BO27:BR27"/>
    <mergeCell ref="BS27:CB27"/>
    <mergeCell ref="BS26:CB26"/>
    <mergeCell ref="CD26:CQ26"/>
    <mergeCell ref="CR26:CY26"/>
    <mergeCell ref="CZ26:DC26"/>
    <mergeCell ref="DL27:DV27"/>
    <mergeCell ref="BG26:BN26"/>
    <mergeCell ref="BO26:BR26"/>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28:Q28"/>
    <mergeCell ref="R28:Y28"/>
    <mergeCell ref="Z28:AC28"/>
    <mergeCell ref="AD28:AK28"/>
    <mergeCell ref="AL28:AO28"/>
    <mergeCell ref="AP28:BF28"/>
    <mergeCell ref="BG28:BN28"/>
    <mergeCell ref="BO28:BR28"/>
    <mergeCell ref="BS28:CB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AD31:AK31"/>
    <mergeCell ref="AL31:AO31"/>
    <mergeCell ref="AP31:AS33"/>
    <mergeCell ref="AT31:AT33"/>
    <mergeCell ref="CR31:CY31"/>
    <mergeCell ref="AX32:BF32"/>
    <mergeCell ref="BG32:BL32"/>
    <mergeCell ref="BM32:BQ32"/>
    <mergeCell ref="BR32:BW32"/>
    <mergeCell ref="BX33:CB33"/>
    <mergeCell ref="BX32:CB32"/>
    <mergeCell ref="CF32:CQ32"/>
    <mergeCell ref="AX31:BF31"/>
    <mergeCell ref="BG31:BL31"/>
    <mergeCell ref="BM31:BQ31"/>
    <mergeCell ref="BR31:BW31"/>
    <mergeCell ref="BX31:CB31"/>
    <mergeCell ref="CF31:CQ31"/>
    <mergeCell ref="CR32:CY32"/>
    <mergeCell ref="B32:Q32"/>
    <mergeCell ref="R32:Y32"/>
    <mergeCell ref="Z32:AC32"/>
    <mergeCell ref="AD32:AK32"/>
    <mergeCell ref="AL32:AO32"/>
    <mergeCell ref="DW34:EC34"/>
    <mergeCell ref="CR33:CY33"/>
    <mergeCell ref="CZ33:DC33"/>
    <mergeCell ref="DD33:DK33"/>
    <mergeCell ref="DL33:DV33"/>
    <mergeCell ref="DW32:EC32"/>
    <mergeCell ref="CZ32:DC32"/>
    <mergeCell ref="DD32:DK32"/>
    <mergeCell ref="DL32:DV32"/>
    <mergeCell ref="DW33:EC33"/>
    <mergeCell ref="B34:Q34"/>
    <mergeCell ref="R34:Y34"/>
    <mergeCell ref="Z34:AC34"/>
    <mergeCell ref="AD34:AK34"/>
    <mergeCell ref="AL34:AO34"/>
    <mergeCell ref="AX33:BF33"/>
    <mergeCell ref="BG33:BL33"/>
    <mergeCell ref="BM33:BQ33"/>
    <mergeCell ref="BR33:BW33"/>
    <mergeCell ref="AD35:AK35"/>
    <mergeCell ref="AL35:AO35"/>
    <mergeCell ref="AQ35:BF35"/>
    <mergeCell ref="CD34:CQ34"/>
    <mergeCell ref="CR34:CY34"/>
    <mergeCell ref="CD33:CQ33"/>
    <mergeCell ref="B33:Q33"/>
    <mergeCell ref="R33:Y33"/>
    <mergeCell ref="Z33:AC33"/>
    <mergeCell ref="AD33:AK33"/>
    <mergeCell ref="AL33:AO33"/>
    <mergeCell ref="B35:Q35"/>
    <mergeCell ref="R35:Y35"/>
    <mergeCell ref="CZ34:DC34"/>
    <mergeCell ref="DD34:DK34"/>
    <mergeCell ref="DL34:DV34"/>
    <mergeCell ref="CD36:CQ36"/>
    <mergeCell ref="CR36:CY36"/>
    <mergeCell ref="CZ36:DC36"/>
    <mergeCell ref="DD36:DK36"/>
    <mergeCell ref="DL36:DV36"/>
    <mergeCell ref="DL35:DV35"/>
    <mergeCell ref="CD35:CQ35"/>
    <mergeCell ref="CR35:CY35"/>
    <mergeCell ref="CZ35:DC35"/>
    <mergeCell ref="DD35:DK35"/>
    <mergeCell ref="R38:Y38"/>
    <mergeCell ref="Z38:AC38"/>
    <mergeCell ref="AD38:AK38"/>
    <mergeCell ref="AL38:AO38"/>
    <mergeCell ref="BV36:CB36"/>
    <mergeCell ref="DW36:EC36"/>
    <mergeCell ref="AQ38:AY38"/>
    <mergeCell ref="AZ38:BF38"/>
    <mergeCell ref="BG38:BU38"/>
    <mergeCell ref="BV38:CB38"/>
    <mergeCell ref="CD38:CQ38"/>
    <mergeCell ref="CR38:CY38"/>
    <mergeCell ref="CZ38:DC38"/>
    <mergeCell ref="DD38:DK38"/>
    <mergeCell ref="AZ36:BF36"/>
    <mergeCell ref="BG36:BU36"/>
    <mergeCell ref="DW35:EC35"/>
    <mergeCell ref="B36:Q36"/>
    <mergeCell ref="R36:Y36"/>
    <mergeCell ref="Z36:AC36"/>
    <mergeCell ref="AD36:AK36"/>
    <mergeCell ref="AL36:AO36"/>
    <mergeCell ref="AQ36:AY36"/>
    <mergeCell ref="CR37:CY37"/>
    <mergeCell ref="CZ37:DC37"/>
    <mergeCell ref="B37:Q37"/>
    <mergeCell ref="R37:Y37"/>
    <mergeCell ref="Z37:AC37"/>
    <mergeCell ref="AD37:AK37"/>
    <mergeCell ref="AL37:AO37"/>
    <mergeCell ref="AQ37:AY37"/>
    <mergeCell ref="AZ37:BF37"/>
    <mergeCell ref="BG37:BU37"/>
    <mergeCell ref="BV37:CB37"/>
    <mergeCell ref="CD37:CQ37"/>
    <mergeCell ref="DD37:DK37"/>
    <mergeCell ref="DL37:DV37"/>
    <mergeCell ref="DW37:EC37"/>
    <mergeCell ref="BG35:CB35"/>
    <mergeCell ref="Z35:AC35"/>
    <mergeCell ref="DW39:EC39"/>
    <mergeCell ref="B40:Q40"/>
    <mergeCell ref="R40:Y40"/>
    <mergeCell ref="Z40:AC40"/>
    <mergeCell ref="AD40:AK40"/>
    <mergeCell ref="AL40:AO40"/>
    <mergeCell ref="AQ40:AY40"/>
    <mergeCell ref="DL38:DV38"/>
    <mergeCell ref="DW38:EC38"/>
    <mergeCell ref="B39:Q39"/>
    <mergeCell ref="R39:Y39"/>
    <mergeCell ref="Z39:AC39"/>
    <mergeCell ref="AD39:AK39"/>
    <mergeCell ref="AL39:AO39"/>
    <mergeCell ref="AQ39:AY39"/>
    <mergeCell ref="AZ39:BF39"/>
    <mergeCell ref="BG39:BU39"/>
    <mergeCell ref="CZ39:DC39"/>
    <mergeCell ref="DD39:DK39"/>
    <mergeCell ref="DL39:DV39"/>
    <mergeCell ref="BV39:CB39"/>
    <mergeCell ref="CD39:CQ39"/>
    <mergeCell ref="CR39:CY39"/>
    <mergeCell ref="B38:Q38"/>
    <mergeCell ref="DW41:EC41"/>
    <mergeCell ref="DW40:EC40"/>
    <mergeCell ref="B41:Q41"/>
    <mergeCell ref="R41:Y41"/>
    <mergeCell ref="Z41:AC41"/>
    <mergeCell ref="AD41:AK41"/>
    <mergeCell ref="AL41:AO41"/>
    <mergeCell ref="AZ40:BF40"/>
    <mergeCell ref="BG40:BK42"/>
    <mergeCell ref="BM40:BU40"/>
    <mergeCell ref="CR40:CY40"/>
    <mergeCell ref="BV42:CB42"/>
    <mergeCell ref="CD42:CQ42"/>
    <mergeCell ref="CR42:CY42"/>
    <mergeCell ref="CZ40:DC40"/>
    <mergeCell ref="DD40:DK40"/>
    <mergeCell ref="DL40:DV40"/>
    <mergeCell ref="Z42:AC42"/>
    <mergeCell ref="AD42:AK42"/>
    <mergeCell ref="AL42:AO42"/>
    <mergeCell ref="AQ42:AY42"/>
    <mergeCell ref="CD41:CQ41"/>
    <mergeCell ref="CR41:CY41"/>
    <mergeCell ref="CZ41:DC41"/>
    <mergeCell ref="AQ41:AY41"/>
    <mergeCell ref="AZ41:BF41"/>
    <mergeCell ref="BM41:BU41"/>
    <mergeCell ref="BV41:CB41"/>
    <mergeCell ref="BV40:CB40"/>
    <mergeCell ref="CD40:CQ40"/>
    <mergeCell ref="DD41:DK41"/>
    <mergeCell ref="DL41:DV41"/>
    <mergeCell ref="B44:Q44"/>
    <mergeCell ref="R44:Y44"/>
    <mergeCell ref="Z44:AC44"/>
    <mergeCell ref="AD44:AK44"/>
    <mergeCell ref="AL44:AO44"/>
    <mergeCell ref="CD44:CE48"/>
    <mergeCell ref="DD42:DK42"/>
    <mergeCell ref="DL42:DV42"/>
    <mergeCell ref="DD44:DK44"/>
    <mergeCell ref="DL44:DV44"/>
    <mergeCell ref="B48:CB48"/>
    <mergeCell ref="CR48:CY48"/>
    <mergeCell ref="CZ48:DC48"/>
    <mergeCell ref="DD48:DK48"/>
    <mergeCell ref="DL48:DV48"/>
    <mergeCell ref="DW44:EC44"/>
    <mergeCell ref="CZ43:DC43"/>
    <mergeCell ref="DD43:DK43"/>
    <mergeCell ref="DL43:DV43"/>
    <mergeCell ref="DW43:EC43"/>
    <mergeCell ref="CZ42:DC42"/>
    <mergeCell ref="B42:Q42"/>
    <mergeCell ref="R42:Y42"/>
    <mergeCell ref="CF44:CQ44"/>
    <mergeCell ref="CR44:CY44"/>
    <mergeCell ref="CZ44:DC44"/>
    <mergeCell ref="DW42:EC42"/>
    <mergeCell ref="B43:Q43"/>
    <mergeCell ref="R43:Y43"/>
    <mergeCell ref="Z43:AC43"/>
    <mergeCell ref="AD43:AK43"/>
    <mergeCell ref="AL43:AO43"/>
    <mergeCell ref="CD43:CQ43"/>
    <mergeCell ref="CR43:CY43"/>
    <mergeCell ref="AZ42:BF42"/>
    <mergeCell ref="BM42:BU42"/>
    <mergeCell ref="CF45:CQ45"/>
    <mergeCell ref="CR45:CY45"/>
    <mergeCell ref="CZ45:DC45"/>
    <mergeCell ref="DD45:DK45"/>
    <mergeCell ref="DL45:DV45"/>
    <mergeCell ref="DW45:EC45"/>
    <mergeCell ref="CF46:CQ46"/>
    <mergeCell ref="CR46:CY46"/>
    <mergeCell ref="CZ46:DC46"/>
    <mergeCell ref="DD46:DK46"/>
    <mergeCell ref="DL46:DV46"/>
    <mergeCell ref="DW46:EC46"/>
    <mergeCell ref="DW48:EC48"/>
    <mergeCell ref="B47:CB47"/>
    <mergeCell ref="CF47:CQ47"/>
    <mergeCell ref="CD49:CQ49"/>
    <mergeCell ref="CR49:CY49"/>
    <mergeCell ref="CZ49:DC49"/>
    <mergeCell ref="DD49:DK49"/>
    <mergeCell ref="DL49:DV49"/>
    <mergeCell ref="DW49:EC49"/>
    <mergeCell ref="CR47:CY47"/>
    <mergeCell ref="CZ47:DC47"/>
    <mergeCell ref="DD47:DK47"/>
    <mergeCell ref="DL47:DV47"/>
    <mergeCell ref="DW47:EC47"/>
    <mergeCell ref="CF48:CQ48"/>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27" customWidth="1"/>
    <col min="131" max="131" width="1.6640625" style="227" customWidth="1"/>
    <col min="132" max="16384" width="9" style="227" hidden="1"/>
  </cols>
  <sheetData>
    <row r="1" spans="1:131" ht="11.25" customHeight="1" thickBot="1" x14ac:dyDescent="0.25">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5">
      <c r="A2" s="786" t="s">
        <v>364</v>
      </c>
      <c r="B2" s="786"/>
      <c r="C2" s="786"/>
      <c r="D2" s="786"/>
      <c r="E2" s="786"/>
      <c r="F2" s="786"/>
      <c r="G2" s="786"/>
      <c r="H2" s="786"/>
      <c r="I2" s="786"/>
      <c r="J2" s="786"/>
      <c r="K2" s="786"/>
      <c r="L2" s="786"/>
      <c r="M2" s="786"/>
      <c r="N2" s="786"/>
      <c r="O2" s="786"/>
      <c r="P2" s="786"/>
      <c r="Q2" s="786"/>
      <c r="R2" s="786"/>
      <c r="S2" s="786"/>
      <c r="T2" s="786"/>
      <c r="U2" s="786"/>
      <c r="V2" s="786"/>
      <c r="W2" s="786"/>
      <c r="X2" s="786"/>
      <c r="Y2" s="786"/>
      <c r="Z2" s="786"/>
      <c r="AA2" s="786"/>
      <c r="AB2" s="786"/>
      <c r="AC2" s="786"/>
      <c r="AD2" s="786"/>
      <c r="AE2" s="786"/>
      <c r="AF2" s="786"/>
      <c r="AG2" s="786"/>
      <c r="AH2" s="786"/>
      <c r="AI2" s="786"/>
      <c r="AJ2" s="786"/>
      <c r="AK2" s="786"/>
      <c r="AL2" s="786"/>
      <c r="AM2" s="786"/>
      <c r="AN2" s="786"/>
      <c r="AO2" s="786"/>
      <c r="AP2" s="786"/>
      <c r="AQ2" s="786"/>
      <c r="AR2" s="786"/>
      <c r="AS2" s="786"/>
      <c r="AT2" s="786"/>
      <c r="AU2" s="786"/>
      <c r="AV2" s="786"/>
      <c r="AW2" s="786"/>
      <c r="AX2" s="786"/>
      <c r="AY2" s="786"/>
      <c r="AZ2" s="786"/>
      <c r="BA2" s="786"/>
      <c r="BB2" s="786"/>
      <c r="BC2" s="786"/>
      <c r="BD2" s="786"/>
      <c r="BE2" s="786"/>
      <c r="BF2" s="786"/>
      <c r="BG2" s="786"/>
      <c r="BH2" s="786"/>
      <c r="BI2" s="786"/>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787" t="s">
        <v>365</v>
      </c>
      <c r="DK2" s="788"/>
      <c r="DL2" s="788"/>
      <c r="DM2" s="788"/>
      <c r="DN2" s="788"/>
      <c r="DO2" s="789"/>
      <c r="DP2" s="224"/>
      <c r="DQ2" s="787" t="s">
        <v>366</v>
      </c>
      <c r="DR2" s="788"/>
      <c r="DS2" s="788"/>
      <c r="DT2" s="788"/>
      <c r="DU2" s="788"/>
      <c r="DV2" s="788"/>
      <c r="DW2" s="788"/>
      <c r="DX2" s="788"/>
      <c r="DY2" s="788"/>
      <c r="DZ2" s="789"/>
      <c r="EA2" s="226"/>
    </row>
    <row r="3" spans="1:131" ht="11.25" customHeight="1" x14ac:dyDescent="0.2">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5">
      <c r="A4" s="790" t="s">
        <v>367</v>
      </c>
      <c r="B4" s="790"/>
      <c r="C4" s="790"/>
      <c r="D4" s="790"/>
      <c r="E4" s="790"/>
      <c r="F4" s="790"/>
      <c r="G4" s="790"/>
      <c r="H4" s="790"/>
      <c r="I4" s="790"/>
      <c r="J4" s="790"/>
      <c r="K4" s="790"/>
      <c r="L4" s="790"/>
      <c r="M4" s="790"/>
      <c r="N4" s="790"/>
      <c r="O4" s="790"/>
      <c r="P4" s="790"/>
      <c r="Q4" s="790"/>
      <c r="R4" s="790"/>
      <c r="S4" s="790"/>
      <c r="T4" s="790"/>
      <c r="U4" s="790"/>
      <c r="V4" s="790"/>
      <c r="W4" s="790"/>
      <c r="X4" s="790"/>
      <c r="Y4" s="790"/>
      <c r="Z4" s="790"/>
      <c r="AA4" s="790"/>
      <c r="AB4" s="790"/>
      <c r="AC4" s="790"/>
      <c r="AD4" s="790"/>
      <c r="AE4" s="790"/>
      <c r="AF4" s="790"/>
      <c r="AG4" s="790"/>
      <c r="AH4" s="790"/>
      <c r="AI4" s="790"/>
      <c r="AJ4" s="790"/>
      <c r="AK4" s="790"/>
      <c r="AL4" s="790"/>
      <c r="AM4" s="790"/>
      <c r="AN4" s="790"/>
      <c r="AO4" s="790"/>
      <c r="AP4" s="790"/>
      <c r="AQ4" s="790"/>
      <c r="AR4" s="790"/>
      <c r="AS4" s="790"/>
      <c r="AT4" s="790"/>
      <c r="AU4" s="790"/>
      <c r="AV4" s="790"/>
      <c r="AW4" s="790"/>
      <c r="AX4" s="790"/>
      <c r="AY4" s="790"/>
      <c r="AZ4" s="228"/>
      <c r="BA4" s="228"/>
      <c r="BB4" s="228"/>
      <c r="BC4" s="228"/>
      <c r="BD4" s="228"/>
      <c r="BE4" s="229"/>
      <c r="BF4" s="229"/>
      <c r="BG4" s="229"/>
      <c r="BH4" s="229"/>
      <c r="BI4" s="229"/>
      <c r="BJ4" s="229"/>
      <c r="BK4" s="229"/>
      <c r="BL4" s="229"/>
      <c r="BM4" s="229"/>
      <c r="BN4" s="229"/>
      <c r="BO4" s="229"/>
      <c r="BP4" s="229"/>
      <c r="BQ4" s="791" t="s">
        <v>368</v>
      </c>
      <c r="BR4" s="791"/>
      <c r="BS4" s="791"/>
      <c r="BT4" s="791"/>
      <c r="BU4" s="791"/>
      <c r="BV4" s="791"/>
      <c r="BW4" s="791"/>
      <c r="BX4" s="791"/>
      <c r="BY4" s="791"/>
      <c r="BZ4" s="791"/>
      <c r="CA4" s="791"/>
      <c r="CB4" s="791"/>
      <c r="CC4" s="791"/>
      <c r="CD4" s="791"/>
      <c r="CE4" s="791"/>
      <c r="CF4" s="791"/>
      <c r="CG4" s="791"/>
      <c r="CH4" s="791"/>
      <c r="CI4" s="791"/>
      <c r="CJ4" s="791"/>
      <c r="CK4" s="791"/>
      <c r="CL4" s="791"/>
      <c r="CM4" s="791"/>
      <c r="CN4" s="791"/>
      <c r="CO4" s="791"/>
      <c r="CP4" s="791"/>
      <c r="CQ4" s="791"/>
      <c r="CR4" s="791"/>
      <c r="CS4" s="791"/>
      <c r="CT4" s="791"/>
      <c r="CU4" s="791"/>
      <c r="CV4" s="791"/>
      <c r="CW4" s="791"/>
      <c r="CX4" s="791"/>
      <c r="CY4" s="791"/>
      <c r="CZ4" s="791"/>
      <c r="DA4" s="791"/>
      <c r="DB4" s="791"/>
      <c r="DC4" s="791"/>
      <c r="DD4" s="791"/>
      <c r="DE4" s="791"/>
      <c r="DF4" s="791"/>
      <c r="DG4" s="791"/>
      <c r="DH4" s="791"/>
      <c r="DI4" s="791"/>
      <c r="DJ4" s="791"/>
      <c r="DK4" s="791"/>
      <c r="DL4" s="791"/>
      <c r="DM4" s="791"/>
      <c r="DN4" s="791"/>
      <c r="DO4" s="791"/>
      <c r="DP4" s="791"/>
      <c r="DQ4" s="791"/>
      <c r="DR4" s="791"/>
      <c r="DS4" s="791"/>
      <c r="DT4" s="791"/>
      <c r="DU4" s="791"/>
      <c r="DV4" s="791"/>
      <c r="DW4" s="791"/>
      <c r="DX4" s="791"/>
      <c r="DY4" s="791"/>
      <c r="DZ4" s="791"/>
      <c r="EA4" s="230"/>
    </row>
    <row r="5" spans="1:131" s="231" customFormat="1" ht="26.25" customHeight="1" x14ac:dyDescent="0.2">
      <c r="A5" s="792" t="s">
        <v>369</v>
      </c>
      <c r="B5" s="793"/>
      <c r="C5" s="793"/>
      <c r="D5" s="793"/>
      <c r="E5" s="793"/>
      <c r="F5" s="793"/>
      <c r="G5" s="793"/>
      <c r="H5" s="793"/>
      <c r="I5" s="793"/>
      <c r="J5" s="793"/>
      <c r="K5" s="793"/>
      <c r="L5" s="793"/>
      <c r="M5" s="793"/>
      <c r="N5" s="793"/>
      <c r="O5" s="793"/>
      <c r="P5" s="794"/>
      <c r="Q5" s="798" t="s">
        <v>370</v>
      </c>
      <c r="R5" s="799"/>
      <c r="S5" s="799"/>
      <c r="T5" s="799"/>
      <c r="U5" s="800"/>
      <c r="V5" s="798" t="s">
        <v>371</v>
      </c>
      <c r="W5" s="799"/>
      <c r="X5" s="799"/>
      <c r="Y5" s="799"/>
      <c r="Z5" s="800"/>
      <c r="AA5" s="798" t="s">
        <v>372</v>
      </c>
      <c r="AB5" s="799"/>
      <c r="AC5" s="799"/>
      <c r="AD5" s="799"/>
      <c r="AE5" s="799"/>
      <c r="AF5" s="804" t="s">
        <v>373</v>
      </c>
      <c r="AG5" s="799"/>
      <c r="AH5" s="799"/>
      <c r="AI5" s="799"/>
      <c r="AJ5" s="805"/>
      <c r="AK5" s="799" t="s">
        <v>374</v>
      </c>
      <c r="AL5" s="799"/>
      <c r="AM5" s="799"/>
      <c r="AN5" s="799"/>
      <c r="AO5" s="800"/>
      <c r="AP5" s="798" t="s">
        <v>375</v>
      </c>
      <c r="AQ5" s="799"/>
      <c r="AR5" s="799"/>
      <c r="AS5" s="799"/>
      <c r="AT5" s="800"/>
      <c r="AU5" s="798" t="s">
        <v>376</v>
      </c>
      <c r="AV5" s="799"/>
      <c r="AW5" s="799"/>
      <c r="AX5" s="799"/>
      <c r="AY5" s="805"/>
      <c r="AZ5" s="228"/>
      <c r="BA5" s="228"/>
      <c r="BB5" s="228"/>
      <c r="BC5" s="228"/>
      <c r="BD5" s="228"/>
      <c r="BE5" s="229"/>
      <c r="BF5" s="229"/>
      <c r="BG5" s="229"/>
      <c r="BH5" s="229"/>
      <c r="BI5" s="229"/>
      <c r="BJ5" s="229"/>
      <c r="BK5" s="229"/>
      <c r="BL5" s="229"/>
      <c r="BM5" s="229"/>
      <c r="BN5" s="229"/>
      <c r="BO5" s="229"/>
      <c r="BP5" s="229"/>
      <c r="BQ5" s="792" t="s">
        <v>377</v>
      </c>
      <c r="BR5" s="793"/>
      <c r="BS5" s="793"/>
      <c r="BT5" s="793"/>
      <c r="BU5" s="793"/>
      <c r="BV5" s="793"/>
      <c r="BW5" s="793"/>
      <c r="BX5" s="793"/>
      <c r="BY5" s="793"/>
      <c r="BZ5" s="793"/>
      <c r="CA5" s="793"/>
      <c r="CB5" s="793"/>
      <c r="CC5" s="793"/>
      <c r="CD5" s="793"/>
      <c r="CE5" s="793"/>
      <c r="CF5" s="793"/>
      <c r="CG5" s="794"/>
      <c r="CH5" s="798" t="s">
        <v>378</v>
      </c>
      <c r="CI5" s="799"/>
      <c r="CJ5" s="799"/>
      <c r="CK5" s="799"/>
      <c r="CL5" s="800"/>
      <c r="CM5" s="798" t="s">
        <v>379</v>
      </c>
      <c r="CN5" s="799"/>
      <c r="CO5" s="799"/>
      <c r="CP5" s="799"/>
      <c r="CQ5" s="800"/>
      <c r="CR5" s="798" t="s">
        <v>380</v>
      </c>
      <c r="CS5" s="799"/>
      <c r="CT5" s="799"/>
      <c r="CU5" s="799"/>
      <c r="CV5" s="800"/>
      <c r="CW5" s="798" t="s">
        <v>381</v>
      </c>
      <c r="CX5" s="799"/>
      <c r="CY5" s="799"/>
      <c r="CZ5" s="799"/>
      <c r="DA5" s="800"/>
      <c r="DB5" s="798" t="s">
        <v>382</v>
      </c>
      <c r="DC5" s="799"/>
      <c r="DD5" s="799"/>
      <c r="DE5" s="799"/>
      <c r="DF5" s="800"/>
      <c r="DG5" s="828" t="s">
        <v>383</v>
      </c>
      <c r="DH5" s="829"/>
      <c r="DI5" s="829"/>
      <c r="DJ5" s="829"/>
      <c r="DK5" s="830"/>
      <c r="DL5" s="828" t="s">
        <v>384</v>
      </c>
      <c r="DM5" s="829"/>
      <c r="DN5" s="829"/>
      <c r="DO5" s="829"/>
      <c r="DP5" s="830"/>
      <c r="DQ5" s="798" t="s">
        <v>385</v>
      </c>
      <c r="DR5" s="799"/>
      <c r="DS5" s="799"/>
      <c r="DT5" s="799"/>
      <c r="DU5" s="800"/>
      <c r="DV5" s="798" t="s">
        <v>376</v>
      </c>
      <c r="DW5" s="799"/>
      <c r="DX5" s="799"/>
      <c r="DY5" s="799"/>
      <c r="DZ5" s="805"/>
      <c r="EA5" s="230"/>
    </row>
    <row r="6" spans="1:131" s="231" customFormat="1" ht="26.25" customHeight="1" thickBot="1" x14ac:dyDescent="0.25">
      <c r="A6" s="795"/>
      <c r="B6" s="796"/>
      <c r="C6" s="796"/>
      <c r="D6" s="796"/>
      <c r="E6" s="796"/>
      <c r="F6" s="796"/>
      <c r="G6" s="796"/>
      <c r="H6" s="796"/>
      <c r="I6" s="796"/>
      <c r="J6" s="796"/>
      <c r="K6" s="796"/>
      <c r="L6" s="796"/>
      <c r="M6" s="796"/>
      <c r="N6" s="796"/>
      <c r="O6" s="796"/>
      <c r="P6" s="797"/>
      <c r="Q6" s="801"/>
      <c r="R6" s="802"/>
      <c r="S6" s="802"/>
      <c r="T6" s="802"/>
      <c r="U6" s="803"/>
      <c r="V6" s="801"/>
      <c r="W6" s="802"/>
      <c r="X6" s="802"/>
      <c r="Y6" s="802"/>
      <c r="Z6" s="803"/>
      <c r="AA6" s="801"/>
      <c r="AB6" s="802"/>
      <c r="AC6" s="802"/>
      <c r="AD6" s="802"/>
      <c r="AE6" s="802"/>
      <c r="AF6" s="806"/>
      <c r="AG6" s="802"/>
      <c r="AH6" s="802"/>
      <c r="AI6" s="802"/>
      <c r="AJ6" s="807"/>
      <c r="AK6" s="802"/>
      <c r="AL6" s="802"/>
      <c r="AM6" s="802"/>
      <c r="AN6" s="802"/>
      <c r="AO6" s="803"/>
      <c r="AP6" s="801"/>
      <c r="AQ6" s="802"/>
      <c r="AR6" s="802"/>
      <c r="AS6" s="802"/>
      <c r="AT6" s="803"/>
      <c r="AU6" s="801"/>
      <c r="AV6" s="802"/>
      <c r="AW6" s="802"/>
      <c r="AX6" s="802"/>
      <c r="AY6" s="807"/>
      <c r="AZ6" s="228"/>
      <c r="BA6" s="228"/>
      <c r="BB6" s="228"/>
      <c r="BC6" s="228"/>
      <c r="BD6" s="228"/>
      <c r="BE6" s="229"/>
      <c r="BF6" s="229"/>
      <c r="BG6" s="229"/>
      <c r="BH6" s="229"/>
      <c r="BI6" s="229"/>
      <c r="BJ6" s="229"/>
      <c r="BK6" s="229"/>
      <c r="BL6" s="229"/>
      <c r="BM6" s="229"/>
      <c r="BN6" s="229"/>
      <c r="BO6" s="229"/>
      <c r="BP6" s="229"/>
      <c r="BQ6" s="795"/>
      <c r="BR6" s="796"/>
      <c r="BS6" s="796"/>
      <c r="BT6" s="796"/>
      <c r="BU6" s="796"/>
      <c r="BV6" s="796"/>
      <c r="BW6" s="796"/>
      <c r="BX6" s="796"/>
      <c r="BY6" s="796"/>
      <c r="BZ6" s="796"/>
      <c r="CA6" s="796"/>
      <c r="CB6" s="796"/>
      <c r="CC6" s="796"/>
      <c r="CD6" s="796"/>
      <c r="CE6" s="796"/>
      <c r="CF6" s="796"/>
      <c r="CG6" s="797"/>
      <c r="CH6" s="801"/>
      <c r="CI6" s="802"/>
      <c r="CJ6" s="802"/>
      <c r="CK6" s="802"/>
      <c r="CL6" s="803"/>
      <c r="CM6" s="801"/>
      <c r="CN6" s="802"/>
      <c r="CO6" s="802"/>
      <c r="CP6" s="802"/>
      <c r="CQ6" s="803"/>
      <c r="CR6" s="801"/>
      <c r="CS6" s="802"/>
      <c r="CT6" s="802"/>
      <c r="CU6" s="802"/>
      <c r="CV6" s="803"/>
      <c r="CW6" s="801"/>
      <c r="CX6" s="802"/>
      <c r="CY6" s="802"/>
      <c r="CZ6" s="802"/>
      <c r="DA6" s="803"/>
      <c r="DB6" s="801"/>
      <c r="DC6" s="802"/>
      <c r="DD6" s="802"/>
      <c r="DE6" s="802"/>
      <c r="DF6" s="803"/>
      <c r="DG6" s="831"/>
      <c r="DH6" s="832"/>
      <c r="DI6" s="832"/>
      <c r="DJ6" s="832"/>
      <c r="DK6" s="833"/>
      <c r="DL6" s="831"/>
      <c r="DM6" s="832"/>
      <c r="DN6" s="832"/>
      <c r="DO6" s="832"/>
      <c r="DP6" s="833"/>
      <c r="DQ6" s="801"/>
      <c r="DR6" s="802"/>
      <c r="DS6" s="802"/>
      <c r="DT6" s="802"/>
      <c r="DU6" s="803"/>
      <c r="DV6" s="801"/>
      <c r="DW6" s="802"/>
      <c r="DX6" s="802"/>
      <c r="DY6" s="802"/>
      <c r="DZ6" s="807"/>
      <c r="EA6" s="230"/>
    </row>
    <row r="7" spans="1:131" s="231" customFormat="1" ht="26.25" customHeight="1" thickTop="1" x14ac:dyDescent="0.2">
      <c r="A7" s="232">
        <v>1</v>
      </c>
      <c r="B7" s="814" t="s">
        <v>386</v>
      </c>
      <c r="C7" s="815"/>
      <c r="D7" s="815"/>
      <c r="E7" s="815"/>
      <c r="F7" s="815"/>
      <c r="G7" s="815"/>
      <c r="H7" s="815"/>
      <c r="I7" s="815"/>
      <c r="J7" s="815"/>
      <c r="K7" s="815"/>
      <c r="L7" s="815"/>
      <c r="M7" s="815"/>
      <c r="N7" s="815"/>
      <c r="O7" s="815"/>
      <c r="P7" s="816"/>
      <c r="Q7" s="817">
        <v>6126</v>
      </c>
      <c r="R7" s="818"/>
      <c r="S7" s="818"/>
      <c r="T7" s="818"/>
      <c r="U7" s="818"/>
      <c r="V7" s="818">
        <v>5810</v>
      </c>
      <c r="W7" s="818"/>
      <c r="X7" s="818"/>
      <c r="Y7" s="818"/>
      <c r="Z7" s="818"/>
      <c r="AA7" s="818">
        <v>316</v>
      </c>
      <c r="AB7" s="818"/>
      <c r="AC7" s="818"/>
      <c r="AD7" s="818"/>
      <c r="AE7" s="819"/>
      <c r="AF7" s="820">
        <v>311</v>
      </c>
      <c r="AG7" s="821"/>
      <c r="AH7" s="821"/>
      <c r="AI7" s="821"/>
      <c r="AJ7" s="822"/>
      <c r="AK7" s="823">
        <v>494</v>
      </c>
      <c r="AL7" s="824"/>
      <c r="AM7" s="824"/>
      <c r="AN7" s="824"/>
      <c r="AO7" s="824"/>
      <c r="AP7" s="824">
        <v>6096</v>
      </c>
      <c r="AQ7" s="824"/>
      <c r="AR7" s="824"/>
      <c r="AS7" s="824"/>
      <c r="AT7" s="824"/>
      <c r="AU7" s="825"/>
      <c r="AV7" s="825"/>
      <c r="AW7" s="825"/>
      <c r="AX7" s="825"/>
      <c r="AY7" s="826"/>
      <c r="AZ7" s="228"/>
      <c r="BA7" s="228"/>
      <c r="BB7" s="228"/>
      <c r="BC7" s="228"/>
      <c r="BD7" s="228"/>
      <c r="BE7" s="229"/>
      <c r="BF7" s="229"/>
      <c r="BG7" s="229"/>
      <c r="BH7" s="229"/>
      <c r="BI7" s="229"/>
      <c r="BJ7" s="229"/>
      <c r="BK7" s="229"/>
      <c r="BL7" s="229"/>
      <c r="BM7" s="229"/>
      <c r="BN7" s="229"/>
      <c r="BO7" s="229"/>
      <c r="BP7" s="229"/>
      <c r="BQ7" s="232">
        <v>1</v>
      </c>
      <c r="BR7" s="233"/>
      <c r="BS7" s="811" t="s">
        <v>582</v>
      </c>
      <c r="BT7" s="812"/>
      <c r="BU7" s="812"/>
      <c r="BV7" s="812"/>
      <c r="BW7" s="812"/>
      <c r="BX7" s="812"/>
      <c r="BY7" s="812"/>
      <c r="BZ7" s="812"/>
      <c r="CA7" s="812"/>
      <c r="CB7" s="812"/>
      <c r="CC7" s="812"/>
      <c r="CD7" s="812"/>
      <c r="CE7" s="812"/>
      <c r="CF7" s="812"/>
      <c r="CG7" s="827"/>
      <c r="CH7" s="808">
        <v>-20</v>
      </c>
      <c r="CI7" s="809"/>
      <c r="CJ7" s="809"/>
      <c r="CK7" s="809"/>
      <c r="CL7" s="810"/>
      <c r="CM7" s="808">
        <v>24</v>
      </c>
      <c r="CN7" s="809"/>
      <c r="CO7" s="809"/>
      <c r="CP7" s="809"/>
      <c r="CQ7" s="810"/>
      <c r="CR7" s="808">
        <v>26</v>
      </c>
      <c r="CS7" s="809"/>
      <c r="CT7" s="809"/>
      <c r="CU7" s="809"/>
      <c r="CV7" s="810"/>
      <c r="CW7" s="808">
        <v>16</v>
      </c>
      <c r="CX7" s="809"/>
      <c r="CY7" s="809"/>
      <c r="CZ7" s="809"/>
      <c r="DA7" s="810"/>
      <c r="DB7" s="808" t="s">
        <v>509</v>
      </c>
      <c r="DC7" s="809"/>
      <c r="DD7" s="809"/>
      <c r="DE7" s="809"/>
      <c r="DF7" s="810"/>
      <c r="DG7" s="808" t="s">
        <v>509</v>
      </c>
      <c r="DH7" s="809"/>
      <c r="DI7" s="809"/>
      <c r="DJ7" s="809"/>
      <c r="DK7" s="810"/>
      <c r="DL7" s="808" t="s">
        <v>509</v>
      </c>
      <c r="DM7" s="809"/>
      <c r="DN7" s="809"/>
      <c r="DO7" s="809"/>
      <c r="DP7" s="810"/>
      <c r="DQ7" s="808"/>
      <c r="DR7" s="809"/>
      <c r="DS7" s="809"/>
      <c r="DT7" s="809"/>
      <c r="DU7" s="810"/>
      <c r="DV7" s="811"/>
      <c r="DW7" s="812"/>
      <c r="DX7" s="812"/>
      <c r="DY7" s="812"/>
      <c r="DZ7" s="813"/>
      <c r="EA7" s="230"/>
    </row>
    <row r="8" spans="1:131" s="231" customFormat="1" ht="26.25" customHeight="1" x14ac:dyDescent="0.2">
      <c r="A8" s="234">
        <v>2</v>
      </c>
      <c r="B8" s="845"/>
      <c r="C8" s="846"/>
      <c r="D8" s="846"/>
      <c r="E8" s="846"/>
      <c r="F8" s="846"/>
      <c r="G8" s="846"/>
      <c r="H8" s="846"/>
      <c r="I8" s="846"/>
      <c r="J8" s="846"/>
      <c r="K8" s="846"/>
      <c r="L8" s="846"/>
      <c r="M8" s="846"/>
      <c r="N8" s="846"/>
      <c r="O8" s="846"/>
      <c r="P8" s="847"/>
      <c r="Q8" s="848"/>
      <c r="R8" s="849"/>
      <c r="S8" s="849"/>
      <c r="T8" s="849"/>
      <c r="U8" s="849"/>
      <c r="V8" s="849"/>
      <c r="W8" s="849"/>
      <c r="X8" s="849"/>
      <c r="Y8" s="849"/>
      <c r="Z8" s="849"/>
      <c r="AA8" s="849"/>
      <c r="AB8" s="849"/>
      <c r="AC8" s="849"/>
      <c r="AD8" s="849"/>
      <c r="AE8" s="850"/>
      <c r="AF8" s="851"/>
      <c r="AG8" s="852"/>
      <c r="AH8" s="852"/>
      <c r="AI8" s="852"/>
      <c r="AJ8" s="853"/>
      <c r="AK8" s="834"/>
      <c r="AL8" s="835"/>
      <c r="AM8" s="835"/>
      <c r="AN8" s="835"/>
      <c r="AO8" s="835"/>
      <c r="AP8" s="835"/>
      <c r="AQ8" s="835"/>
      <c r="AR8" s="835"/>
      <c r="AS8" s="835"/>
      <c r="AT8" s="835"/>
      <c r="AU8" s="836"/>
      <c r="AV8" s="836"/>
      <c r="AW8" s="836"/>
      <c r="AX8" s="836"/>
      <c r="AY8" s="837"/>
      <c r="AZ8" s="228"/>
      <c r="BA8" s="228"/>
      <c r="BB8" s="228"/>
      <c r="BC8" s="228"/>
      <c r="BD8" s="228"/>
      <c r="BE8" s="229"/>
      <c r="BF8" s="229"/>
      <c r="BG8" s="229"/>
      <c r="BH8" s="229"/>
      <c r="BI8" s="229"/>
      <c r="BJ8" s="229"/>
      <c r="BK8" s="229"/>
      <c r="BL8" s="229"/>
      <c r="BM8" s="229"/>
      <c r="BN8" s="229"/>
      <c r="BO8" s="229"/>
      <c r="BP8" s="229"/>
      <c r="BQ8" s="234">
        <v>2</v>
      </c>
      <c r="BR8" s="235"/>
      <c r="BS8" s="838" t="s">
        <v>583</v>
      </c>
      <c r="BT8" s="839"/>
      <c r="BU8" s="839"/>
      <c r="BV8" s="839"/>
      <c r="BW8" s="839"/>
      <c r="BX8" s="839"/>
      <c r="BY8" s="839"/>
      <c r="BZ8" s="839"/>
      <c r="CA8" s="839"/>
      <c r="CB8" s="839"/>
      <c r="CC8" s="839"/>
      <c r="CD8" s="839"/>
      <c r="CE8" s="839"/>
      <c r="CF8" s="839"/>
      <c r="CG8" s="840"/>
      <c r="CH8" s="841">
        <v>0</v>
      </c>
      <c r="CI8" s="842"/>
      <c r="CJ8" s="842"/>
      <c r="CK8" s="842"/>
      <c r="CL8" s="843"/>
      <c r="CM8" s="841">
        <v>87</v>
      </c>
      <c r="CN8" s="842"/>
      <c r="CO8" s="842"/>
      <c r="CP8" s="842"/>
      <c r="CQ8" s="843"/>
      <c r="CR8" s="841">
        <v>3</v>
      </c>
      <c r="CS8" s="842"/>
      <c r="CT8" s="842"/>
      <c r="CU8" s="842"/>
      <c r="CV8" s="843"/>
      <c r="CW8" s="841" t="s">
        <v>509</v>
      </c>
      <c r="CX8" s="842"/>
      <c r="CY8" s="842"/>
      <c r="CZ8" s="842"/>
      <c r="DA8" s="843"/>
      <c r="DB8" s="841" t="s">
        <v>509</v>
      </c>
      <c r="DC8" s="842"/>
      <c r="DD8" s="842"/>
      <c r="DE8" s="842"/>
      <c r="DF8" s="843"/>
      <c r="DG8" s="841" t="s">
        <v>509</v>
      </c>
      <c r="DH8" s="842"/>
      <c r="DI8" s="842"/>
      <c r="DJ8" s="842"/>
      <c r="DK8" s="843"/>
      <c r="DL8" s="841" t="s">
        <v>509</v>
      </c>
      <c r="DM8" s="842"/>
      <c r="DN8" s="842"/>
      <c r="DO8" s="842"/>
      <c r="DP8" s="843"/>
      <c r="DQ8" s="841"/>
      <c r="DR8" s="842"/>
      <c r="DS8" s="842"/>
      <c r="DT8" s="842"/>
      <c r="DU8" s="843"/>
      <c r="DV8" s="838"/>
      <c r="DW8" s="839"/>
      <c r="DX8" s="839"/>
      <c r="DY8" s="839"/>
      <c r="DZ8" s="844"/>
      <c r="EA8" s="230"/>
    </row>
    <row r="9" spans="1:131" s="231" customFormat="1" ht="26.25" customHeight="1" x14ac:dyDescent="0.2">
      <c r="A9" s="234">
        <v>3</v>
      </c>
      <c r="B9" s="845"/>
      <c r="C9" s="846"/>
      <c r="D9" s="846"/>
      <c r="E9" s="846"/>
      <c r="F9" s="846"/>
      <c r="G9" s="846"/>
      <c r="H9" s="846"/>
      <c r="I9" s="846"/>
      <c r="J9" s="846"/>
      <c r="K9" s="846"/>
      <c r="L9" s="846"/>
      <c r="M9" s="846"/>
      <c r="N9" s="846"/>
      <c r="O9" s="846"/>
      <c r="P9" s="847"/>
      <c r="Q9" s="848"/>
      <c r="R9" s="849"/>
      <c r="S9" s="849"/>
      <c r="T9" s="849"/>
      <c r="U9" s="849"/>
      <c r="V9" s="849"/>
      <c r="W9" s="849"/>
      <c r="X9" s="849"/>
      <c r="Y9" s="849"/>
      <c r="Z9" s="849"/>
      <c r="AA9" s="849"/>
      <c r="AB9" s="849"/>
      <c r="AC9" s="849"/>
      <c r="AD9" s="849"/>
      <c r="AE9" s="850"/>
      <c r="AF9" s="851"/>
      <c r="AG9" s="852"/>
      <c r="AH9" s="852"/>
      <c r="AI9" s="852"/>
      <c r="AJ9" s="853"/>
      <c r="AK9" s="834"/>
      <c r="AL9" s="835"/>
      <c r="AM9" s="835"/>
      <c r="AN9" s="835"/>
      <c r="AO9" s="835"/>
      <c r="AP9" s="835"/>
      <c r="AQ9" s="835"/>
      <c r="AR9" s="835"/>
      <c r="AS9" s="835"/>
      <c r="AT9" s="835"/>
      <c r="AU9" s="836"/>
      <c r="AV9" s="836"/>
      <c r="AW9" s="836"/>
      <c r="AX9" s="836"/>
      <c r="AY9" s="837"/>
      <c r="AZ9" s="228"/>
      <c r="BA9" s="228"/>
      <c r="BB9" s="228"/>
      <c r="BC9" s="228"/>
      <c r="BD9" s="228"/>
      <c r="BE9" s="229"/>
      <c r="BF9" s="229"/>
      <c r="BG9" s="229"/>
      <c r="BH9" s="229"/>
      <c r="BI9" s="229"/>
      <c r="BJ9" s="229"/>
      <c r="BK9" s="229"/>
      <c r="BL9" s="229"/>
      <c r="BM9" s="229"/>
      <c r="BN9" s="229"/>
      <c r="BO9" s="229"/>
      <c r="BP9" s="229"/>
      <c r="BQ9" s="234">
        <v>3</v>
      </c>
      <c r="BR9" s="235"/>
      <c r="BS9" s="838"/>
      <c r="BT9" s="839"/>
      <c r="BU9" s="839"/>
      <c r="BV9" s="839"/>
      <c r="BW9" s="839"/>
      <c r="BX9" s="839"/>
      <c r="BY9" s="839"/>
      <c r="BZ9" s="839"/>
      <c r="CA9" s="839"/>
      <c r="CB9" s="839"/>
      <c r="CC9" s="839"/>
      <c r="CD9" s="839"/>
      <c r="CE9" s="839"/>
      <c r="CF9" s="839"/>
      <c r="CG9" s="840"/>
      <c r="CH9" s="841"/>
      <c r="CI9" s="842"/>
      <c r="CJ9" s="842"/>
      <c r="CK9" s="842"/>
      <c r="CL9" s="843"/>
      <c r="CM9" s="841"/>
      <c r="CN9" s="842"/>
      <c r="CO9" s="842"/>
      <c r="CP9" s="842"/>
      <c r="CQ9" s="843"/>
      <c r="CR9" s="841"/>
      <c r="CS9" s="842"/>
      <c r="CT9" s="842"/>
      <c r="CU9" s="842"/>
      <c r="CV9" s="843"/>
      <c r="CW9" s="841"/>
      <c r="CX9" s="842"/>
      <c r="CY9" s="842"/>
      <c r="CZ9" s="842"/>
      <c r="DA9" s="843"/>
      <c r="DB9" s="841"/>
      <c r="DC9" s="842"/>
      <c r="DD9" s="842"/>
      <c r="DE9" s="842"/>
      <c r="DF9" s="843"/>
      <c r="DG9" s="841"/>
      <c r="DH9" s="842"/>
      <c r="DI9" s="842"/>
      <c r="DJ9" s="842"/>
      <c r="DK9" s="843"/>
      <c r="DL9" s="841"/>
      <c r="DM9" s="842"/>
      <c r="DN9" s="842"/>
      <c r="DO9" s="842"/>
      <c r="DP9" s="843"/>
      <c r="DQ9" s="841"/>
      <c r="DR9" s="842"/>
      <c r="DS9" s="842"/>
      <c r="DT9" s="842"/>
      <c r="DU9" s="843"/>
      <c r="DV9" s="838"/>
      <c r="DW9" s="839"/>
      <c r="DX9" s="839"/>
      <c r="DY9" s="839"/>
      <c r="DZ9" s="844"/>
      <c r="EA9" s="230"/>
    </row>
    <row r="10" spans="1:131" s="231" customFormat="1" ht="26.25" customHeight="1" x14ac:dyDescent="0.2">
      <c r="A10" s="234">
        <v>4</v>
      </c>
      <c r="B10" s="845"/>
      <c r="C10" s="846"/>
      <c r="D10" s="846"/>
      <c r="E10" s="846"/>
      <c r="F10" s="846"/>
      <c r="G10" s="846"/>
      <c r="H10" s="846"/>
      <c r="I10" s="846"/>
      <c r="J10" s="846"/>
      <c r="K10" s="846"/>
      <c r="L10" s="846"/>
      <c r="M10" s="846"/>
      <c r="N10" s="846"/>
      <c r="O10" s="846"/>
      <c r="P10" s="847"/>
      <c r="Q10" s="848"/>
      <c r="R10" s="849"/>
      <c r="S10" s="849"/>
      <c r="T10" s="849"/>
      <c r="U10" s="849"/>
      <c r="V10" s="849"/>
      <c r="W10" s="849"/>
      <c r="X10" s="849"/>
      <c r="Y10" s="849"/>
      <c r="Z10" s="849"/>
      <c r="AA10" s="849"/>
      <c r="AB10" s="849"/>
      <c r="AC10" s="849"/>
      <c r="AD10" s="849"/>
      <c r="AE10" s="850"/>
      <c r="AF10" s="851"/>
      <c r="AG10" s="852"/>
      <c r="AH10" s="852"/>
      <c r="AI10" s="852"/>
      <c r="AJ10" s="853"/>
      <c r="AK10" s="834"/>
      <c r="AL10" s="835"/>
      <c r="AM10" s="835"/>
      <c r="AN10" s="835"/>
      <c r="AO10" s="835"/>
      <c r="AP10" s="835"/>
      <c r="AQ10" s="835"/>
      <c r="AR10" s="835"/>
      <c r="AS10" s="835"/>
      <c r="AT10" s="835"/>
      <c r="AU10" s="836"/>
      <c r="AV10" s="836"/>
      <c r="AW10" s="836"/>
      <c r="AX10" s="836"/>
      <c r="AY10" s="837"/>
      <c r="AZ10" s="228"/>
      <c r="BA10" s="228"/>
      <c r="BB10" s="228"/>
      <c r="BC10" s="228"/>
      <c r="BD10" s="228"/>
      <c r="BE10" s="229"/>
      <c r="BF10" s="229"/>
      <c r="BG10" s="229"/>
      <c r="BH10" s="229"/>
      <c r="BI10" s="229"/>
      <c r="BJ10" s="229"/>
      <c r="BK10" s="229"/>
      <c r="BL10" s="229"/>
      <c r="BM10" s="229"/>
      <c r="BN10" s="229"/>
      <c r="BO10" s="229"/>
      <c r="BP10" s="229"/>
      <c r="BQ10" s="234">
        <v>4</v>
      </c>
      <c r="BR10" s="235"/>
      <c r="BS10" s="838"/>
      <c r="BT10" s="839"/>
      <c r="BU10" s="839"/>
      <c r="BV10" s="839"/>
      <c r="BW10" s="839"/>
      <c r="BX10" s="839"/>
      <c r="BY10" s="839"/>
      <c r="BZ10" s="839"/>
      <c r="CA10" s="839"/>
      <c r="CB10" s="839"/>
      <c r="CC10" s="839"/>
      <c r="CD10" s="839"/>
      <c r="CE10" s="839"/>
      <c r="CF10" s="839"/>
      <c r="CG10" s="840"/>
      <c r="CH10" s="841"/>
      <c r="CI10" s="842"/>
      <c r="CJ10" s="842"/>
      <c r="CK10" s="842"/>
      <c r="CL10" s="843"/>
      <c r="CM10" s="841"/>
      <c r="CN10" s="842"/>
      <c r="CO10" s="842"/>
      <c r="CP10" s="842"/>
      <c r="CQ10" s="843"/>
      <c r="CR10" s="841"/>
      <c r="CS10" s="842"/>
      <c r="CT10" s="842"/>
      <c r="CU10" s="842"/>
      <c r="CV10" s="843"/>
      <c r="CW10" s="841"/>
      <c r="CX10" s="842"/>
      <c r="CY10" s="842"/>
      <c r="CZ10" s="842"/>
      <c r="DA10" s="843"/>
      <c r="DB10" s="841"/>
      <c r="DC10" s="842"/>
      <c r="DD10" s="842"/>
      <c r="DE10" s="842"/>
      <c r="DF10" s="843"/>
      <c r="DG10" s="841"/>
      <c r="DH10" s="842"/>
      <c r="DI10" s="842"/>
      <c r="DJ10" s="842"/>
      <c r="DK10" s="843"/>
      <c r="DL10" s="841"/>
      <c r="DM10" s="842"/>
      <c r="DN10" s="842"/>
      <c r="DO10" s="842"/>
      <c r="DP10" s="843"/>
      <c r="DQ10" s="841"/>
      <c r="DR10" s="842"/>
      <c r="DS10" s="842"/>
      <c r="DT10" s="842"/>
      <c r="DU10" s="843"/>
      <c r="DV10" s="838"/>
      <c r="DW10" s="839"/>
      <c r="DX10" s="839"/>
      <c r="DY10" s="839"/>
      <c r="DZ10" s="844"/>
      <c r="EA10" s="230"/>
    </row>
    <row r="11" spans="1:131" s="231" customFormat="1" ht="26.25" customHeight="1" x14ac:dyDescent="0.2">
      <c r="A11" s="234">
        <v>5</v>
      </c>
      <c r="B11" s="845"/>
      <c r="C11" s="846"/>
      <c r="D11" s="846"/>
      <c r="E11" s="846"/>
      <c r="F11" s="846"/>
      <c r="G11" s="846"/>
      <c r="H11" s="846"/>
      <c r="I11" s="846"/>
      <c r="J11" s="846"/>
      <c r="K11" s="846"/>
      <c r="L11" s="846"/>
      <c r="M11" s="846"/>
      <c r="N11" s="846"/>
      <c r="O11" s="846"/>
      <c r="P11" s="847"/>
      <c r="Q11" s="848"/>
      <c r="R11" s="849"/>
      <c r="S11" s="849"/>
      <c r="T11" s="849"/>
      <c r="U11" s="849"/>
      <c r="V11" s="849"/>
      <c r="W11" s="849"/>
      <c r="X11" s="849"/>
      <c r="Y11" s="849"/>
      <c r="Z11" s="849"/>
      <c r="AA11" s="849"/>
      <c r="AB11" s="849"/>
      <c r="AC11" s="849"/>
      <c r="AD11" s="849"/>
      <c r="AE11" s="850"/>
      <c r="AF11" s="851"/>
      <c r="AG11" s="852"/>
      <c r="AH11" s="852"/>
      <c r="AI11" s="852"/>
      <c r="AJ11" s="853"/>
      <c r="AK11" s="834"/>
      <c r="AL11" s="835"/>
      <c r="AM11" s="835"/>
      <c r="AN11" s="835"/>
      <c r="AO11" s="835"/>
      <c r="AP11" s="835"/>
      <c r="AQ11" s="835"/>
      <c r="AR11" s="835"/>
      <c r="AS11" s="835"/>
      <c r="AT11" s="835"/>
      <c r="AU11" s="836"/>
      <c r="AV11" s="836"/>
      <c r="AW11" s="836"/>
      <c r="AX11" s="836"/>
      <c r="AY11" s="837"/>
      <c r="AZ11" s="228"/>
      <c r="BA11" s="228"/>
      <c r="BB11" s="228"/>
      <c r="BC11" s="228"/>
      <c r="BD11" s="228"/>
      <c r="BE11" s="229"/>
      <c r="BF11" s="229"/>
      <c r="BG11" s="229"/>
      <c r="BH11" s="229"/>
      <c r="BI11" s="229"/>
      <c r="BJ11" s="229"/>
      <c r="BK11" s="229"/>
      <c r="BL11" s="229"/>
      <c r="BM11" s="229"/>
      <c r="BN11" s="229"/>
      <c r="BO11" s="229"/>
      <c r="BP11" s="229"/>
      <c r="BQ11" s="234">
        <v>5</v>
      </c>
      <c r="BR11" s="235"/>
      <c r="BS11" s="838"/>
      <c r="BT11" s="839"/>
      <c r="BU11" s="839"/>
      <c r="BV11" s="839"/>
      <c r="BW11" s="839"/>
      <c r="BX11" s="839"/>
      <c r="BY11" s="839"/>
      <c r="BZ11" s="839"/>
      <c r="CA11" s="839"/>
      <c r="CB11" s="839"/>
      <c r="CC11" s="839"/>
      <c r="CD11" s="839"/>
      <c r="CE11" s="839"/>
      <c r="CF11" s="839"/>
      <c r="CG11" s="840"/>
      <c r="CH11" s="841"/>
      <c r="CI11" s="842"/>
      <c r="CJ11" s="842"/>
      <c r="CK11" s="842"/>
      <c r="CL11" s="843"/>
      <c r="CM11" s="841"/>
      <c r="CN11" s="842"/>
      <c r="CO11" s="842"/>
      <c r="CP11" s="842"/>
      <c r="CQ11" s="843"/>
      <c r="CR11" s="841"/>
      <c r="CS11" s="842"/>
      <c r="CT11" s="842"/>
      <c r="CU11" s="842"/>
      <c r="CV11" s="843"/>
      <c r="CW11" s="841"/>
      <c r="CX11" s="842"/>
      <c r="CY11" s="842"/>
      <c r="CZ11" s="842"/>
      <c r="DA11" s="843"/>
      <c r="DB11" s="841"/>
      <c r="DC11" s="842"/>
      <c r="DD11" s="842"/>
      <c r="DE11" s="842"/>
      <c r="DF11" s="843"/>
      <c r="DG11" s="841"/>
      <c r="DH11" s="842"/>
      <c r="DI11" s="842"/>
      <c r="DJ11" s="842"/>
      <c r="DK11" s="843"/>
      <c r="DL11" s="841"/>
      <c r="DM11" s="842"/>
      <c r="DN11" s="842"/>
      <c r="DO11" s="842"/>
      <c r="DP11" s="843"/>
      <c r="DQ11" s="841"/>
      <c r="DR11" s="842"/>
      <c r="DS11" s="842"/>
      <c r="DT11" s="842"/>
      <c r="DU11" s="843"/>
      <c r="DV11" s="838"/>
      <c r="DW11" s="839"/>
      <c r="DX11" s="839"/>
      <c r="DY11" s="839"/>
      <c r="DZ11" s="844"/>
      <c r="EA11" s="230"/>
    </row>
    <row r="12" spans="1:131" s="231" customFormat="1" ht="26.25" customHeight="1" x14ac:dyDescent="0.2">
      <c r="A12" s="234">
        <v>6</v>
      </c>
      <c r="B12" s="845"/>
      <c r="C12" s="846"/>
      <c r="D12" s="846"/>
      <c r="E12" s="846"/>
      <c r="F12" s="846"/>
      <c r="G12" s="846"/>
      <c r="H12" s="846"/>
      <c r="I12" s="846"/>
      <c r="J12" s="846"/>
      <c r="K12" s="846"/>
      <c r="L12" s="846"/>
      <c r="M12" s="846"/>
      <c r="N12" s="846"/>
      <c r="O12" s="846"/>
      <c r="P12" s="847"/>
      <c r="Q12" s="848"/>
      <c r="R12" s="849"/>
      <c r="S12" s="849"/>
      <c r="T12" s="849"/>
      <c r="U12" s="849"/>
      <c r="V12" s="849"/>
      <c r="W12" s="849"/>
      <c r="X12" s="849"/>
      <c r="Y12" s="849"/>
      <c r="Z12" s="849"/>
      <c r="AA12" s="849"/>
      <c r="AB12" s="849"/>
      <c r="AC12" s="849"/>
      <c r="AD12" s="849"/>
      <c r="AE12" s="850"/>
      <c r="AF12" s="851"/>
      <c r="AG12" s="852"/>
      <c r="AH12" s="852"/>
      <c r="AI12" s="852"/>
      <c r="AJ12" s="853"/>
      <c r="AK12" s="834"/>
      <c r="AL12" s="835"/>
      <c r="AM12" s="835"/>
      <c r="AN12" s="835"/>
      <c r="AO12" s="835"/>
      <c r="AP12" s="835"/>
      <c r="AQ12" s="835"/>
      <c r="AR12" s="835"/>
      <c r="AS12" s="835"/>
      <c r="AT12" s="835"/>
      <c r="AU12" s="836"/>
      <c r="AV12" s="836"/>
      <c r="AW12" s="836"/>
      <c r="AX12" s="836"/>
      <c r="AY12" s="837"/>
      <c r="AZ12" s="228"/>
      <c r="BA12" s="228"/>
      <c r="BB12" s="228"/>
      <c r="BC12" s="228"/>
      <c r="BD12" s="228"/>
      <c r="BE12" s="229"/>
      <c r="BF12" s="229"/>
      <c r="BG12" s="229"/>
      <c r="BH12" s="229"/>
      <c r="BI12" s="229"/>
      <c r="BJ12" s="229"/>
      <c r="BK12" s="229"/>
      <c r="BL12" s="229"/>
      <c r="BM12" s="229"/>
      <c r="BN12" s="229"/>
      <c r="BO12" s="229"/>
      <c r="BP12" s="229"/>
      <c r="BQ12" s="234">
        <v>6</v>
      </c>
      <c r="BR12" s="235"/>
      <c r="BS12" s="838"/>
      <c r="BT12" s="839"/>
      <c r="BU12" s="839"/>
      <c r="BV12" s="839"/>
      <c r="BW12" s="839"/>
      <c r="BX12" s="839"/>
      <c r="BY12" s="839"/>
      <c r="BZ12" s="839"/>
      <c r="CA12" s="839"/>
      <c r="CB12" s="839"/>
      <c r="CC12" s="839"/>
      <c r="CD12" s="839"/>
      <c r="CE12" s="839"/>
      <c r="CF12" s="839"/>
      <c r="CG12" s="840"/>
      <c r="CH12" s="841"/>
      <c r="CI12" s="842"/>
      <c r="CJ12" s="842"/>
      <c r="CK12" s="842"/>
      <c r="CL12" s="843"/>
      <c r="CM12" s="841"/>
      <c r="CN12" s="842"/>
      <c r="CO12" s="842"/>
      <c r="CP12" s="842"/>
      <c r="CQ12" s="843"/>
      <c r="CR12" s="841"/>
      <c r="CS12" s="842"/>
      <c r="CT12" s="842"/>
      <c r="CU12" s="842"/>
      <c r="CV12" s="843"/>
      <c r="CW12" s="841"/>
      <c r="CX12" s="842"/>
      <c r="CY12" s="842"/>
      <c r="CZ12" s="842"/>
      <c r="DA12" s="843"/>
      <c r="DB12" s="841"/>
      <c r="DC12" s="842"/>
      <c r="DD12" s="842"/>
      <c r="DE12" s="842"/>
      <c r="DF12" s="843"/>
      <c r="DG12" s="841"/>
      <c r="DH12" s="842"/>
      <c r="DI12" s="842"/>
      <c r="DJ12" s="842"/>
      <c r="DK12" s="843"/>
      <c r="DL12" s="841"/>
      <c r="DM12" s="842"/>
      <c r="DN12" s="842"/>
      <c r="DO12" s="842"/>
      <c r="DP12" s="843"/>
      <c r="DQ12" s="841"/>
      <c r="DR12" s="842"/>
      <c r="DS12" s="842"/>
      <c r="DT12" s="842"/>
      <c r="DU12" s="843"/>
      <c r="DV12" s="838"/>
      <c r="DW12" s="839"/>
      <c r="DX12" s="839"/>
      <c r="DY12" s="839"/>
      <c r="DZ12" s="844"/>
      <c r="EA12" s="230"/>
    </row>
    <row r="13" spans="1:131" s="231" customFormat="1" ht="26.25" customHeight="1" x14ac:dyDescent="0.2">
      <c r="A13" s="234">
        <v>7</v>
      </c>
      <c r="B13" s="845"/>
      <c r="C13" s="846"/>
      <c r="D13" s="846"/>
      <c r="E13" s="846"/>
      <c r="F13" s="846"/>
      <c r="G13" s="846"/>
      <c r="H13" s="846"/>
      <c r="I13" s="846"/>
      <c r="J13" s="846"/>
      <c r="K13" s="846"/>
      <c r="L13" s="846"/>
      <c r="M13" s="846"/>
      <c r="N13" s="846"/>
      <c r="O13" s="846"/>
      <c r="P13" s="847"/>
      <c r="Q13" s="848"/>
      <c r="R13" s="849"/>
      <c r="S13" s="849"/>
      <c r="T13" s="849"/>
      <c r="U13" s="849"/>
      <c r="V13" s="849"/>
      <c r="W13" s="849"/>
      <c r="X13" s="849"/>
      <c r="Y13" s="849"/>
      <c r="Z13" s="849"/>
      <c r="AA13" s="849"/>
      <c r="AB13" s="849"/>
      <c r="AC13" s="849"/>
      <c r="AD13" s="849"/>
      <c r="AE13" s="850"/>
      <c r="AF13" s="851"/>
      <c r="AG13" s="852"/>
      <c r="AH13" s="852"/>
      <c r="AI13" s="852"/>
      <c r="AJ13" s="853"/>
      <c r="AK13" s="834"/>
      <c r="AL13" s="835"/>
      <c r="AM13" s="835"/>
      <c r="AN13" s="835"/>
      <c r="AO13" s="835"/>
      <c r="AP13" s="835"/>
      <c r="AQ13" s="835"/>
      <c r="AR13" s="835"/>
      <c r="AS13" s="835"/>
      <c r="AT13" s="835"/>
      <c r="AU13" s="836"/>
      <c r="AV13" s="836"/>
      <c r="AW13" s="836"/>
      <c r="AX13" s="836"/>
      <c r="AY13" s="837"/>
      <c r="AZ13" s="228"/>
      <c r="BA13" s="228"/>
      <c r="BB13" s="228"/>
      <c r="BC13" s="228"/>
      <c r="BD13" s="228"/>
      <c r="BE13" s="229"/>
      <c r="BF13" s="229"/>
      <c r="BG13" s="229"/>
      <c r="BH13" s="229"/>
      <c r="BI13" s="229"/>
      <c r="BJ13" s="229"/>
      <c r="BK13" s="229"/>
      <c r="BL13" s="229"/>
      <c r="BM13" s="229"/>
      <c r="BN13" s="229"/>
      <c r="BO13" s="229"/>
      <c r="BP13" s="229"/>
      <c r="BQ13" s="234">
        <v>7</v>
      </c>
      <c r="BR13" s="235"/>
      <c r="BS13" s="838"/>
      <c r="BT13" s="839"/>
      <c r="BU13" s="839"/>
      <c r="BV13" s="839"/>
      <c r="BW13" s="839"/>
      <c r="BX13" s="839"/>
      <c r="BY13" s="839"/>
      <c r="BZ13" s="839"/>
      <c r="CA13" s="839"/>
      <c r="CB13" s="839"/>
      <c r="CC13" s="839"/>
      <c r="CD13" s="839"/>
      <c r="CE13" s="839"/>
      <c r="CF13" s="839"/>
      <c r="CG13" s="840"/>
      <c r="CH13" s="841"/>
      <c r="CI13" s="842"/>
      <c r="CJ13" s="842"/>
      <c r="CK13" s="842"/>
      <c r="CL13" s="843"/>
      <c r="CM13" s="841"/>
      <c r="CN13" s="842"/>
      <c r="CO13" s="842"/>
      <c r="CP13" s="842"/>
      <c r="CQ13" s="843"/>
      <c r="CR13" s="841"/>
      <c r="CS13" s="842"/>
      <c r="CT13" s="842"/>
      <c r="CU13" s="842"/>
      <c r="CV13" s="843"/>
      <c r="CW13" s="841"/>
      <c r="CX13" s="842"/>
      <c r="CY13" s="842"/>
      <c r="CZ13" s="842"/>
      <c r="DA13" s="843"/>
      <c r="DB13" s="841"/>
      <c r="DC13" s="842"/>
      <c r="DD13" s="842"/>
      <c r="DE13" s="842"/>
      <c r="DF13" s="843"/>
      <c r="DG13" s="841"/>
      <c r="DH13" s="842"/>
      <c r="DI13" s="842"/>
      <c r="DJ13" s="842"/>
      <c r="DK13" s="843"/>
      <c r="DL13" s="841"/>
      <c r="DM13" s="842"/>
      <c r="DN13" s="842"/>
      <c r="DO13" s="842"/>
      <c r="DP13" s="843"/>
      <c r="DQ13" s="841"/>
      <c r="DR13" s="842"/>
      <c r="DS13" s="842"/>
      <c r="DT13" s="842"/>
      <c r="DU13" s="843"/>
      <c r="DV13" s="838"/>
      <c r="DW13" s="839"/>
      <c r="DX13" s="839"/>
      <c r="DY13" s="839"/>
      <c r="DZ13" s="844"/>
      <c r="EA13" s="230"/>
    </row>
    <row r="14" spans="1:131" s="231" customFormat="1" ht="26.25" customHeight="1" x14ac:dyDescent="0.2">
      <c r="A14" s="234">
        <v>8</v>
      </c>
      <c r="B14" s="845"/>
      <c r="C14" s="846"/>
      <c r="D14" s="846"/>
      <c r="E14" s="846"/>
      <c r="F14" s="846"/>
      <c r="G14" s="846"/>
      <c r="H14" s="846"/>
      <c r="I14" s="846"/>
      <c r="J14" s="846"/>
      <c r="K14" s="846"/>
      <c r="L14" s="846"/>
      <c r="M14" s="846"/>
      <c r="N14" s="846"/>
      <c r="O14" s="846"/>
      <c r="P14" s="847"/>
      <c r="Q14" s="848"/>
      <c r="R14" s="849"/>
      <c r="S14" s="849"/>
      <c r="T14" s="849"/>
      <c r="U14" s="849"/>
      <c r="V14" s="849"/>
      <c r="W14" s="849"/>
      <c r="X14" s="849"/>
      <c r="Y14" s="849"/>
      <c r="Z14" s="849"/>
      <c r="AA14" s="849"/>
      <c r="AB14" s="849"/>
      <c r="AC14" s="849"/>
      <c r="AD14" s="849"/>
      <c r="AE14" s="850"/>
      <c r="AF14" s="851"/>
      <c r="AG14" s="852"/>
      <c r="AH14" s="852"/>
      <c r="AI14" s="852"/>
      <c r="AJ14" s="853"/>
      <c r="AK14" s="834"/>
      <c r="AL14" s="835"/>
      <c r="AM14" s="835"/>
      <c r="AN14" s="835"/>
      <c r="AO14" s="835"/>
      <c r="AP14" s="835"/>
      <c r="AQ14" s="835"/>
      <c r="AR14" s="835"/>
      <c r="AS14" s="835"/>
      <c r="AT14" s="835"/>
      <c r="AU14" s="836"/>
      <c r="AV14" s="836"/>
      <c r="AW14" s="836"/>
      <c r="AX14" s="836"/>
      <c r="AY14" s="837"/>
      <c r="AZ14" s="228"/>
      <c r="BA14" s="228"/>
      <c r="BB14" s="228"/>
      <c r="BC14" s="228"/>
      <c r="BD14" s="228"/>
      <c r="BE14" s="229"/>
      <c r="BF14" s="229"/>
      <c r="BG14" s="229"/>
      <c r="BH14" s="229"/>
      <c r="BI14" s="229"/>
      <c r="BJ14" s="229"/>
      <c r="BK14" s="229"/>
      <c r="BL14" s="229"/>
      <c r="BM14" s="229"/>
      <c r="BN14" s="229"/>
      <c r="BO14" s="229"/>
      <c r="BP14" s="229"/>
      <c r="BQ14" s="234">
        <v>8</v>
      </c>
      <c r="BR14" s="235"/>
      <c r="BS14" s="838"/>
      <c r="BT14" s="839"/>
      <c r="BU14" s="839"/>
      <c r="BV14" s="839"/>
      <c r="BW14" s="839"/>
      <c r="BX14" s="839"/>
      <c r="BY14" s="839"/>
      <c r="BZ14" s="839"/>
      <c r="CA14" s="839"/>
      <c r="CB14" s="839"/>
      <c r="CC14" s="839"/>
      <c r="CD14" s="839"/>
      <c r="CE14" s="839"/>
      <c r="CF14" s="839"/>
      <c r="CG14" s="840"/>
      <c r="CH14" s="841"/>
      <c r="CI14" s="842"/>
      <c r="CJ14" s="842"/>
      <c r="CK14" s="842"/>
      <c r="CL14" s="843"/>
      <c r="CM14" s="841"/>
      <c r="CN14" s="842"/>
      <c r="CO14" s="842"/>
      <c r="CP14" s="842"/>
      <c r="CQ14" s="843"/>
      <c r="CR14" s="841"/>
      <c r="CS14" s="842"/>
      <c r="CT14" s="842"/>
      <c r="CU14" s="842"/>
      <c r="CV14" s="843"/>
      <c r="CW14" s="841"/>
      <c r="CX14" s="842"/>
      <c r="CY14" s="842"/>
      <c r="CZ14" s="842"/>
      <c r="DA14" s="843"/>
      <c r="DB14" s="841"/>
      <c r="DC14" s="842"/>
      <c r="DD14" s="842"/>
      <c r="DE14" s="842"/>
      <c r="DF14" s="843"/>
      <c r="DG14" s="841"/>
      <c r="DH14" s="842"/>
      <c r="DI14" s="842"/>
      <c r="DJ14" s="842"/>
      <c r="DK14" s="843"/>
      <c r="DL14" s="841"/>
      <c r="DM14" s="842"/>
      <c r="DN14" s="842"/>
      <c r="DO14" s="842"/>
      <c r="DP14" s="843"/>
      <c r="DQ14" s="841"/>
      <c r="DR14" s="842"/>
      <c r="DS14" s="842"/>
      <c r="DT14" s="842"/>
      <c r="DU14" s="843"/>
      <c r="DV14" s="838"/>
      <c r="DW14" s="839"/>
      <c r="DX14" s="839"/>
      <c r="DY14" s="839"/>
      <c r="DZ14" s="844"/>
      <c r="EA14" s="230"/>
    </row>
    <row r="15" spans="1:131" s="231" customFormat="1" ht="26.25" customHeight="1" x14ac:dyDescent="0.2">
      <c r="A15" s="234">
        <v>9</v>
      </c>
      <c r="B15" s="845"/>
      <c r="C15" s="846"/>
      <c r="D15" s="846"/>
      <c r="E15" s="846"/>
      <c r="F15" s="846"/>
      <c r="G15" s="846"/>
      <c r="H15" s="846"/>
      <c r="I15" s="846"/>
      <c r="J15" s="846"/>
      <c r="K15" s="846"/>
      <c r="L15" s="846"/>
      <c r="M15" s="846"/>
      <c r="N15" s="846"/>
      <c r="O15" s="846"/>
      <c r="P15" s="847"/>
      <c r="Q15" s="848"/>
      <c r="R15" s="849"/>
      <c r="S15" s="849"/>
      <c r="T15" s="849"/>
      <c r="U15" s="849"/>
      <c r="V15" s="849"/>
      <c r="W15" s="849"/>
      <c r="X15" s="849"/>
      <c r="Y15" s="849"/>
      <c r="Z15" s="849"/>
      <c r="AA15" s="849"/>
      <c r="AB15" s="849"/>
      <c r="AC15" s="849"/>
      <c r="AD15" s="849"/>
      <c r="AE15" s="850"/>
      <c r="AF15" s="851"/>
      <c r="AG15" s="852"/>
      <c r="AH15" s="852"/>
      <c r="AI15" s="852"/>
      <c r="AJ15" s="853"/>
      <c r="AK15" s="834"/>
      <c r="AL15" s="835"/>
      <c r="AM15" s="835"/>
      <c r="AN15" s="835"/>
      <c r="AO15" s="835"/>
      <c r="AP15" s="835"/>
      <c r="AQ15" s="835"/>
      <c r="AR15" s="835"/>
      <c r="AS15" s="835"/>
      <c r="AT15" s="835"/>
      <c r="AU15" s="836"/>
      <c r="AV15" s="836"/>
      <c r="AW15" s="836"/>
      <c r="AX15" s="836"/>
      <c r="AY15" s="837"/>
      <c r="AZ15" s="228"/>
      <c r="BA15" s="228"/>
      <c r="BB15" s="228"/>
      <c r="BC15" s="228"/>
      <c r="BD15" s="228"/>
      <c r="BE15" s="229"/>
      <c r="BF15" s="229"/>
      <c r="BG15" s="229"/>
      <c r="BH15" s="229"/>
      <c r="BI15" s="229"/>
      <c r="BJ15" s="229"/>
      <c r="BK15" s="229"/>
      <c r="BL15" s="229"/>
      <c r="BM15" s="229"/>
      <c r="BN15" s="229"/>
      <c r="BO15" s="229"/>
      <c r="BP15" s="229"/>
      <c r="BQ15" s="234">
        <v>9</v>
      </c>
      <c r="BR15" s="235"/>
      <c r="BS15" s="838"/>
      <c r="BT15" s="839"/>
      <c r="BU15" s="839"/>
      <c r="BV15" s="839"/>
      <c r="BW15" s="839"/>
      <c r="BX15" s="839"/>
      <c r="BY15" s="839"/>
      <c r="BZ15" s="839"/>
      <c r="CA15" s="839"/>
      <c r="CB15" s="839"/>
      <c r="CC15" s="839"/>
      <c r="CD15" s="839"/>
      <c r="CE15" s="839"/>
      <c r="CF15" s="839"/>
      <c r="CG15" s="840"/>
      <c r="CH15" s="841"/>
      <c r="CI15" s="842"/>
      <c r="CJ15" s="842"/>
      <c r="CK15" s="842"/>
      <c r="CL15" s="843"/>
      <c r="CM15" s="841"/>
      <c r="CN15" s="842"/>
      <c r="CO15" s="842"/>
      <c r="CP15" s="842"/>
      <c r="CQ15" s="843"/>
      <c r="CR15" s="841"/>
      <c r="CS15" s="842"/>
      <c r="CT15" s="842"/>
      <c r="CU15" s="842"/>
      <c r="CV15" s="843"/>
      <c r="CW15" s="841"/>
      <c r="CX15" s="842"/>
      <c r="CY15" s="842"/>
      <c r="CZ15" s="842"/>
      <c r="DA15" s="843"/>
      <c r="DB15" s="841"/>
      <c r="DC15" s="842"/>
      <c r="DD15" s="842"/>
      <c r="DE15" s="842"/>
      <c r="DF15" s="843"/>
      <c r="DG15" s="841"/>
      <c r="DH15" s="842"/>
      <c r="DI15" s="842"/>
      <c r="DJ15" s="842"/>
      <c r="DK15" s="843"/>
      <c r="DL15" s="841"/>
      <c r="DM15" s="842"/>
      <c r="DN15" s="842"/>
      <c r="DO15" s="842"/>
      <c r="DP15" s="843"/>
      <c r="DQ15" s="841"/>
      <c r="DR15" s="842"/>
      <c r="DS15" s="842"/>
      <c r="DT15" s="842"/>
      <c r="DU15" s="843"/>
      <c r="DV15" s="838"/>
      <c r="DW15" s="839"/>
      <c r="DX15" s="839"/>
      <c r="DY15" s="839"/>
      <c r="DZ15" s="844"/>
      <c r="EA15" s="230"/>
    </row>
    <row r="16" spans="1:131" s="231" customFormat="1" ht="26.25" customHeight="1" x14ac:dyDescent="0.2">
      <c r="A16" s="234">
        <v>10</v>
      </c>
      <c r="B16" s="845"/>
      <c r="C16" s="846"/>
      <c r="D16" s="846"/>
      <c r="E16" s="846"/>
      <c r="F16" s="846"/>
      <c r="G16" s="846"/>
      <c r="H16" s="846"/>
      <c r="I16" s="846"/>
      <c r="J16" s="846"/>
      <c r="K16" s="846"/>
      <c r="L16" s="846"/>
      <c r="M16" s="846"/>
      <c r="N16" s="846"/>
      <c r="O16" s="846"/>
      <c r="P16" s="847"/>
      <c r="Q16" s="848"/>
      <c r="R16" s="849"/>
      <c r="S16" s="849"/>
      <c r="T16" s="849"/>
      <c r="U16" s="849"/>
      <c r="V16" s="849"/>
      <c r="W16" s="849"/>
      <c r="X16" s="849"/>
      <c r="Y16" s="849"/>
      <c r="Z16" s="849"/>
      <c r="AA16" s="849"/>
      <c r="AB16" s="849"/>
      <c r="AC16" s="849"/>
      <c r="AD16" s="849"/>
      <c r="AE16" s="850"/>
      <c r="AF16" s="851"/>
      <c r="AG16" s="852"/>
      <c r="AH16" s="852"/>
      <c r="AI16" s="852"/>
      <c r="AJ16" s="853"/>
      <c r="AK16" s="834"/>
      <c r="AL16" s="835"/>
      <c r="AM16" s="835"/>
      <c r="AN16" s="835"/>
      <c r="AO16" s="835"/>
      <c r="AP16" s="835"/>
      <c r="AQ16" s="835"/>
      <c r="AR16" s="835"/>
      <c r="AS16" s="835"/>
      <c r="AT16" s="835"/>
      <c r="AU16" s="836"/>
      <c r="AV16" s="836"/>
      <c r="AW16" s="836"/>
      <c r="AX16" s="836"/>
      <c r="AY16" s="837"/>
      <c r="AZ16" s="228"/>
      <c r="BA16" s="228"/>
      <c r="BB16" s="228"/>
      <c r="BC16" s="228"/>
      <c r="BD16" s="228"/>
      <c r="BE16" s="229"/>
      <c r="BF16" s="229"/>
      <c r="BG16" s="229"/>
      <c r="BH16" s="229"/>
      <c r="BI16" s="229"/>
      <c r="BJ16" s="229"/>
      <c r="BK16" s="229"/>
      <c r="BL16" s="229"/>
      <c r="BM16" s="229"/>
      <c r="BN16" s="229"/>
      <c r="BO16" s="229"/>
      <c r="BP16" s="229"/>
      <c r="BQ16" s="234">
        <v>10</v>
      </c>
      <c r="BR16" s="235"/>
      <c r="BS16" s="838"/>
      <c r="BT16" s="839"/>
      <c r="BU16" s="839"/>
      <c r="BV16" s="839"/>
      <c r="BW16" s="839"/>
      <c r="BX16" s="839"/>
      <c r="BY16" s="839"/>
      <c r="BZ16" s="839"/>
      <c r="CA16" s="839"/>
      <c r="CB16" s="839"/>
      <c r="CC16" s="839"/>
      <c r="CD16" s="839"/>
      <c r="CE16" s="839"/>
      <c r="CF16" s="839"/>
      <c r="CG16" s="840"/>
      <c r="CH16" s="841"/>
      <c r="CI16" s="842"/>
      <c r="CJ16" s="842"/>
      <c r="CK16" s="842"/>
      <c r="CL16" s="843"/>
      <c r="CM16" s="841"/>
      <c r="CN16" s="842"/>
      <c r="CO16" s="842"/>
      <c r="CP16" s="842"/>
      <c r="CQ16" s="843"/>
      <c r="CR16" s="841"/>
      <c r="CS16" s="842"/>
      <c r="CT16" s="842"/>
      <c r="CU16" s="842"/>
      <c r="CV16" s="843"/>
      <c r="CW16" s="841"/>
      <c r="CX16" s="842"/>
      <c r="CY16" s="842"/>
      <c r="CZ16" s="842"/>
      <c r="DA16" s="843"/>
      <c r="DB16" s="841"/>
      <c r="DC16" s="842"/>
      <c r="DD16" s="842"/>
      <c r="DE16" s="842"/>
      <c r="DF16" s="843"/>
      <c r="DG16" s="841"/>
      <c r="DH16" s="842"/>
      <c r="DI16" s="842"/>
      <c r="DJ16" s="842"/>
      <c r="DK16" s="843"/>
      <c r="DL16" s="841"/>
      <c r="DM16" s="842"/>
      <c r="DN16" s="842"/>
      <c r="DO16" s="842"/>
      <c r="DP16" s="843"/>
      <c r="DQ16" s="841"/>
      <c r="DR16" s="842"/>
      <c r="DS16" s="842"/>
      <c r="DT16" s="842"/>
      <c r="DU16" s="843"/>
      <c r="DV16" s="838"/>
      <c r="DW16" s="839"/>
      <c r="DX16" s="839"/>
      <c r="DY16" s="839"/>
      <c r="DZ16" s="844"/>
      <c r="EA16" s="230"/>
    </row>
    <row r="17" spans="1:131" s="231" customFormat="1" ht="26.25" customHeight="1" x14ac:dyDescent="0.2">
      <c r="A17" s="234">
        <v>11</v>
      </c>
      <c r="B17" s="845"/>
      <c r="C17" s="846"/>
      <c r="D17" s="846"/>
      <c r="E17" s="846"/>
      <c r="F17" s="846"/>
      <c r="G17" s="846"/>
      <c r="H17" s="846"/>
      <c r="I17" s="846"/>
      <c r="J17" s="846"/>
      <c r="K17" s="846"/>
      <c r="L17" s="846"/>
      <c r="M17" s="846"/>
      <c r="N17" s="846"/>
      <c r="O17" s="846"/>
      <c r="P17" s="847"/>
      <c r="Q17" s="848"/>
      <c r="R17" s="849"/>
      <c r="S17" s="849"/>
      <c r="T17" s="849"/>
      <c r="U17" s="849"/>
      <c r="V17" s="849"/>
      <c r="W17" s="849"/>
      <c r="X17" s="849"/>
      <c r="Y17" s="849"/>
      <c r="Z17" s="849"/>
      <c r="AA17" s="849"/>
      <c r="AB17" s="849"/>
      <c r="AC17" s="849"/>
      <c r="AD17" s="849"/>
      <c r="AE17" s="850"/>
      <c r="AF17" s="851"/>
      <c r="AG17" s="852"/>
      <c r="AH17" s="852"/>
      <c r="AI17" s="852"/>
      <c r="AJ17" s="853"/>
      <c r="AK17" s="834"/>
      <c r="AL17" s="835"/>
      <c r="AM17" s="835"/>
      <c r="AN17" s="835"/>
      <c r="AO17" s="835"/>
      <c r="AP17" s="835"/>
      <c r="AQ17" s="835"/>
      <c r="AR17" s="835"/>
      <c r="AS17" s="835"/>
      <c r="AT17" s="835"/>
      <c r="AU17" s="836"/>
      <c r="AV17" s="836"/>
      <c r="AW17" s="836"/>
      <c r="AX17" s="836"/>
      <c r="AY17" s="837"/>
      <c r="AZ17" s="228"/>
      <c r="BA17" s="228"/>
      <c r="BB17" s="228"/>
      <c r="BC17" s="228"/>
      <c r="BD17" s="228"/>
      <c r="BE17" s="229"/>
      <c r="BF17" s="229"/>
      <c r="BG17" s="229"/>
      <c r="BH17" s="229"/>
      <c r="BI17" s="229"/>
      <c r="BJ17" s="229"/>
      <c r="BK17" s="229"/>
      <c r="BL17" s="229"/>
      <c r="BM17" s="229"/>
      <c r="BN17" s="229"/>
      <c r="BO17" s="229"/>
      <c r="BP17" s="229"/>
      <c r="BQ17" s="234">
        <v>11</v>
      </c>
      <c r="BR17" s="235"/>
      <c r="BS17" s="838"/>
      <c r="BT17" s="839"/>
      <c r="BU17" s="839"/>
      <c r="BV17" s="839"/>
      <c r="BW17" s="839"/>
      <c r="BX17" s="839"/>
      <c r="BY17" s="839"/>
      <c r="BZ17" s="839"/>
      <c r="CA17" s="839"/>
      <c r="CB17" s="839"/>
      <c r="CC17" s="839"/>
      <c r="CD17" s="839"/>
      <c r="CE17" s="839"/>
      <c r="CF17" s="839"/>
      <c r="CG17" s="840"/>
      <c r="CH17" s="841"/>
      <c r="CI17" s="842"/>
      <c r="CJ17" s="842"/>
      <c r="CK17" s="842"/>
      <c r="CL17" s="843"/>
      <c r="CM17" s="841"/>
      <c r="CN17" s="842"/>
      <c r="CO17" s="842"/>
      <c r="CP17" s="842"/>
      <c r="CQ17" s="843"/>
      <c r="CR17" s="841"/>
      <c r="CS17" s="842"/>
      <c r="CT17" s="842"/>
      <c r="CU17" s="842"/>
      <c r="CV17" s="843"/>
      <c r="CW17" s="841"/>
      <c r="CX17" s="842"/>
      <c r="CY17" s="842"/>
      <c r="CZ17" s="842"/>
      <c r="DA17" s="843"/>
      <c r="DB17" s="841"/>
      <c r="DC17" s="842"/>
      <c r="DD17" s="842"/>
      <c r="DE17" s="842"/>
      <c r="DF17" s="843"/>
      <c r="DG17" s="841"/>
      <c r="DH17" s="842"/>
      <c r="DI17" s="842"/>
      <c r="DJ17" s="842"/>
      <c r="DK17" s="843"/>
      <c r="DL17" s="841"/>
      <c r="DM17" s="842"/>
      <c r="DN17" s="842"/>
      <c r="DO17" s="842"/>
      <c r="DP17" s="843"/>
      <c r="DQ17" s="841"/>
      <c r="DR17" s="842"/>
      <c r="DS17" s="842"/>
      <c r="DT17" s="842"/>
      <c r="DU17" s="843"/>
      <c r="DV17" s="838"/>
      <c r="DW17" s="839"/>
      <c r="DX17" s="839"/>
      <c r="DY17" s="839"/>
      <c r="DZ17" s="844"/>
      <c r="EA17" s="230"/>
    </row>
    <row r="18" spans="1:131" s="231" customFormat="1" ht="26.25" customHeight="1" x14ac:dyDescent="0.2">
      <c r="A18" s="234">
        <v>12</v>
      </c>
      <c r="B18" s="845"/>
      <c r="C18" s="846"/>
      <c r="D18" s="846"/>
      <c r="E18" s="846"/>
      <c r="F18" s="846"/>
      <c r="G18" s="846"/>
      <c r="H18" s="846"/>
      <c r="I18" s="846"/>
      <c r="J18" s="846"/>
      <c r="K18" s="846"/>
      <c r="L18" s="846"/>
      <c r="M18" s="846"/>
      <c r="N18" s="846"/>
      <c r="O18" s="846"/>
      <c r="P18" s="847"/>
      <c r="Q18" s="848"/>
      <c r="R18" s="849"/>
      <c r="S18" s="849"/>
      <c r="T18" s="849"/>
      <c r="U18" s="849"/>
      <c r="V18" s="849"/>
      <c r="W18" s="849"/>
      <c r="X18" s="849"/>
      <c r="Y18" s="849"/>
      <c r="Z18" s="849"/>
      <c r="AA18" s="849"/>
      <c r="AB18" s="849"/>
      <c r="AC18" s="849"/>
      <c r="AD18" s="849"/>
      <c r="AE18" s="850"/>
      <c r="AF18" s="851"/>
      <c r="AG18" s="852"/>
      <c r="AH18" s="852"/>
      <c r="AI18" s="852"/>
      <c r="AJ18" s="853"/>
      <c r="AK18" s="834"/>
      <c r="AL18" s="835"/>
      <c r="AM18" s="835"/>
      <c r="AN18" s="835"/>
      <c r="AO18" s="835"/>
      <c r="AP18" s="835"/>
      <c r="AQ18" s="835"/>
      <c r="AR18" s="835"/>
      <c r="AS18" s="835"/>
      <c r="AT18" s="835"/>
      <c r="AU18" s="836"/>
      <c r="AV18" s="836"/>
      <c r="AW18" s="836"/>
      <c r="AX18" s="836"/>
      <c r="AY18" s="837"/>
      <c r="AZ18" s="228"/>
      <c r="BA18" s="228"/>
      <c r="BB18" s="228"/>
      <c r="BC18" s="228"/>
      <c r="BD18" s="228"/>
      <c r="BE18" s="229"/>
      <c r="BF18" s="229"/>
      <c r="BG18" s="229"/>
      <c r="BH18" s="229"/>
      <c r="BI18" s="229"/>
      <c r="BJ18" s="229"/>
      <c r="BK18" s="229"/>
      <c r="BL18" s="229"/>
      <c r="BM18" s="229"/>
      <c r="BN18" s="229"/>
      <c r="BO18" s="229"/>
      <c r="BP18" s="229"/>
      <c r="BQ18" s="234">
        <v>12</v>
      </c>
      <c r="BR18" s="235"/>
      <c r="BS18" s="838"/>
      <c r="BT18" s="839"/>
      <c r="BU18" s="839"/>
      <c r="BV18" s="839"/>
      <c r="BW18" s="839"/>
      <c r="BX18" s="839"/>
      <c r="BY18" s="839"/>
      <c r="BZ18" s="839"/>
      <c r="CA18" s="839"/>
      <c r="CB18" s="839"/>
      <c r="CC18" s="839"/>
      <c r="CD18" s="839"/>
      <c r="CE18" s="839"/>
      <c r="CF18" s="839"/>
      <c r="CG18" s="840"/>
      <c r="CH18" s="841"/>
      <c r="CI18" s="842"/>
      <c r="CJ18" s="842"/>
      <c r="CK18" s="842"/>
      <c r="CL18" s="843"/>
      <c r="CM18" s="841"/>
      <c r="CN18" s="842"/>
      <c r="CO18" s="842"/>
      <c r="CP18" s="842"/>
      <c r="CQ18" s="843"/>
      <c r="CR18" s="841"/>
      <c r="CS18" s="842"/>
      <c r="CT18" s="842"/>
      <c r="CU18" s="842"/>
      <c r="CV18" s="843"/>
      <c r="CW18" s="841"/>
      <c r="CX18" s="842"/>
      <c r="CY18" s="842"/>
      <c r="CZ18" s="842"/>
      <c r="DA18" s="843"/>
      <c r="DB18" s="841"/>
      <c r="DC18" s="842"/>
      <c r="DD18" s="842"/>
      <c r="DE18" s="842"/>
      <c r="DF18" s="843"/>
      <c r="DG18" s="841"/>
      <c r="DH18" s="842"/>
      <c r="DI18" s="842"/>
      <c r="DJ18" s="842"/>
      <c r="DK18" s="843"/>
      <c r="DL18" s="841"/>
      <c r="DM18" s="842"/>
      <c r="DN18" s="842"/>
      <c r="DO18" s="842"/>
      <c r="DP18" s="843"/>
      <c r="DQ18" s="841"/>
      <c r="DR18" s="842"/>
      <c r="DS18" s="842"/>
      <c r="DT18" s="842"/>
      <c r="DU18" s="843"/>
      <c r="DV18" s="838"/>
      <c r="DW18" s="839"/>
      <c r="DX18" s="839"/>
      <c r="DY18" s="839"/>
      <c r="DZ18" s="844"/>
      <c r="EA18" s="230"/>
    </row>
    <row r="19" spans="1:131" s="231" customFormat="1" ht="26.25" customHeight="1" x14ac:dyDescent="0.2">
      <c r="A19" s="234">
        <v>13</v>
      </c>
      <c r="B19" s="845"/>
      <c r="C19" s="846"/>
      <c r="D19" s="846"/>
      <c r="E19" s="846"/>
      <c r="F19" s="846"/>
      <c r="G19" s="846"/>
      <c r="H19" s="846"/>
      <c r="I19" s="846"/>
      <c r="J19" s="846"/>
      <c r="K19" s="846"/>
      <c r="L19" s="846"/>
      <c r="M19" s="846"/>
      <c r="N19" s="846"/>
      <c r="O19" s="846"/>
      <c r="P19" s="847"/>
      <c r="Q19" s="848"/>
      <c r="R19" s="849"/>
      <c r="S19" s="849"/>
      <c r="T19" s="849"/>
      <c r="U19" s="849"/>
      <c r="V19" s="849"/>
      <c r="W19" s="849"/>
      <c r="X19" s="849"/>
      <c r="Y19" s="849"/>
      <c r="Z19" s="849"/>
      <c r="AA19" s="849"/>
      <c r="AB19" s="849"/>
      <c r="AC19" s="849"/>
      <c r="AD19" s="849"/>
      <c r="AE19" s="850"/>
      <c r="AF19" s="851"/>
      <c r="AG19" s="852"/>
      <c r="AH19" s="852"/>
      <c r="AI19" s="852"/>
      <c r="AJ19" s="853"/>
      <c r="AK19" s="834"/>
      <c r="AL19" s="835"/>
      <c r="AM19" s="835"/>
      <c r="AN19" s="835"/>
      <c r="AO19" s="835"/>
      <c r="AP19" s="835"/>
      <c r="AQ19" s="835"/>
      <c r="AR19" s="835"/>
      <c r="AS19" s="835"/>
      <c r="AT19" s="835"/>
      <c r="AU19" s="836"/>
      <c r="AV19" s="836"/>
      <c r="AW19" s="836"/>
      <c r="AX19" s="836"/>
      <c r="AY19" s="837"/>
      <c r="AZ19" s="228"/>
      <c r="BA19" s="228"/>
      <c r="BB19" s="228"/>
      <c r="BC19" s="228"/>
      <c r="BD19" s="228"/>
      <c r="BE19" s="229"/>
      <c r="BF19" s="229"/>
      <c r="BG19" s="229"/>
      <c r="BH19" s="229"/>
      <c r="BI19" s="229"/>
      <c r="BJ19" s="229"/>
      <c r="BK19" s="229"/>
      <c r="BL19" s="229"/>
      <c r="BM19" s="229"/>
      <c r="BN19" s="229"/>
      <c r="BO19" s="229"/>
      <c r="BP19" s="229"/>
      <c r="BQ19" s="234">
        <v>13</v>
      </c>
      <c r="BR19" s="235"/>
      <c r="BS19" s="838"/>
      <c r="BT19" s="839"/>
      <c r="BU19" s="839"/>
      <c r="BV19" s="839"/>
      <c r="BW19" s="839"/>
      <c r="BX19" s="839"/>
      <c r="BY19" s="839"/>
      <c r="BZ19" s="839"/>
      <c r="CA19" s="839"/>
      <c r="CB19" s="839"/>
      <c r="CC19" s="839"/>
      <c r="CD19" s="839"/>
      <c r="CE19" s="839"/>
      <c r="CF19" s="839"/>
      <c r="CG19" s="840"/>
      <c r="CH19" s="841"/>
      <c r="CI19" s="842"/>
      <c r="CJ19" s="842"/>
      <c r="CK19" s="842"/>
      <c r="CL19" s="843"/>
      <c r="CM19" s="841"/>
      <c r="CN19" s="842"/>
      <c r="CO19" s="842"/>
      <c r="CP19" s="842"/>
      <c r="CQ19" s="843"/>
      <c r="CR19" s="841"/>
      <c r="CS19" s="842"/>
      <c r="CT19" s="842"/>
      <c r="CU19" s="842"/>
      <c r="CV19" s="843"/>
      <c r="CW19" s="841"/>
      <c r="CX19" s="842"/>
      <c r="CY19" s="842"/>
      <c r="CZ19" s="842"/>
      <c r="DA19" s="843"/>
      <c r="DB19" s="841"/>
      <c r="DC19" s="842"/>
      <c r="DD19" s="842"/>
      <c r="DE19" s="842"/>
      <c r="DF19" s="843"/>
      <c r="DG19" s="841"/>
      <c r="DH19" s="842"/>
      <c r="DI19" s="842"/>
      <c r="DJ19" s="842"/>
      <c r="DK19" s="843"/>
      <c r="DL19" s="841"/>
      <c r="DM19" s="842"/>
      <c r="DN19" s="842"/>
      <c r="DO19" s="842"/>
      <c r="DP19" s="843"/>
      <c r="DQ19" s="841"/>
      <c r="DR19" s="842"/>
      <c r="DS19" s="842"/>
      <c r="DT19" s="842"/>
      <c r="DU19" s="843"/>
      <c r="DV19" s="838"/>
      <c r="DW19" s="839"/>
      <c r="DX19" s="839"/>
      <c r="DY19" s="839"/>
      <c r="DZ19" s="844"/>
      <c r="EA19" s="230"/>
    </row>
    <row r="20" spans="1:131" s="231" customFormat="1" ht="26.25" customHeight="1" x14ac:dyDescent="0.2">
      <c r="A20" s="234">
        <v>14</v>
      </c>
      <c r="B20" s="845"/>
      <c r="C20" s="846"/>
      <c r="D20" s="846"/>
      <c r="E20" s="846"/>
      <c r="F20" s="846"/>
      <c r="G20" s="846"/>
      <c r="H20" s="846"/>
      <c r="I20" s="846"/>
      <c r="J20" s="846"/>
      <c r="K20" s="846"/>
      <c r="L20" s="846"/>
      <c r="M20" s="846"/>
      <c r="N20" s="846"/>
      <c r="O20" s="846"/>
      <c r="P20" s="847"/>
      <c r="Q20" s="848"/>
      <c r="R20" s="849"/>
      <c r="S20" s="849"/>
      <c r="T20" s="849"/>
      <c r="U20" s="849"/>
      <c r="V20" s="849"/>
      <c r="W20" s="849"/>
      <c r="X20" s="849"/>
      <c r="Y20" s="849"/>
      <c r="Z20" s="849"/>
      <c r="AA20" s="849"/>
      <c r="AB20" s="849"/>
      <c r="AC20" s="849"/>
      <c r="AD20" s="849"/>
      <c r="AE20" s="850"/>
      <c r="AF20" s="851"/>
      <c r="AG20" s="852"/>
      <c r="AH20" s="852"/>
      <c r="AI20" s="852"/>
      <c r="AJ20" s="853"/>
      <c r="AK20" s="834"/>
      <c r="AL20" s="835"/>
      <c r="AM20" s="835"/>
      <c r="AN20" s="835"/>
      <c r="AO20" s="835"/>
      <c r="AP20" s="835"/>
      <c r="AQ20" s="835"/>
      <c r="AR20" s="835"/>
      <c r="AS20" s="835"/>
      <c r="AT20" s="835"/>
      <c r="AU20" s="836"/>
      <c r="AV20" s="836"/>
      <c r="AW20" s="836"/>
      <c r="AX20" s="836"/>
      <c r="AY20" s="837"/>
      <c r="AZ20" s="228"/>
      <c r="BA20" s="228"/>
      <c r="BB20" s="228"/>
      <c r="BC20" s="228"/>
      <c r="BD20" s="228"/>
      <c r="BE20" s="229"/>
      <c r="BF20" s="229"/>
      <c r="BG20" s="229"/>
      <c r="BH20" s="229"/>
      <c r="BI20" s="229"/>
      <c r="BJ20" s="229"/>
      <c r="BK20" s="229"/>
      <c r="BL20" s="229"/>
      <c r="BM20" s="229"/>
      <c r="BN20" s="229"/>
      <c r="BO20" s="229"/>
      <c r="BP20" s="229"/>
      <c r="BQ20" s="234">
        <v>14</v>
      </c>
      <c r="BR20" s="235"/>
      <c r="BS20" s="838"/>
      <c r="BT20" s="839"/>
      <c r="BU20" s="839"/>
      <c r="BV20" s="839"/>
      <c r="BW20" s="839"/>
      <c r="BX20" s="839"/>
      <c r="BY20" s="839"/>
      <c r="BZ20" s="839"/>
      <c r="CA20" s="839"/>
      <c r="CB20" s="839"/>
      <c r="CC20" s="839"/>
      <c r="CD20" s="839"/>
      <c r="CE20" s="839"/>
      <c r="CF20" s="839"/>
      <c r="CG20" s="840"/>
      <c r="CH20" s="841"/>
      <c r="CI20" s="842"/>
      <c r="CJ20" s="842"/>
      <c r="CK20" s="842"/>
      <c r="CL20" s="843"/>
      <c r="CM20" s="841"/>
      <c r="CN20" s="842"/>
      <c r="CO20" s="842"/>
      <c r="CP20" s="842"/>
      <c r="CQ20" s="843"/>
      <c r="CR20" s="841"/>
      <c r="CS20" s="842"/>
      <c r="CT20" s="842"/>
      <c r="CU20" s="842"/>
      <c r="CV20" s="843"/>
      <c r="CW20" s="841"/>
      <c r="CX20" s="842"/>
      <c r="CY20" s="842"/>
      <c r="CZ20" s="842"/>
      <c r="DA20" s="843"/>
      <c r="DB20" s="841"/>
      <c r="DC20" s="842"/>
      <c r="DD20" s="842"/>
      <c r="DE20" s="842"/>
      <c r="DF20" s="843"/>
      <c r="DG20" s="841"/>
      <c r="DH20" s="842"/>
      <c r="DI20" s="842"/>
      <c r="DJ20" s="842"/>
      <c r="DK20" s="843"/>
      <c r="DL20" s="841"/>
      <c r="DM20" s="842"/>
      <c r="DN20" s="842"/>
      <c r="DO20" s="842"/>
      <c r="DP20" s="843"/>
      <c r="DQ20" s="841"/>
      <c r="DR20" s="842"/>
      <c r="DS20" s="842"/>
      <c r="DT20" s="842"/>
      <c r="DU20" s="843"/>
      <c r="DV20" s="838"/>
      <c r="DW20" s="839"/>
      <c r="DX20" s="839"/>
      <c r="DY20" s="839"/>
      <c r="DZ20" s="844"/>
      <c r="EA20" s="230"/>
    </row>
    <row r="21" spans="1:131" s="231" customFormat="1" ht="26.25" customHeight="1" thickBot="1" x14ac:dyDescent="0.25">
      <c r="A21" s="234">
        <v>15</v>
      </c>
      <c r="B21" s="845"/>
      <c r="C21" s="846"/>
      <c r="D21" s="846"/>
      <c r="E21" s="846"/>
      <c r="F21" s="846"/>
      <c r="G21" s="846"/>
      <c r="H21" s="846"/>
      <c r="I21" s="846"/>
      <c r="J21" s="846"/>
      <c r="K21" s="846"/>
      <c r="L21" s="846"/>
      <c r="M21" s="846"/>
      <c r="N21" s="846"/>
      <c r="O21" s="846"/>
      <c r="P21" s="847"/>
      <c r="Q21" s="848"/>
      <c r="R21" s="849"/>
      <c r="S21" s="849"/>
      <c r="T21" s="849"/>
      <c r="U21" s="849"/>
      <c r="V21" s="849"/>
      <c r="W21" s="849"/>
      <c r="X21" s="849"/>
      <c r="Y21" s="849"/>
      <c r="Z21" s="849"/>
      <c r="AA21" s="849"/>
      <c r="AB21" s="849"/>
      <c r="AC21" s="849"/>
      <c r="AD21" s="849"/>
      <c r="AE21" s="850"/>
      <c r="AF21" s="851"/>
      <c r="AG21" s="852"/>
      <c r="AH21" s="852"/>
      <c r="AI21" s="852"/>
      <c r="AJ21" s="853"/>
      <c r="AK21" s="834"/>
      <c r="AL21" s="835"/>
      <c r="AM21" s="835"/>
      <c r="AN21" s="835"/>
      <c r="AO21" s="835"/>
      <c r="AP21" s="835"/>
      <c r="AQ21" s="835"/>
      <c r="AR21" s="835"/>
      <c r="AS21" s="835"/>
      <c r="AT21" s="835"/>
      <c r="AU21" s="836"/>
      <c r="AV21" s="836"/>
      <c r="AW21" s="836"/>
      <c r="AX21" s="836"/>
      <c r="AY21" s="837"/>
      <c r="AZ21" s="228"/>
      <c r="BA21" s="228"/>
      <c r="BB21" s="228"/>
      <c r="BC21" s="228"/>
      <c r="BD21" s="228"/>
      <c r="BE21" s="229"/>
      <c r="BF21" s="229"/>
      <c r="BG21" s="229"/>
      <c r="BH21" s="229"/>
      <c r="BI21" s="229"/>
      <c r="BJ21" s="229"/>
      <c r="BK21" s="229"/>
      <c r="BL21" s="229"/>
      <c r="BM21" s="229"/>
      <c r="BN21" s="229"/>
      <c r="BO21" s="229"/>
      <c r="BP21" s="229"/>
      <c r="BQ21" s="234">
        <v>15</v>
      </c>
      <c r="BR21" s="235"/>
      <c r="BS21" s="838"/>
      <c r="BT21" s="839"/>
      <c r="BU21" s="839"/>
      <c r="BV21" s="839"/>
      <c r="BW21" s="839"/>
      <c r="BX21" s="839"/>
      <c r="BY21" s="839"/>
      <c r="BZ21" s="839"/>
      <c r="CA21" s="839"/>
      <c r="CB21" s="839"/>
      <c r="CC21" s="839"/>
      <c r="CD21" s="839"/>
      <c r="CE21" s="839"/>
      <c r="CF21" s="839"/>
      <c r="CG21" s="840"/>
      <c r="CH21" s="841"/>
      <c r="CI21" s="842"/>
      <c r="CJ21" s="842"/>
      <c r="CK21" s="842"/>
      <c r="CL21" s="843"/>
      <c r="CM21" s="841"/>
      <c r="CN21" s="842"/>
      <c r="CO21" s="842"/>
      <c r="CP21" s="842"/>
      <c r="CQ21" s="843"/>
      <c r="CR21" s="841"/>
      <c r="CS21" s="842"/>
      <c r="CT21" s="842"/>
      <c r="CU21" s="842"/>
      <c r="CV21" s="843"/>
      <c r="CW21" s="841"/>
      <c r="CX21" s="842"/>
      <c r="CY21" s="842"/>
      <c r="CZ21" s="842"/>
      <c r="DA21" s="843"/>
      <c r="DB21" s="841"/>
      <c r="DC21" s="842"/>
      <c r="DD21" s="842"/>
      <c r="DE21" s="842"/>
      <c r="DF21" s="843"/>
      <c r="DG21" s="841"/>
      <c r="DH21" s="842"/>
      <c r="DI21" s="842"/>
      <c r="DJ21" s="842"/>
      <c r="DK21" s="843"/>
      <c r="DL21" s="841"/>
      <c r="DM21" s="842"/>
      <c r="DN21" s="842"/>
      <c r="DO21" s="842"/>
      <c r="DP21" s="843"/>
      <c r="DQ21" s="841"/>
      <c r="DR21" s="842"/>
      <c r="DS21" s="842"/>
      <c r="DT21" s="842"/>
      <c r="DU21" s="843"/>
      <c r="DV21" s="838"/>
      <c r="DW21" s="839"/>
      <c r="DX21" s="839"/>
      <c r="DY21" s="839"/>
      <c r="DZ21" s="844"/>
      <c r="EA21" s="230"/>
    </row>
    <row r="22" spans="1:131" s="231" customFormat="1" ht="26.25" customHeight="1" x14ac:dyDescent="0.2">
      <c r="A22" s="234">
        <v>16</v>
      </c>
      <c r="B22" s="845"/>
      <c r="C22" s="846"/>
      <c r="D22" s="846"/>
      <c r="E22" s="846"/>
      <c r="F22" s="846"/>
      <c r="G22" s="846"/>
      <c r="H22" s="846"/>
      <c r="I22" s="846"/>
      <c r="J22" s="846"/>
      <c r="K22" s="846"/>
      <c r="L22" s="846"/>
      <c r="M22" s="846"/>
      <c r="N22" s="846"/>
      <c r="O22" s="846"/>
      <c r="P22" s="847"/>
      <c r="Q22" s="864"/>
      <c r="R22" s="865"/>
      <c r="S22" s="865"/>
      <c r="T22" s="865"/>
      <c r="U22" s="865"/>
      <c r="V22" s="865"/>
      <c r="W22" s="865"/>
      <c r="X22" s="865"/>
      <c r="Y22" s="865"/>
      <c r="Z22" s="865"/>
      <c r="AA22" s="865"/>
      <c r="AB22" s="865"/>
      <c r="AC22" s="865"/>
      <c r="AD22" s="865"/>
      <c r="AE22" s="866"/>
      <c r="AF22" s="851"/>
      <c r="AG22" s="852"/>
      <c r="AH22" s="852"/>
      <c r="AI22" s="852"/>
      <c r="AJ22" s="853"/>
      <c r="AK22" s="867"/>
      <c r="AL22" s="868"/>
      <c r="AM22" s="868"/>
      <c r="AN22" s="868"/>
      <c r="AO22" s="868"/>
      <c r="AP22" s="868"/>
      <c r="AQ22" s="868"/>
      <c r="AR22" s="868"/>
      <c r="AS22" s="868"/>
      <c r="AT22" s="868"/>
      <c r="AU22" s="869"/>
      <c r="AV22" s="869"/>
      <c r="AW22" s="869"/>
      <c r="AX22" s="869"/>
      <c r="AY22" s="870"/>
      <c r="AZ22" s="871" t="s">
        <v>387</v>
      </c>
      <c r="BA22" s="871"/>
      <c r="BB22" s="871"/>
      <c r="BC22" s="871"/>
      <c r="BD22" s="872"/>
      <c r="BE22" s="229"/>
      <c r="BF22" s="229"/>
      <c r="BG22" s="229"/>
      <c r="BH22" s="229"/>
      <c r="BI22" s="229"/>
      <c r="BJ22" s="229"/>
      <c r="BK22" s="229"/>
      <c r="BL22" s="229"/>
      <c r="BM22" s="229"/>
      <c r="BN22" s="229"/>
      <c r="BO22" s="229"/>
      <c r="BP22" s="229"/>
      <c r="BQ22" s="234">
        <v>16</v>
      </c>
      <c r="BR22" s="235"/>
      <c r="BS22" s="838"/>
      <c r="BT22" s="839"/>
      <c r="BU22" s="839"/>
      <c r="BV22" s="839"/>
      <c r="BW22" s="839"/>
      <c r="BX22" s="839"/>
      <c r="BY22" s="839"/>
      <c r="BZ22" s="839"/>
      <c r="CA22" s="839"/>
      <c r="CB22" s="839"/>
      <c r="CC22" s="839"/>
      <c r="CD22" s="839"/>
      <c r="CE22" s="839"/>
      <c r="CF22" s="839"/>
      <c r="CG22" s="840"/>
      <c r="CH22" s="841"/>
      <c r="CI22" s="842"/>
      <c r="CJ22" s="842"/>
      <c r="CK22" s="842"/>
      <c r="CL22" s="843"/>
      <c r="CM22" s="841"/>
      <c r="CN22" s="842"/>
      <c r="CO22" s="842"/>
      <c r="CP22" s="842"/>
      <c r="CQ22" s="843"/>
      <c r="CR22" s="841"/>
      <c r="CS22" s="842"/>
      <c r="CT22" s="842"/>
      <c r="CU22" s="842"/>
      <c r="CV22" s="843"/>
      <c r="CW22" s="841"/>
      <c r="CX22" s="842"/>
      <c r="CY22" s="842"/>
      <c r="CZ22" s="842"/>
      <c r="DA22" s="843"/>
      <c r="DB22" s="841"/>
      <c r="DC22" s="842"/>
      <c r="DD22" s="842"/>
      <c r="DE22" s="842"/>
      <c r="DF22" s="843"/>
      <c r="DG22" s="841"/>
      <c r="DH22" s="842"/>
      <c r="DI22" s="842"/>
      <c r="DJ22" s="842"/>
      <c r="DK22" s="843"/>
      <c r="DL22" s="841"/>
      <c r="DM22" s="842"/>
      <c r="DN22" s="842"/>
      <c r="DO22" s="842"/>
      <c r="DP22" s="843"/>
      <c r="DQ22" s="841"/>
      <c r="DR22" s="842"/>
      <c r="DS22" s="842"/>
      <c r="DT22" s="842"/>
      <c r="DU22" s="843"/>
      <c r="DV22" s="838"/>
      <c r="DW22" s="839"/>
      <c r="DX22" s="839"/>
      <c r="DY22" s="839"/>
      <c r="DZ22" s="844"/>
      <c r="EA22" s="230"/>
    </row>
    <row r="23" spans="1:131" s="231" customFormat="1" ht="26.25" customHeight="1" thickBot="1" x14ac:dyDescent="0.25">
      <c r="A23" s="236" t="s">
        <v>388</v>
      </c>
      <c r="B23" s="854" t="s">
        <v>389</v>
      </c>
      <c r="C23" s="855"/>
      <c r="D23" s="855"/>
      <c r="E23" s="855"/>
      <c r="F23" s="855"/>
      <c r="G23" s="855"/>
      <c r="H23" s="855"/>
      <c r="I23" s="855"/>
      <c r="J23" s="855"/>
      <c r="K23" s="855"/>
      <c r="L23" s="855"/>
      <c r="M23" s="855"/>
      <c r="N23" s="855"/>
      <c r="O23" s="855"/>
      <c r="P23" s="856"/>
      <c r="Q23" s="857">
        <v>6126</v>
      </c>
      <c r="R23" s="858"/>
      <c r="S23" s="858"/>
      <c r="T23" s="858"/>
      <c r="U23" s="858"/>
      <c r="V23" s="858">
        <v>5810</v>
      </c>
      <c r="W23" s="858"/>
      <c r="X23" s="858"/>
      <c r="Y23" s="858"/>
      <c r="Z23" s="858"/>
      <c r="AA23" s="858">
        <v>316</v>
      </c>
      <c r="AB23" s="858"/>
      <c r="AC23" s="858"/>
      <c r="AD23" s="858"/>
      <c r="AE23" s="859"/>
      <c r="AF23" s="860">
        <v>311</v>
      </c>
      <c r="AG23" s="858"/>
      <c r="AH23" s="858"/>
      <c r="AI23" s="858"/>
      <c r="AJ23" s="861"/>
      <c r="AK23" s="862"/>
      <c r="AL23" s="863"/>
      <c r="AM23" s="863"/>
      <c r="AN23" s="863"/>
      <c r="AO23" s="863"/>
      <c r="AP23" s="858">
        <v>6096</v>
      </c>
      <c r="AQ23" s="858"/>
      <c r="AR23" s="858"/>
      <c r="AS23" s="858"/>
      <c r="AT23" s="858"/>
      <c r="AU23" s="874"/>
      <c r="AV23" s="874"/>
      <c r="AW23" s="874"/>
      <c r="AX23" s="874"/>
      <c r="AY23" s="875"/>
      <c r="AZ23" s="876" t="s">
        <v>390</v>
      </c>
      <c r="BA23" s="877"/>
      <c r="BB23" s="877"/>
      <c r="BC23" s="877"/>
      <c r="BD23" s="878"/>
      <c r="BE23" s="229"/>
      <c r="BF23" s="229"/>
      <c r="BG23" s="229"/>
      <c r="BH23" s="229"/>
      <c r="BI23" s="229"/>
      <c r="BJ23" s="229"/>
      <c r="BK23" s="229"/>
      <c r="BL23" s="229"/>
      <c r="BM23" s="229"/>
      <c r="BN23" s="229"/>
      <c r="BO23" s="229"/>
      <c r="BP23" s="229"/>
      <c r="BQ23" s="234">
        <v>17</v>
      </c>
      <c r="BR23" s="235"/>
      <c r="BS23" s="838"/>
      <c r="BT23" s="839"/>
      <c r="BU23" s="839"/>
      <c r="BV23" s="839"/>
      <c r="BW23" s="839"/>
      <c r="BX23" s="839"/>
      <c r="BY23" s="839"/>
      <c r="BZ23" s="839"/>
      <c r="CA23" s="839"/>
      <c r="CB23" s="839"/>
      <c r="CC23" s="839"/>
      <c r="CD23" s="839"/>
      <c r="CE23" s="839"/>
      <c r="CF23" s="839"/>
      <c r="CG23" s="840"/>
      <c r="CH23" s="841"/>
      <c r="CI23" s="842"/>
      <c r="CJ23" s="842"/>
      <c r="CK23" s="842"/>
      <c r="CL23" s="843"/>
      <c r="CM23" s="841"/>
      <c r="CN23" s="842"/>
      <c r="CO23" s="842"/>
      <c r="CP23" s="842"/>
      <c r="CQ23" s="843"/>
      <c r="CR23" s="841"/>
      <c r="CS23" s="842"/>
      <c r="CT23" s="842"/>
      <c r="CU23" s="842"/>
      <c r="CV23" s="843"/>
      <c r="CW23" s="841"/>
      <c r="CX23" s="842"/>
      <c r="CY23" s="842"/>
      <c r="CZ23" s="842"/>
      <c r="DA23" s="843"/>
      <c r="DB23" s="841"/>
      <c r="DC23" s="842"/>
      <c r="DD23" s="842"/>
      <c r="DE23" s="842"/>
      <c r="DF23" s="843"/>
      <c r="DG23" s="841"/>
      <c r="DH23" s="842"/>
      <c r="DI23" s="842"/>
      <c r="DJ23" s="842"/>
      <c r="DK23" s="843"/>
      <c r="DL23" s="841"/>
      <c r="DM23" s="842"/>
      <c r="DN23" s="842"/>
      <c r="DO23" s="842"/>
      <c r="DP23" s="843"/>
      <c r="DQ23" s="841"/>
      <c r="DR23" s="842"/>
      <c r="DS23" s="842"/>
      <c r="DT23" s="842"/>
      <c r="DU23" s="843"/>
      <c r="DV23" s="838"/>
      <c r="DW23" s="839"/>
      <c r="DX23" s="839"/>
      <c r="DY23" s="839"/>
      <c r="DZ23" s="844"/>
      <c r="EA23" s="230"/>
    </row>
    <row r="24" spans="1:131" s="231" customFormat="1" ht="26.25" customHeight="1" x14ac:dyDescent="0.2">
      <c r="A24" s="873" t="s">
        <v>391</v>
      </c>
      <c r="B24" s="873"/>
      <c r="C24" s="873"/>
      <c r="D24" s="873"/>
      <c r="E24" s="873"/>
      <c r="F24" s="873"/>
      <c r="G24" s="873"/>
      <c r="H24" s="873"/>
      <c r="I24" s="873"/>
      <c r="J24" s="873"/>
      <c r="K24" s="873"/>
      <c r="L24" s="873"/>
      <c r="M24" s="873"/>
      <c r="N24" s="873"/>
      <c r="O24" s="873"/>
      <c r="P24" s="873"/>
      <c r="Q24" s="873"/>
      <c r="R24" s="873"/>
      <c r="S24" s="873"/>
      <c r="T24" s="873"/>
      <c r="U24" s="873"/>
      <c r="V24" s="873"/>
      <c r="W24" s="873"/>
      <c r="X24" s="873"/>
      <c r="Y24" s="873"/>
      <c r="Z24" s="873"/>
      <c r="AA24" s="873"/>
      <c r="AB24" s="873"/>
      <c r="AC24" s="873"/>
      <c r="AD24" s="873"/>
      <c r="AE24" s="873"/>
      <c r="AF24" s="873"/>
      <c r="AG24" s="873"/>
      <c r="AH24" s="873"/>
      <c r="AI24" s="873"/>
      <c r="AJ24" s="873"/>
      <c r="AK24" s="873"/>
      <c r="AL24" s="873"/>
      <c r="AM24" s="873"/>
      <c r="AN24" s="873"/>
      <c r="AO24" s="873"/>
      <c r="AP24" s="873"/>
      <c r="AQ24" s="873"/>
      <c r="AR24" s="873"/>
      <c r="AS24" s="873"/>
      <c r="AT24" s="873"/>
      <c r="AU24" s="873"/>
      <c r="AV24" s="873"/>
      <c r="AW24" s="873"/>
      <c r="AX24" s="873"/>
      <c r="AY24" s="873"/>
      <c r="AZ24" s="228"/>
      <c r="BA24" s="228"/>
      <c r="BB24" s="228"/>
      <c r="BC24" s="228"/>
      <c r="BD24" s="228"/>
      <c r="BE24" s="229"/>
      <c r="BF24" s="229"/>
      <c r="BG24" s="229"/>
      <c r="BH24" s="229"/>
      <c r="BI24" s="229"/>
      <c r="BJ24" s="229"/>
      <c r="BK24" s="229"/>
      <c r="BL24" s="229"/>
      <c r="BM24" s="229"/>
      <c r="BN24" s="229"/>
      <c r="BO24" s="229"/>
      <c r="BP24" s="229"/>
      <c r="BQ24" s="234">
        <v>18</v>
      </c>
      <c r="BR24" s="235"/>
      <c r="BS24" s="838"/>
      <c r="BT24" s="839"/>
      <c r="BU24" s="839"/>
      <c r="BV24" s="839"/>
      <c r="BW24" s="839"/>
      <c r="BX24" s="839"/>
      <c r="BY24" s="839"/>
      <c r="BZ24" s="839"/>
      <c r="CA24" s="839"/>
      <c r="CB24" s="839"/>
      <c r="CC24" s="839"/>
      <c r="CD24" s="839"/>
      <c r="CE24" s="839"/>
      <c r="CF24" s="839"/>
      <c r="CG24" s="840"/>
      <c r="CH24" s="841"/>
      <c r="CI24" s="842"/>
      <c r="CJ24" s="842"/>
      <c r="CK24" s="842"/>
      <c r="CL24" s="843"/>
      <c r="CM24" s="841"/>
      <c r="CN24" s="842"/>
      <c r="CO24" s="842"/>
      <c r="CP24" s="842"/>
      <c r="CQ24" s="843"/>
      <c r="CR24" s="841"/>
      <c r="CS24" s="842"/>
      <c r="CT24" s="842"/>
      <c r="CU24" s="842"/>
      <c r="CV24" s="843"/>
      <c r="CW24" s="841"/>
      <c r="CX24" s="842"/>
      <c r="CY24" s="842"/>
      <c r="CZ24" s="842"/>
      <c r="DA24" s="843"/>
      <c r="DB24" s="841"/>
      <c r="DC24" s="842"/>
      <c r="DD24" s="842"/>
      <c r="DE24" s="842"/>
      <c r="DF24" s="843"/>
      <c r="DG24" s="841"/>
      <c r="DH24" s="842"/>
      <c r="DI24" s="842"/>
      <c r="DJ24" s="842"/>
      <c r="DK24" s="843"/>
      <c r="DL24" s="841"/>
      <c r="DM24" s="842"/>
      <c r="DN24" s="842"/>
      <c r="DO24" s="842"/>
      <c r="DP24" s="843"/>
      <c r="DQ24" s="841"/>
      <c r="DR24" s="842"/>
      <c r="DS24" s="842"/>
      <c r="DT24" s="842"/>
      <c r="DU24" s="843"/>
      <c r="DV24" s="838"/>
      <c r="DW24" s="839"/>
      <c r="DX24" s="839"/>
      <c r="DY24" s="839"/>
      <c r="DZ24" s="844"/>
      <c r="EA24" s="230"/>
    </row>
    <row r="25" spans="1:131" ht="26.25" customHeight="1" thickBot="1" x14ac:dyDescent="0.25">
      <c r="A25" s="790" t="s">
        <v>392</v>
      </c>
      <c r="B25" s="790"/>
      <c r="C25" s="790"/>
      <c r="D25" s="790"/>
      <c r="E25" s="790"/>
      <c r="F25" s="790"/>
      <c r="G25" s="790"/>
      <c r="H25" s="790"/>
      <c r="I25" s="790"/>
      <c r="J25" s="790"/>
      <c r="K25" s="790"/>
      <c r="L25" s="790"/>
      <c r="M25" s="790"/>
      <c r="N25" s="790"/>
      <c r="O25" s="790"/>
      <c r="P25" s="790"/>
      <c r="Q25" s="790"/>
      <c r="R25" s="790"/>
      <c r="S25" s="790"/>
      <c r="T25" s="790"/>
      <c r="U25" s="790"/>
      <c r="V25" s="790"/>
      <c r="W25" s="790"/>
      <c r="X25" s="790"/>
      <c r="Y25" s="790"/>
      <c r="Z25" s="790"/>
      <c r="AA25" s="790"/>
      <c r="AB25" s="790"/>
      <c r="AC25" s="790"/>
      <c r="AD25" s="790"/>
      <c r="AE25" s="790"/>
      <c r="AF25" s="790"/>
      <c r="AG25" s="790"/>
      <c r="AH25" s="790"/>
      <c r="AI25" s="790"/>
      <c r="AJ25" s="790"/>
      <c r="AK25" s="790"/>
      <c r="AL25" s="790"/>
      <c r="AM25" s="790"/>
      <c r="AN25" s="790"/>
      <c r="AO25" s="790"/>
      <c r="AP25" s="790"/>
      <c r="AQ25" s="790"/>
      <c r="AR25" s="790"/>
      <c r="AS25" s="790"/>
      <c r="AT25" s="790"/>
      <c r="AU25" s="790"/>
      <c r="AV25" s="790"/>
      <c r="AW25" s="790"/>
      <c r="AX25" s="790"/>
      <c r="AY25" s="790"/>
      <c r="AZ25" s="790"/>
      <c r="BA25" s="790"/>
      <c r="BB25" s="790"/>
      <c r="BC25" s="790"/>
      <c r="BD25" s="790"/>
      <c r="BE25" s="790"/>
      <c r="BF25" s="790"/>
      <c r="BG25" s="790"/>
      <c r="BH25" s="790"/>
      <c r="BI25" s="790"/>
      <c r="BJ25" s="228"/>
      <c r="BK25" s="228"/>
      <c r="BL25" s="228"/>
      <c r="BM25" s="228"/>
      <c r="BN25" s="228"/>
      <c r="BO25" s="237"/>
      <c r="BP25" s="237"/>
      <c r="BQ25" s="234">
        <v>19</v>
      </c>
      <c r="BR25" s="235"/>
      <c r="BS25" s="838"/>
      <c r="BT25" s="839"/>
      <c r="BU25" s="839"/>
      <c r="BV25" s="839"/>
      <c r="BW25" s="839"/>
      <c r="BX25" s="839"/>
      <c r="BY25" s="839"/>
      <c r="BZ25" s="839"/>
      <c r="CA25" s="839"/>
      <c r="CB25" s="839"/>
      <c r="CC25" s="839"/>
      <c r="CD25" s="839"/>
      <c r="CE25" s="839"/>
      <c r="CF25" s="839"/>
      <c r="CG25" s="840"/>
      <c r="CH25" s="841"/>
      <c r="CI25" s="842"/>
      <c r="CJ25" s="842"/>
      <c r="CK25" s="842"/>
      <c r="CL25" s="843"/>
      <c r="CM25" s="841"/>
      <c r="CN25" s="842"/>
      <c r="CO25" s="842"/>
      <c r="CP25" s="842"/>
      <c r="CQ25" s="843"/>
      <c r="CR25" s="841"/>
      <c r="CS25" s="842"/>
      <c r="CT25" s="842"/>
      <c r="CU25" s="842"/>
      <c r="CV25" s="843"/>
      <c r="CW25" s="841"/>
      <c r="CX25" s="842"/>
      <c r="CY25" s="842"/>
      <c r="CZ25" s="842"/>
      <c r="DA25" s="843"/>
      <c r="DB25" s="841"/>
      <c r="DC25" s="842"/>
      <c r="DD25" s="842"/>
      <c r="DE25" s="842"/>
      <c r="DF25" s="843"/>
      <c r="DG25" s="841"/>
      <c r="DH25" s="842"/>
      <c r="DI25" s="842"/>
      <c r="DJ25" s="842"/>
      <c r="DK25" s="843"/>
      <c r="DL25" s="841"/>
      <c r="DM25" s="842"/>
      <c r="DN25" s="842"/>
      <c r="DO25" s="842"/>
      <c r="DP25" s="843"/>
      <c r="DQ25" s="841"/>
      <c r="DR25" s="842"/>
      <c r="DS25" s="842"/>
      <c r="DT25" s="842"/>
      <c r="DU25" s="843"/>
      <c r="DV25" s="838"/>
      <c r="DW25" s="839"/>
      <c r="DX25" s="839"/>
      <c r="DY25" s="839"/>
      <c r="DZ25" s="844"/>
      <c r="EA25" s="226"/>
    </row>
    <row r="26" spans="1:131" ht="26.25" customHeight="1" x14ac:dyDescent="0.2">
      <c r="A26" s="792" t="s">
        <v>369</v>
      </c>
      <c r="B26" s="793"/>
      <c r="C26" s="793"/>
      <c r="D26" s="793"/>
      <c r="E26" s="793"/>
      <c r="F26" s="793"/>
      <c r="G26" s="793"/>
      <c r="H26" s="793"/>
      <c r="I26" s="793"/>
      <c r="J26" s="793"/>
      <c r="K26" s="793"/>
      <c r="L26" s="793"/>
      <c r="M26" s="793"/>
      <c r="N26" s="793"/>
      <c r="O26" s="793"/>
      <c r="P26" s="794"/>
      <c r="Q26" s="798" t="s">
        <v>393</v>
      </c>
      <c r="R26" s="799"/>
      <c r="S26" s="799"/>
      <c r="T26" s="799"/>
      <c r="U26" s="800"/>
      <c r="V26" s="798" t="s">
        <v>394</v>
      </c>
      <c r="W26" s="799"/>
      <c r="X26" s="799"/>
      <c r="Y26" s="799"/>
      <c r="Z26" s="800"/>
      <c r="AA26" s="798" t="s">
        <v>395</v>
      </c>
      <c r="AB26" s="799"/>
      <c r="AC26" s="799"/>
      <c r="AD26" s="799"/>
      <c r="AE26" s="799"/>
      <c r="AF26" s="879" t="s">
        <v>396</v>
      </c>
      <c r="AG26" s="880"/>
      <c r="AH26" s="880"/>
      <c r="AI26" s="880"/>
      <c r="AJ26" s="881"/>
      <c r="AK26" s="799" t="s">
        <v>397</v>
      </c>
      <c r="AL26" s="799"/>
      <c r="AM26" s="799"/>
      <c r="AN26" s="799"/>
      <c r="AO26" s="800"/>
      <c r="AP26" s="798" t="s">
        <v>398</v>
      </c>
      <c r="AQ26" s="799"/>
      <c r="AR26" s="799"/>
      <c r="AS26" s="799"/>
      <c r="AT26" s="800"/>
      <c r="AU26" s="798" t="s">
        <v>399</v>
      </c>
      <c r="AV26" s="799"/>
      <c r="AW26" s="799"/>
      <c r="AX26" s="799"/>
      <c r="AY26" s="800"/>
      <c r="AZ26" s="798" t="s">
        <v>400</v>
      </c>
      <c r="BA26" s="799"/>
      <c r="BB26" s="799"/>
      <c r="BC26" s="799"/>
      <c r="BD26" s="800"/>
      <c r="BE26" s="798" t="s">
        <v>376</v>
      </c>
      <c r="BF26" s="799"/>
      <c r="BG26" s="799"/>
      <c r="BH26" s="799"/>
      <c r="BI26" s="805"/>
      <c r="BJ26" s="228"/>
      <c r="BK26" s="228"/>
      <c r="BL26" s="228"/>
      <c r="BM26" s="228"/>
      <c r="BN26" s="228"/>
      <c r="BO26" s="237"/>
      <c r="BP26" s="237"/>
      <c r="BQ26" s="234">
        <v>20</v>
      </c>
      <c r="BR26" s="235"/>
      <c r="BS26" s="838"/>
      <c r="BT26" s="839"/>
      <c r="BU26" s="839"/>
      <c r="BV26" s="839"/>
      <c r="BW26" s="839"/>
      <c r="BX26" s="839"/>
      <c r="BY26" s="839"/>
      <c r="BZ26" s="839"/>
      <c r="CA26" s="839"/>
      <c r="CB26" s="839"/>
      <c r="CC26" s="839"/>
      <c r="CD26" s="839"/>
      <c r="CE26" s="839"/>
      <c r="CF26" s="839"/>
      <c r="CG26" s="840"/>
      <c r="CH26" s="841"/>
      <c r="CI26" s="842"/>
      <c r="CJ26" s="842"/>
      <c r="CK26" s="842"/>
      <c r="CL26" s="843"/>
      <c r="CM26" s="841"/>
      <c r="CN26" s="842"/>
      <c r="CO26" s="842"/>
      <c r="CP26" s="842"/>
      <c r="CQ26" s="843"/>
      <c r="CR26" s="841"/>
      <c r="CS26" s="842"/>
      <c r="CT26" s="842"/>
      <c r="CU26" s="842"/>
      <c r="CV26" s="843"/>
      <c r="CW26" s="841"/>
      <c r="CX26" s="842"/>
      <c r="CY26" s="842"/>
      <c r="CZ26" s="842"/>
      <c r="DA26" s="843"/>
      <c r="DB26" s="841"/>
      <c r="DC26" s="842"/>
      <c r="DD26" s="842"/>
      <c r="DE26" s="842"/>
      <c r="DF26" s="843"/>
      <c r="DG26" s="841"/>
      <c r="DH26" s="842"/>
      <c r="DI26" s="842"/>
      <c r="DJ26" s="842"/>
      <c r="DK26" s="843"/>
      <c r="DL26" s="841"/>
      <c r="DM26" s="842"/>
      <c r="DN26" s="842"/>
      <c r="DO26" s="842"/>
      <c r="DP26" s="843"/>
      <c r="DQ26" s="841"/>
      <c r="DR26" s="842"/>
      <c r="DS26" s="842"/>
      <c r="DT26" s="842"/>
      <c r="DU26" s="843"/>
      <c r="DV26" s="838"/>
      <c r="DW26" s="839"/>
      <c r="DX26" s="839"/>
      <c r="DY26" s="839"/>
      <c r="DZ26" s="844"/>
      <c r="EA26" s="226"/>
    </row>
    <row r="27" spans="1:131" ht="26.25" customHeight="1" thickBot="1" x14ac:dyDescent="0.25">
      <c r="A27" s="795"/>
      <c r="B27" s="796"/>
      <c r="C27" s="796"/>
      <c r="D27" s="796"/>
      <c r="E27" s="796"/>
      <c r="F27" s="796"/>
      <c r="G27" s="796"/>
      <c r="H27" s="796"/>
      <c r="I27" s="796"/>
      <c r="J27" s="796"/>
      <c r="K27" s="796"/>
      <c r="L27" s="796"/>
      <c r="M27" s="796"/>
      <c r="N27" s="796"/>
      <c r="O27" s="796"/>
      <c r="P27" s="797"/>
      <c r="Q27" s="801"/>
      <c r="R27" s="802"/>
      <c r="S27" s="802"/>
      <c r="T27" s="802"/>
      <c r="U27" s="803"/>
      <c r="V27" s="801"/>
      <c r="W27" s="802"/>
      <c r="X27" s="802"/>
      <c r="Y27" s="802"/>
      <c r="Z27" s="803"/>
      <c r="AA27" s="801"/>
      <c r="AB27" s="802"/>
      <c r="AC27" s="802"/>
      <c r="AD27" s="802"/>
      <c r="AE27" s="802"/>
      <c r="AF27" s="882"/>
      <c r="AG27" s="883"/>
      <c r="AH27" s="883"/>
      <c r="AI27" s="883"/>
      <c r="AJ27" s="884"/>
      <c r="AK27" s="802"/>
      <c r="AL27" s="802"/>
      <c r="AM27" s="802"/>
      <c r="AN27" s="802"/>
      <c r="AO27" s="803"/>
      <c r="AP27" s="801"/>
      <c r="AQ27" s="802"/>
      <c r="AR27" s="802"/>
      <c r="AS27" s="802"/>
      <c r="AT27" s="803"/>
      <c r="AU27" s="801"/>
      <c r="AV27" s="802"/>
      <c r="AW27" s="802"/>
      <c r="AX27" s="802"/>
      <c r="AY27" s="803"/>
      <c r="AZ27" s="801"/>
      <c r="BA27" s="802"/>
      <c r="BB27" s="802"/>
      <c r="BC27" s="802"/>
      <c r="BD27" s="803"/>
      <c r="BE27" s="801"/>
      <c r="BF27" s="802"/>
      <c r="BG27" s="802"/>
      <c r="BH27" s="802"/>
      <c r="BI27" s="807"/>
      <c r="BJ27" s="228"/>
      <c r="BK27" s="228"/>
      <c r="BL27" s="228"/>
      <c r="BM27" s="228"/>
      <c r="BN27" s="228"/>
      <c r="BO27" s="237"/>
      <c r="BP27" s="237"/>
      <c r="BQ27" s="234">
        <v>21</v>
      </c>
      <c r="BR27" s="235"/>
      <c r="BS27" s="838"/>
      <c r="BT27" s="839"/>
      <c r="BU27" s="839"/>
      <c r="BV27" s="839"/>
      <c r="BW27" s="839"/>
      <c r="BX27" s="839"/>
      <c r="BY27" s="839"/>
      <c r="BZ27" s="839"/>
      <c r="CA27" s="839"/>
      <c r="CB27" s="839"/>
      <c r="CC27" s="839"/>
      <c r="CD27" s="839"/>
      <c r="CE27" s="839"/>
      <c r="CF27" s="839"/>
      <c r="CG27" s="840"/>
      <c r="CH27" s="841"/>
      <c r="CI27" s="842"/>
      <c r="CJ27" s="842"/>
      <c r="CK27" s="842"/>
      <c r="CL27" s="843"/>
      <c r="CM27" s="841"/>
      <c r="CN27" s="842"/>
      <c r="CO27" s="842"/>
      <c r="CP27" s="842"/>
      <c r="CQ27" s="843"/>
      <c r="CR27" s="841"/>
      <c r="CS27" s="842"/>
      <c r="CT27" s="842"/>
      <c r="CU27" s="842"/>
      <c r="CV27" s="843"/>
      <c r="CW27" s="841"/>
      <c r="CX27" s="842"/>
      <c r="CY27" s="842"/>
      <c r="CZ27" s="842"/>
      <c r="DA27" s="843"/>
      <c r="DB27" s="841"/>
      <c r="DC27" s="842"/>
      <c r="DD27" s="842"/>
      <c r="DE27" s="842"/>
      <c r="DF27" s="843"/>
      <c r="DG27" s="841"/>
      <c r="DH27" s="842"/>
      <c r="DI27" s="842"/>
      <c r="DJ27" s="842"/>
      <c r="DK27" s="843"/>
      <c r="DL27" s="841"/>
      <c r="DM27" s="842"/>
      <c r="DN27" s="842"/>
      <c r="DO27" s="842"/>
      <c r="DP27" s="843"/>
      <c r="DQ27" s="841"/>
      <c r="DR27" s="842"/>
      <c r="DS27" s="842"/>
      <c r="DT27" s="842"/>
      <c r="DU27" s="843"/>
      <c r="DV27" s="838"/>
      <c r="DW27" s="839"/>
      <c r="DX27" s="839"/>
      <c r="DY27" s="839"/>
      <c r="DZ27" s="844"/>
      <c r="EA27" s="226"/>
    </row>
    <row r="28" spans="1:131" ht="26.25" customHeight="1" thickTop="1" x14ac:dyDescent="0.2">
      <c r="A28" s="238">
        <v>1</v>
      </c>
      <c r="B28" s="814" t="s">
        <v>401</v>
      </c>
      <c r="C28" s="815"/>
      <c r="D28" s="815"/>
      <c r="E28" s="815"/>
      <c r="F28" s="815"/>
      <c r="G28" s="815"/>
      <c r="H28" s="815"/>
      <c r="I28" s="815"/>
      <c r="J28" s="815"/>
      <c r="K28" s="815"/>
      <c r="L28" s="815"/>
      <c r="M28" s="815"/>
      <c r="N28" s="815"/>
      <c r="O28" s="815"/>
      <c r="P28" s="816"/>
      <c r="Q28" s="887">
        <v>749</v>
      </c>
      <c r="R28" s="888"/>
      <c r="S28" s="888"/>
      <c r="T28" s="888"/>
      <c r="U28" s="888"/>
      <c r="V28" s="888">
        <v>727</v>
      </c>
      <c r="W28" s="888"/>
      <c r="X28" s="888"/>
      <c r="Y28" s="888"/>
      <c r="Z28" s="888"/>
      <c r="AA28" s="888">
        <v>22</v>
      </c>
      <c r="AB28" s="888"/>
      <c r="AC28" s="888"/>
      <c r="AD28" s="888"/>
      <c r="AE28" s="889"/>
      <c r="AF28" s="890">
        <v>22</v>
      </c>
      <c r="AG28" s="888"/>
      <c r="AH28" s="888"/>
      <c r="AI28" s="888"/>
      <c r="AJ28" s="891"/>
      <c r="AK28" s="892">
        <v>51</v>
      </c>
      <c r="AL28" s="893"/>
      <c r="AM28" s="893"/>
      <c r="AN28" s="893"/>
      <c r="AO28" s="893"/>
      <c r="AP28" s="893" t="s">
        <v>509</v>
      </c>
      <c r="AQ28" s="893"/>
      <c r="AR28" s="893"/>
      <c r="AS28" s="893"/>
      <c r="AT28" s="893"/>
      <c r="AU28" s="893" t="s">
        <v>509</v>
      </c>
      <c r="AV28" s="893"/>
      <c r="AW28" s="893"/>
      <c r="AX28" s="893"/>
      <c r="AY28" s="893"/>
      <c r="AZ28" s="894" t="s">
        <v>509</v>
      </c>
      <c r="BA28" s="894"/>
      <c r="BB28" s="894"/>
      <c r="BC28" s="894"/>
      <c r="BD28" s="894"/>
      <c r="BE28" s="885"/>
      <c r="BF28" s="885"/>
      <c r="BG28" s="885"/>
      <c r="BH28" s="885"/>
      <c r="BI28" s="886"/>
      <c r="BJ28" s="228"/>
      <c r="BK28" s="228"/>
      <c r="BL28" s="228"/>
      <c r="BM28" s="228"/>
      <c r="BN28" s="228"/>
      <c r="BO28" s="237"/>
      <c r="BP28" s="237"/>
      <c r="BQ28" s="234">
        <v>22</v>
      </c>
      <c r="BR28" s="235"/>
      <c r="BS28" s="838"/>
      <c r="BT28" s="839"/>
      <c r="BU28" s="839"/>
      <c r="BV28" s="839"/>
      <c r="BW28" s="839"/>
      <c r="BX28" s="839"/>
      <c r="BY28" s="839"/>
      <c r="BZ28" s="839"/>
      <c r="CA28" s="839"/>
      <c r="CB28" s="839"/>
      <c r="CC28" s="839"/>
      <c r="CD28" s="839"/>
      <c r="CE28" s="839"/>
      <c r="CF28" s="839"/>
      <c r="CG28" s="840"/>
      <c r="CH28" s="841"/>
      <c r="CI28" s="842"/>
      <c r="CJ28" s="842"/>
      <c r="CK28" s="842"/>
      <c r="CL28" s="843"/>
      <c r="CM28" s="841"/>
      <c r="CN28" s="842"/>
      <c r="CO28" s="842"/>
      <c r="CP28" s="842"/>
      <c r="CQ28" s="843"/>
      <c r="CR28" s="841"/>
      <c r="CS28" s="842"/>
      <c r="CT28" s="842"/>
      <c r="CU28" s="842"/>
      <c r="CV28" s="843"/>
      <c r="CW28" s="841"/>
      <c r="CX28" s="842"/>
      <c r="CY28" s="842"/>
      <c r="CZ28" s="842"/>
      <c r="DA28" s="843"/>
      <c r="DB28" s="841"/>
      <c r="DC28" s="842"/>
      <c r="DD28" s="842"/>
      <c r="DE28" s="842"/>
      <c r="DF28" s="843"/>
      <c r="DG28" s="841"/>
      <c r="DH28" s="842"/>
      <c r="DI28" s="842"/>
      <c r="DJ28" s="842"/>
      <c r="DK28" s="843"/>
      <c r="DL28" s="841"/>
      <c r="DM28" s="842"/>
      <c r="DN28" s="842"/>
      <c r="DO28" s="842"/>
      <c r="DP28" s="843"/>
      <c r="DQ28" s="841"/>
      <c r="DR28" s="842"/>
      <c r="DS28" s="842"/>
      <c r="DT28" s="842"/>
      <c r="DU28" s="843"/>
      <c r="DV28" s="838"/>
      <c r="DW28" s="839"/>
      <c r="DX28" s="839"/>
      <c r="DY28" s="839"/>
      <c r="DZ28" s="844"/>
      <c r="EA28" s="226"/>
    </row>
    <row r="29" spans="1:131" ht="26.25" customHeight="1" x14ac:dyDescent="0.2">
      <c r="A29" s="238">
        <v>2</v>
      </c>
      <c r="B29" s="845" t="s">
        <v>402</v>
      </c>
      <c r="C29" s="846"/>
      <c r="D29" s="846"/>
      <c r="E29" s="846"/>
      <c r="F29" s="846"/>
      <c r="G29" s="846"/>
      <c r="H29" s="846"/>
      <c r="I29" s="846"/>
      <c r="J29" s="846"/>
      <c r="K29" s="846"/>
      <c r="L29" s="846"/>
      <c r="M29" s="846"/>
      <c r="N29" s="846"/>
      <c r="O29" s="846"/>
      <c r="P29" s="847"/>
      <c r="Q29" s="848">
        <v>93</v>
      </c>
      <c r="R29" s="849"/>
      <c r="S29" s="849"/>
      <c r="T29" s="849"/>
      <c r="U29" s="849"/>
      <c r="V29" s="849">
        <v>91</v>
      </c>
      <c r="W29" s="849"/>
      <c r="X29" s="849"/>
      <c r="Y29" s="849"/>
      <c r="Z29" s="849"/>
      <c r="AA29" s="849">
        <v>2</v>
      </c>
      <c r="AB29" s="849"/>
      <c r="AC29" s="849"/>
      <c r="AD29" s="849"/>
      <c r="AE29" s="850"/>
      <c r="AF29" s="851">
        <v>2</v>
      </c>
      <c r="AG29" s="852"/>
      <c r="AH29" s="852"/>
      <c r="AI29" s="852"/>
      <c r="AJ29" s="853"/>
      <c r="AK29" s="899">
        <v>33</v>
      </c>
      <c r="AL29" s="895"/>
      <c r="AM29" s="895"/>
      <c r="AN29" s="895"/>
      <c r="AO29" s="895"/>
      <c r="AP29" s="895" t="s">
        <v>509</v>
      </c>
      <c r="AQ29" s="895"/>
      <c r="AR29" s="895"/>
      <c r="AS29" s="895"/>
      <c r="AT29" s="895"/>
      <c r="AU29" s="895" t="s">
        <v>509</v>
      </c>
      <c r="AV29" s="895"/>
      <c r="AW29" s="895"/>
      <c r="AX29" s="895"/>
      <c r="AY29" s="895"/>
      <c r="AZ29" s="896" t="s">
        <v>509</v>
      </c>
      <c r="BA29" s="896"/>
      <c r="BB29" s="896"/>
      <c r="BC29" s="896"/>
      <c r="BD29" s="896"/>
      <c r="BE29" s="897"/>
      <c r="BF29" s="897"/>
      <c r="BG29" s="897"/>
      <c r="BH29" s="897"/>
      <c r="BI29" s="898"/>
      <c r="BJ29" s="228"/>
      <c r="BK29" s="228"/>
      <c r="BL29" s="228"/>
      <c r="BM29" s="228"/>
      <c r="BN29" s="228"/>
      <c r="BO29" s="237"/>
      <c r="BP29" s="237"/>
      <c r="BQ29" s="234">
        <v>23</v>
      </c>
      <c r="BR29" s="235"/>
      <c r="BS29" s="838"/>
      <c r="BT29" s="839"/>
      <c r="BU29" s="839"/>
      <c r="BV29" s="839"/>
      <c r="BW29" s="839"/>
      <c r="BX29" s="839"/>
      <c r="BY29" s="839"/>
      <c r="BZ29" s="839"/>
      <c r="CA29" s="839"/>
      <c r="CB29" s="839"/>
      <c r="CC29" s="839"/>
      <c r="CD29" s="839"/>
      <c r="CE29" s="839"/>
      <c r="CF29" s="839"/>
      <c r="CG29" s="840"/>
      <c r="CH29" s="841"/>
      <c r="CI29" s="842"/>
      <c r="CJ29" s="842"/>
      <c r="CK29" s="842"/>
      <c r="CL29" s="843"/>
      <c r="CM29" s="841"/>
      <c r="CN29" s="842"/>
      <c r="CO29" s="842"/>
      <c r="CP29" s="842"/>
      <c r="CQ29" s="843"/>
      <c r="CR29" s="841"/>
      <c r="CS29" s="842"/>
      <c r="CT29" s="842"/>
      <c r="CU29" s="842"/>
      <c r="CV29" s="843"/>
      <c r="CW29" s="841"/>
      <c r="CX29" s="842"/>
      <c r="CY29" s="842"/>
      <c r="CZ29" s="842"/>
      <c r="DA29" s="843"/>
      <c r="DB29" s="841"/>
      <c r="DC29" s="842"/>
      <c r="DD29" s="842"/>
      <c r="DE29" s="842"/>
      <c r="DF29" s="843"/>
      <c r="DG29" s="841"/>
      <c r="DH29" s="842"/>
      <c r="DI29" s="842"/>
      <c r="DJ29" s="842"/>
      <c r="DK29" s="843"/>
      <c r="DL29" s="841"/>
      <c r="DM29" s="842"/>
      <c r="DN29" s="842"/>
      <c r="DO29" s="842"/>
      <c r="DP29" s="843"/>
      <c r="DQ29" s="841"/>
      <c r="DR29" s="842"/>
      <c r="DS29" s="842"/>
      <c r="DT29" s="842"/>
      <c r="DU29" s="843"/>
      <c r="DV29" s="838"/>
      <c r="DW29" s="839"/>
      <c r="DX29" s="839"/>
      <c r="DY29" s="839"/>
      <c r="DZ29" s="844"/>
      <c r="EA29" s="226"/>
    </row>
    <row r="30" spans="1:131" ht="26.25" customHeight="1" x14ac:dyDescent="0.2">
      <c r="A30" s="238">
        <v>3</v>
      </c>
      <c r="B30" s="845" t="s">
        <v>403</v>
      </c>
      <c r="C30" s="846"/>
      <c r="D30" s="846"/>
      <c r="E30" s="846"/>
      <c r="F30" s="846"/>
      <c r="G30" s="846"/>
      <c r="H30" s="846"/>
      <c r="I30" s="846"/>
      <c r="J30" s="846"/>
      <c r="K30" s="846"/>
      <c r="L30" s="846"/>
      <c r="M30" s="846"/>
      <c r="N30" s="846"/>
      <c r="O30" s="846"/>
      <c r="P30" s="847"/>
      <c r="Q30" s="848">
        <v>829</v>
      </c>
      <c r="R30" s="849"/>
      <c r="S30" s="849"/>
      <c r="T30" s="849"/>
      <c r="U30" s="849"/>
      <c r="V30" s="849">
        <v>796</v>
      </c>
      <c r="W30" s="849"/>
      <c r="X30" s="849"/>
      <c r="Y30" s="849"/>
      <c r="Z30" s="849"/>
      <c r="AA30" s="849">
        <v>33</v>
      </c>
      <c r="AB30" s="849"/>
      <c r="AC30" s="849"/>
      <c r="AD30" s="849"/>
      <c r="AE30" s="850"/>
      <c r="AF30" s="851">
        <v>33</v>
      </c>
      <c r="AG30" s="852"/>
      <c r="AH30" s="852"/>
      <c r="AI30" s="852"/>
      <c r="AJ30" s="853"/>
      <c r="AK30" s="899">
        <v>125</v>
      </c>
      <c r="AL30" s="895"/>
      <c r="AM30" s="895"/>
      <c r="AN30" s="895"/>
      <c r="AO30" s="895"/>
      <c r="AP30" s="895" t="s">
        <v>509</v>
      </c>
      <c r="AQ30" s="895"/>
      <c r="AR30" s="895"/>
      <c r="AS30" s="895"/>
      <c r="AT30" s="895"/>
      <c r="AU30" s="895" t="s">
        <v>509</v>
      </c>
      <c r="AV30" s="895"/>
      <c r="AW30" s="895"/>
      <c r="AX30" s="895"/>
      <c r="AY30" s="895"/>
      <c r="AZ30" s="896" t="s">
        <v>509</v>
      </c>
      <c r="BA30" s="896"/>
      <c r="BB30" s="896"/>
      <c r="BC30" s="896"/>
      <c r="BD30" s="896"/>
      <c r="BE30" s="897"/>
      <c r="BF30" s="897"/>
      <c r="BG30" s="897"/>
      <c r="BH30" s="897"/>
      <c r="BI30" s="898"/>
      <c r="BJ30" s="228"/>
      <c r="BK30" s="228"/>
      <c r="BL30" s="228"/>
      <c r="BM30" s="228"/>
      <c r="BN30" s="228"/>
      <c r="BO30" s="237"/>
      <c r="BP30" s="237"/>
      <c r="BQ30" s="234">
        <v>24</v>
      </c>
      <c r="BR30" s="235"/>
      <c r="BS30" s="838"/>
      <c r="BT30" s="839"/>
      <c r="BU30" s="839"/>
      <c r="BV30" s="839"/>
      <c r="BW30" s="839"/>
      <c r="BX30" s="839"/>
      <c r="BY30" s="839"/>
      <c r="BZ30" s="839"/>
      <c r="CA30" s="839"/>
      <c r="CB30" s="839"/>
      <c r="CC30" s="839"/>
      <c r="CD30" s="839"/>
      <c r="CE30" s="839"/>
      <c r="CF30" s="839"/>
      <c r="CG30" s="840"/>
      <c r="CH30" s="841"/>
      <c r="CI30" s="842"/>
      <c r="CJ30" s="842"/>
      <c r="CK30" s="842"/>
      <c r="CL30" s="843"/>
      <c r="CM30" s="841"/>
      <c r="CN30" s="842"/>
      <c r="CO30" s="842"/>
      <c r="CP30" s="842"/>
      <c r="CQ30" s="843"/>
      <c r="CR30" s="841"/>
      <c r="CS30" s="842"/>
      <c r="CT30" s="842"/>
      <c r="CU30" s="842"/>
      <c r="CV30" s="843"/>
      <c r="CW30" s="841"/>
      <c r="CX30" s="842"/>
      <c r="CY30" s="842"/>
      <c r="CZ30" s="842"/>
      <c r="DA30" s="843"/>
      <c r="DB30" s="841"/>
      <c r="DC30" s="842"/>
      <c r="DD30" s="842"/>
      <c r="DE30" s="842"/>
      <c r="DF30" s="843"/>
      <c r="DG30" s="841"/>
      <c r="DH30" s="842"/>
      <c r="DI30" s="842"/>
      <c r="DJ30" s="842"/>
      <c r="DK30" s="843"/>
      <c r="DL30" s="841"/>
      <c r="DM30" s="842"/>
      <c r="DN30" s="842"/>
      <c r="DO30" s="842"/>
      <c r="DP30" s="843"/>
      <c r="DQ30" s="841"/>
      <c r="DR30" s="842"/>
      <c r="DS30" s="842"/>
      <c r="DT30" s="842"/>
      <c r="DU30" s="843"/>
      <c r="DV30" s="838"/>
      <c r="DW30" s="839"/>
      <c r="DX30" s="839"/>
      <c r="DY30" s="839"/>
      <c r="DZ30" s="844"/>
      <c r="EA30" s="226"/>
    </row>
    <row r="31" spans="1:131" ht="26.25" customHeight="1" x14ac:dyDescent="0.2">
      <c r="A31" s="238">
        <v>4</v>
      </c>
      <c r="B31" s="845" t="s">
        <v>404</v>
      </c>
      <c r="C31" s="846"/>
      <c r="D31" s="846"/>
      <c r="E31" s="846"/>
      <c r="F31" s="846"/>
      <c r="G31" s="846"/>
      <c r="H31" s="846"/>
      <c r="I31" s="846"/>
      <c r="J31" s="846"/>
      <c r="K31" s="846"/>
      <c r="L31" s="846"/>
      <c r="M31" s="846"/>
      <c r="N31" s="846"/>
      <c r="O31" s="846"/>
      <c r="P31" s="847"/>
      <c r="Q31" s="848">
        <v>170</v>
      </c>
      <c r="R31" s="849"/>
      <c r="S31" s="849"/>
      <c r="T31" s="849"/>
      <c r="U31" s="849"/>
      <c r="V31" s="849">
        <v>170</v>
      </c>
      <c r="W31" s="849"/>
      <c r="X31" s="849"/>
      <c r="Y31" s="849"/>
      <c r="Z31" s="849"/>
      <c r="AA31" s="849" t="s">
        <v>509</v>
      </c>
      <c r="AB31" s="849"/>
      <c r="AC31" s="849"/>
      <c r="AD31" s="849"/>
      <c r="AE31" s="850"/>
      <c r="AF31" s="851" t="s">
        <v>125</v>
      </c>
      <c r="AG31" s="852"/>
      <c r="AH31" s="852"/>
      <c r="AI31" s="852"/>
      <c r="AJ31" s="853"/>
      <c r="AK31" s="899">
        <v>73</v>
      </c>
      <c r="AL31" s="895"/>
      <c r="AM31" s="895"/>
      <c r="AN31" s="895"/>
      <c r="AO31" s="895"/>
      <c r="AP31" s="895">
        <v>742</v>
      </c>
      <c r="AQ31" s="895"/>
      <c r="AR31" s="895"/>
      <c r="AS31" s="895"/>
      <c r="AT31" s="895"/>
      <c r="AU31" s="895">
        <v>672</v>
      </c>
      <c r="AV31" s="895"/>
      <c r="AW31" s="895"/>
      <c r="AX31" s="895"/>
      <c r="AY31" s="895"/>
      <c r="AZ31" s="896" t="s">
        <v>509</v>
      </c>
      <c r="BA31" s="896"/>
      <c r="BB31" s="896"/>
      <c r="BC31" s="896"/>
      <c r="BD31" s="896"/>
      <c r="BE31" s="897" t="s">
        <v>572</v>
      </c>
      <c r="BF31" s="897"/>
      <c r="BG31" s="897"/>
      <c r="BH31" s="897"/>
      <c r="BI31" s="898"/>
      <c r="BJ31" s="228"/>
      <c r="BK31" s="228"/>
      <c r="BL31" s="228"/>
      <c r="BM31" s="228"/>
      <c r="BN31" s="228"/>
      <c r="BO31" s="237"/>
      <c r="BP31" s="237"/>
      <c r="BQ31" s="234">
        <v>25</v>
      </c>
      <c r="BR31" s="235"/>
      <c r="BS31" s="838"/>
      <c r="BT31" s="839"/>
      <c r="BU31" s="839"/>
      <c r="BV31" s="839"/>
      <c r="BW31" s="839"/>
      <c r="BX31" s="839"/>
      <c r="BY31" s="839"/>
      <c r="BZ31" s="839"/>
      <c r="CA31" s="839"/>
      <c r="CB31" s="839"/>
      <c r="CC31" s="839"/>
      <c r="CD31" s="839"/>
      <c r="CE31" s="839"/>
      <c r="CF31" s="839"/>
      <c r="CG31" s="840"/>
      <c r="CH31" s="841"/>
      <c r="CI31" s="842"/>
      <c r="CJ31" s="842"/>
      <c r="CK31" s="842"/>
      <c r="CL31" s="843"/>
      <c r="CM31" s="841"/>
      <c r="CN31" s="842"/>
      <c r="CO31" s="842"/>
      <c r="CP31" s="842"/>
      <c r="CQ31" s="843"/>
      <c r="CR31" s="841"/>
      <c r="CS31" s="842"/>
      <c r="CT31" s="842"/>
      <c r="CU31" s="842"/>
      <c r="CV31" s="843"/>
      <c r="CW31" s="841"/>
      <c r="CX31" s="842"/>
      <c r="CY31" s="842"/>
      <c r="CZ31" s="842"/>
      <c r="DA31" s="843"/>
      <c r="DB31" s="841"/>
      <c r="DC31" s="842"/>
      <c r="DD31" s="842"/>
      <c r="DE31" s="842"/>
      <c r="DF31" s="843"/>
      <c r="DG31" s="841"/>
      <c r="DH31" s="842"/>
      <c r="DI31" s="842"/>
      <c r="DJ31" s="842"/>
      <c r="DK31" s="843"/>
      <c r="DL31" s="841"/>
      <c r="DM31" s="842"/>
      <c r="DN31" s="842"/>
      <c r="DO31" s="842"/>
      <c r="DP31" s="843"/>
      <c r="DQ31" s="841"/>
      <c r="DR31" s="842"/>
      <c r="DS31" s="842"/>
      <c r="DT31" s="842"/>
      <c r="DU31" s="843"/>
      <c r="DV31" s="838"/>
      <c r="DW31" s="839"/>
      <c r="DX31" s="839"/>
      <c r="DY31" s="839"/>
      <c r="DZ31" s="844"/>
      <c r="EA31" s="226"/>
    </row>
    <row r="32" spans="1:131" ht="26.25" customHeight="1" x14ac:dyDescent="0.2">
      <c r="A32" s="238">
        <v>5</v>
      </c>
      <c r="B32" s="845" t="s">
        <v>405</v>
      </c>
      <c r="C32" s="846"/>
      <c r="D32" s="846"/>
      <c r="E32" s="846"/>
      <c r="F32" s="846"/>
      <c r="G32" s="846"/>
      <c r="H32" s="846"/>
      <c r="I32" s="846"/>
      <c r="J32" s="846"/>
      <c r="K32" s="846"/>
      <c r="L32" s="846"/>
      <c r="M32" s="846"/>
      <c r="N32" s="846"/>
      <c r="O32" s="846"/>
      <c r="P32" s="847"/>
      <c r="Q32" s="848">
        <v>362</v>
      </c>
      <c r="R32" s="849"/>
      <c r="S32" s="849"/>
      <c r="T32" s="849"/>
      <c r="U32" s="849"/>
      <c r="V32" s="849">
        <v>362</v>
      </c>
      <c r="W32" s="849"/>
      <c r="X32" s="849"/>
      <c r="Y32" s="849"/>
      <c r="Z32" s="849"/>
      <c r="AA32" s="849" t="s">
        <v>509</v>
      </c>
      <c r="AB32" s="849"/>
      <c r="AC32" s="849"/>
      <c r="AD32" s="849"/>
      <c r="AE32" s="850"/>
      <c r="AF32" s="851" t="s">
        <v>390</v>
      </c>
      <c r="AG32" s="852"/>
      <c r="AH32" s="852"/>
      <c r="AI32" s="852"/>
      <c r="AJ32" s="853"/>
      <c r="AK32" s="899">
        <v>138</v>
      </c>
      <c r="AL32" s="895"/>
      <c r="AM32" s="895"/>
      <c r="AN32" s="895"/>
      <c r="AO32" s="895"/>
      <c r="AP32" s="895">
        <v>2211</v>
      </c>
      <c r="AQ32" s="895"/>
      <c r="AR32" s="895"/>
      <c r="AS32" s="895"/>
      <c r="AT32" s="895"/>
      <c r="AU32" s="895">
        <v>2001</v>
      </c>
      <c r="AV32" s="895"/>
      <c r="AW32" s="895"/>
      <c r="AX32" s="895"/>
      <c r="AY32" s="895"/>
      <c r="AZ32" s="896" t="s">
        <v>509</v>
      </c>
      <c r="BA32" s="896"/>
      <c r="BB32" s="896"/>
      <c r="BC32" s="896"/>
      <c r="BD32" s="896"/>
      <c r="BE32" s="897" t="s">
        <v>572</v>
      </c>
      <c r="BF32" s="897"/>
      <c r="BG32" s="897"/>
      <c r="BH32" s="897"/>
      <c r="BI32" s="898"/>
      <c r="BJ32" s="228"/>
      <c r="BK32" s="228"/>
      <c r="BL32" s="228"/>
      <c r="BM32" s="228"/>
      <c r="BN32" s="228"/>
      <c r="BO32" s="237"/>
      <c r="BP32" s="237"/>
      <c r="BQ32" s="234">
        <v>26</v>
      </c>
      <c r="BR32" s="235"/>
      <c r="BS32" s="838"/>
      <c r="BT32" s="839"/>
      <c r="BU32" s="839"/>
      <c r="BV32" s="839"/>
      <c r="BW32" s="839"/>
      <c r="BX32" s="839"/>
      <c r="BY32" s="839"/>
      <c r="BZ32" s="839"/>
      <c r="CA32" s="839"/>
      <c r="CB32" s="839"/>
      <c r="CC32" s="839"/>
      <c r="CD32" s="839"/>
      <c r="CE32" s="839"/>
      <c r="CF32" s="839"/>
      <c r="CG32" s="840"/>
      <c r="CH32" s="841"/>
      <c r="CI32" s="842"/>
      <c r="CJ32" s="842"/>
      <c r="CK32" s="842"/>
      <c r="CL32" s="843"/>
      <c r="CM32" s="841"/>
      <c r="CN32" s="842"/>
      <c r="CO32" s="842"/>
      <c r="CP32" s="842"/>
      <c r="CQ32" s="843"/>
      <c r="CR32" s="841"/>
      <c r="CS32" s="842"/>
      <c r="CT32" s="842"/>
      <c r="CU32" s="842"/>
      <c r="CV32" s="843"/>
      <c r="CW32" s="841"/>
      <c r="CX32" s="842"/>
      <c r="CY32" s="842"/>
      <c r="CZ32" s="842"/>
      <c r="DA32" s="843"/>
      <c r="DB32" s="841"/>
      <c r="DC32" s="842"/>
      <c r="DD32" s="842"/>
      <c r="DE32" s="842"/>
      <c r="DF32" s="843"/>
      <c r="DG32" s="841"/>
      <c r="DH32" s="842"/>
      <c r="DI32" s="842"/>
      <c r="DJ32" s="842"/>
      <c r="DK32" s="843"/>
      <c r="DL32" s="841"/>
      <c r="DM32" s="842"/>
      <c r="DN32" s="842"/>
      <c r="DO32" s="842"/>
      <c r="DP32" s="843"/>
      <c r="DQ32" s="841"/>
      <c r="DR32" s="842"/>
      <c r="DS32" s="842"/>
      <c r="DT32" s="842"/>
      <c r="DU32" s="843"/>
      <c r="DV32" s="838"/>
      <c r="DW32" s="839"/>
      <c r="DX32" s="839"/>
      <c r="DY32" s="839"/>
      <c r="DZ32" s="844"/>
      <c r="EA32" s="226"/>
    </row>
    <row r="33" spans="1:131" ht="26.25" customHeight="1" x14ac:dyDescent="0.2">
      <c r="A33" s="238">
        <v>6</v>
      </c>
      <c r="B33" s="845"/>
      <c r="C33" s="846"/>
      <c r="D33" s="846"/>
      <c r="E33" s="846"/>
      <c r="F33" s="846"/>
      <c r="G33" s="846"/>
      <c r="H33" s="846"/>
      <c r="I33" s="846"/>
      <c r="J33" s="846"/>
      <c r="K33" s="846"/>
      <c r="L33" s="846"/>
      <c r="M33" s="846"/>
      <c r="N33" s="846"/>
      <c r="O33" s="846"/>
      <c r="P33" s="847"/>
      <c r="Q33" s="848"/>
      <c r="R33" s="849"/>
      <c r="S33" s="849"/>
      <c r="T33" s="849"/>
      <c r="U33" s="849"/>
      <c r="V33" s="849"/>
      <c r="W33" s="849"/>
      <c r="X33" s="849"/>
      <c r="Y33" s="849"/>
      <c r="Z33" s="849"/>
      <c r="AA33" s="849"/>
      <c r="AB33" s="849"/>
      <c r="AC33" s="849"/>
      <c r="AD33" s="849"/>
      <c r="AE33" s="850"/>
      <c r="AF33" s="851"/>
      <c r="AG33" s="852"/>
      <c r="AH33" s="852"/>
      <c r="AI33" s="852"/>
      <c r="AJ33" s="853"/>
      <c r="AK33" s="899"/>
      <c r="AL33" s="895"/>
      <c r="AM33" s="895"/>
      <c r="AN33" s="895"/>
      <c r="AO33" s="895"/>
      <c r="AP33" s="895"/>
      <c r="AQ33" s="895"/>
      <c r="AR33" s="895"/>
      <c r="AS33" s="895"/>
      <c r="AT33" s="895"/>
      <c r="AU33" s="895"/>
      <c r="AV33" s="895"/>
      <c r="AW33" s="895"/>
      <c r="AX33" s="895"/>
      <c r="AY33" s="895"/>
      <c r="AZ33" s="896"/>
      <c r="BA33" s="896"/>
      <c r="BB33" s="896"/>
      <c r="BC33" s="896"/>
      <c r="BD33" s="896"/>
      <c r="BE33" s="897"/>
      <c r="BF33" s="897"/>
      <c r="BG33" s="897"/>
      <c r="BH33" s="897"/>
      <c r="BI33" s="898"/>
      <c r="BJ33" s="228"/>
      <c r="BK33" s="228"/>
      <c r="BL33" s="228"/>
      <c r="BM33" s="228"/>
      <c r="BN33" s="228"/>
      <c r="BO33" s="237"/>
      <c r="BP33" s="237"/>
      <c r="BQ33" s="234">
        <v>27</v>
      </c>
      <c r="BR33" s="235"/>
      <c r="BS33" s="838"/>
      <c r="BT33" s="839"/>
      <c r="BU33" s="839"/>
      <c r="BV33" s="839"/>
      <c r="BW33" s="839"/>
      <c r="BX33" s="839"/>
      <c r="BY33" s="839"/>
      <c r="BZ33" s="839"/>
      <c r="CA33" s="839"/>
      <c r="CB33" s="839"/>
      <c r="CC33" s="839"/>
      <c r="CD33" s="839"/>
      <c r="CE33" s="839"/>
      <c r="CF33" s="839"/>
      <c r="CG33" s="840"/>
      <c r="CH33" s="841"/>
      <c r="CI33" s="842"/>
      <c r="CJ33" s="842"/>
      <c r="CK33" s="842"/>
      <c r="CL33" s="843"/>
      <c r="CM33" s="841"/>
      <c r="CN33" s="842"/>
      <c r="CO33" s="842"/>
      <c r="CP33" s="842"/>
      <c r="CQ33" s="843"/>
      <c r="CR33" s="841"/>
      <c r="CS33" s="842"/>
      <c r="CT33" s="842"/>
      <c r="CU33" s="842"/>
      <c r="CV33" s="843"/>
      <c r="CW33" s="841"/>
      <c r="CX33" s="842"/>
      <c r="CY33" s="842"/>
      <c r="CZ33" s="842"/>
      <c r="DA33" s="843"/>
      <c r="DB33" s="841"/>
      <c r="DC33" s="842"/>
      <c r="DD33" s="842"/>
      <c r="DE33" s="842"/>
      <c r="DF33" s="843"/>
      <c r="DG33" s="841"/>
      <c r="DH33" s="842"/>
      <c r="DI33" s="842"/>
      <c r="DJ33" s="842"/>
      <c r="DK33" s="843"/>
      <c r="DL33" s="841"/>
      <c r="DM33" s="842"/>
      <c r="DN33" s="842"/>
      <c r="DO33" s="842"/>
      <c r="DP33" s="843"/>
      <c r="DQ33" s="841"/>
      <c r="DR33" s="842"/>
      <c r="DS33" s="842"/>
      <c r="DT33" s="842"/>
      <c r="DU33" s="843"/>
      <c r="DV33" s="838"/>
      <c r="DW33" s="839"/>
      <c r="DX33" s="839"/>
      <c r="DY33" s="839"/>
      <c r="DZ33" s="844"/>
      <c r="EA33" s="226"/>
    </row>
    <row r="34" spans="1:131" ht="26.25" customHeight="1" x14ac:dyDescent="0.2">
      <c r="A34" s="238">
        <v>7</v>
      </c>
      <c r="B34" s="845"/>
      <c r="C34" s="846"/>
      <c r="D34" s="846"/>
      <c r="E34" s="846"/>
      <c r="F34" s="846"/>
      <c r="G34" s="846"/>
      <c r="H34" s="846"/>
      <c r="I34" s="846"/>
      <c r="J34" s="846"/>
      <c r="K34" s="846"/>
      <c r="L34" s="846"/>
      <c r="M34" s="846"/>
      <c r="N34" s="846"/>
      <c r="O34" s="846"/>
      <c r="P34" s="847"/>
      <c r="Q34" s="848"/>
      <c r="R34" s="849"/>
      <c r="S34" s="849"/>
      <c r="T34" s="849"/>
      <c r="U34" s="849"/>
      <c r="V34" s="849"/>
      <c r="W34" s="849"/>
      <c r="X34" s="849"/>
      <c r="Y34" s="849"/>
      <c r="Z34" s="849"/>
      <c r="AA34" s="849"/>
      <c r="AB34" s="849"/>
      <c r="AC34" s="849"/>
      <c r="AD34" s="849"/>
      <c r="AE34" s="850"/>
      <c r="AF34" s="851"/>
      <c r="AG34" s="852"/>
      <c r="AH34" s="852"/>
      <c r="AI34" s="852"/>
      <c r="AJ34" s="853"/>
      <c r="AK34" s="899"/>
      <c r="AL34" s="895"/>
      <c r="AM34" s="895"/>
      <c r="AN34" s="895"/>
      <c r="AO34" s="895"/>
      <c r="AP34" s="895"/>
      <c r="AQ34" s="895"/>
      <c r="AR34" s="895"/>
      <c r="AS34" s="895"/>
      <c r="AT34" s="895"/>
      <c r="AU34" s="895"/>
      <c r="AV34" s="895"/>
      <c r="AW34" s="895"/>
      <c r="AX34" s="895"/>
      <c r="AY34" s="895"/>
      <c r="AZ34" s="896"/>
      <c r="BA34" s="896"/>
      <c r="BB34" s="896"/>
      <c r="BC34" s="896"/>
      <c r="BD34" s="896"/>
      <c r="BE34" s="897"/>
      <c r="BF34" s="897"/>
      <c r="BG34" s="897"/>
      <c r="BH34" s="897"/>
      <c r="BI34" s="898"/>
      <c r="BJ34" s="228"/>
      <c r="BK34" s="228"/>
      <c r="BL34" s="228"/>
      <c r="BM34" s="228"/>
      <c r="BN34" s="228"/>
      <c r="BO34" s="237"/>
      <c r="BP34" s="237"/>
      <c r="BQ34" s="234">
        <v>28</v>
      </c>
      <c r="BR34" s="235"/>
      <c r="BS34" s="838"/>
      <c r="BT34" s="839"/>
      <c r="BU34" s="839"/>
      <c r="BV34" s="839"/>
      <c r="BW34" s="839"/>
      <c r="BX34" s="839"/>
      <c r="BY34" s="839"/>
      <c r="BZ34" s="839"/>
      <c r="CA34" s="839"/>
      <c r="CB34" s="839"/>
      <c r="CC34" s="839"/>
      <c r="CD34" s="839"/>
      <c r="CE34" s="839"/>
      <c r="CF34" s="839"/>
      <c r="CG34" s="840"/>
      <c r="CH34" s="841"/>
      <c r="CI34" s="842"/>
      <c r="CJ34" s="842"/>
      <c r="CK34" s="842"/>
      <c r="CL34" s="843"/>
      <c r="CM34" s="841"/>
      <c r="CN34" s="842"/>
      <c r="CO34" s="842"/>
      <c r="CP34" s="842"/>
      <c r="CQ34" s="843"/>
      <c r="CR34" s="841"/>
      <c r="CS34" s="842"/>
      <c r="CT34" s="842"/>
      <c r="CU34" s="842"/>
      <c r="CV34" s="843"/>
      <c r="CW34" s="841"/>
      <c r="CX34" s="842"/>
      <c r="CY34" s="842"/>
      <c r="CZ34" s="842"/>
      <c r="DA34" s="843"/>
      <c r="DB34" s="841"/>
      <c r="DC34" s="842"/>
      <c r="DD34" s="842"/>
      <c r="DE34" s="842"/>
      <c r="DF34" s="843"/>
      <c r="DG34" s="841"/>
      <c r="DH34" s="842"/>
      <c r="DI34" s="842"/>
      <c r="DJ34" s="842"/>
      <c r="DK34" s="843"/>
      <c r="DL34" s="841"/>
      <c r="DM34" s="842"/>
      <c r="DN34" s="842"/>
      <c r="DO34" s="842"/>
      <c r="DP34" s="843"/>
      <c r="DQ34" s="841"/>
      <c r="DR34" s="842"/>
      <c r="DS34" s="842"/>
      <c r="DT34" s="842"/>
      <c r="DU34" s="843"/>
      <c r="DV34" s="838"/>
      <c r="DW34" s="839"/>
      <c r="DX34" s="839"/>
      <c r="DY34" s="839"/>
      <c r="DZ34" s="844"/>
      <c r="EA34" s="226"/>
    </row>
    <row r="35" spans="1:131" ht="26.25" customHeight="1" x14ac:dyDescent="0.2">
      <c r="A35" s="238">
        <v>8</v>
      </c>
      <c r="B35" s="845"/>
      <c r="C35" s="846"/>
      <c r="D35" s="846"/>
      <c r="E35" s="846"/>
      <c r="F35" s="846"/>
      <c r="G35" s="846"/>
      <c r="H35" s="846"/>
      <c r="I35" s="846"/>
      <c r="J35" s="846"/>
      <c r="K35" s="846"/>
      <c r="L35" s="846"/>
      <c r="M35" s="846"/>
      <c r="N35" s="846"/>
      <c r="O35" s="846"/>
      <c r="P35" s="847"/>
      <c r="Q35" s="848"/>
      <c r="R35" s="849"/>
      <c r="S35" s="849"/>
      <c r="T35" s="849"/>
      <c r="U35" s="849"/>
      <c r="V35" s="849"/>
      <c r="W35" s="849"/>
      <c r="X35" s="849"/>
      <c r="Y35" s="849"/>
      <c r="Z35" s="849"/>
      <c r="AA35" s="849"/>
      <c r="AB35" s="849"/>
      <c r="AC35" s="849"/>
      <c r="AD35" s="849"/>
      <c r="AE35" s="850"/>
      <c r="AF35" s="851"/>
      <c r="AG35" s="852"/>
      <c r="AH35" s="852"/>
      <c r="AI35" s="852"/>
      <c r="AJ35" s="853"/>
      <c r="AK35" s="899"/>
      <c r="AL35" s="895"/>
      <c r="AM35" s="895"/>
      <c r="AN35" s="895"/>
      <c r="AO35" s="895"/>
      <c r="AP35" s="895"/>
      <c r="AQ35" s="895"/>
      <c r="AR35" s="895"/>
      <c r="AS35" s="895"/>
      <c r="AT35" s="895"/>
      <c r="AU35" s="895"/>
      <c r="AV35" s="895"/>
      <c r="AW35" s="895"/>
      <c r="AX35" s="895"/>
      <c r="AY35" s="895"/>
      <c r="AZ35" s="896"/>
      <c r="BA35" s="896"/>
      <c r="BB35" s="896"/>
      <c r="BC35" s="896"/>
      <c r="BD35" s="896"/>
      <c r="BE35" s="897"/>
      <c r="BF35" s="897"/>
      <c r="BG35" s="897"/>
      <c r="BH35" s="897"/>
      <c r="BI35" s="898"/>
      <c r="BJ35" s="228"/>
      <c r="BK35" s="228"/>
      <c r="BL35" s="228"/>
      <c r="BM35" s="228"/>
      <c r="BN35" s="228"/>
      <c r="BO35" s="237"/>
      <c r="BP35" s="237"/>
      <c r="BQ35" s="234">
        <v>29</v>
      </c>
      <c r="BR35" s="235"/>
      <c r="BS35" s="838"/>
      <c r="BT35" s="839"/>
      <c r="BU35" s="839"/>
      <c r="BV35" s="839"/>
      <c r="BW35" s="839"/>
      <c r="BX35" s="839"/>
      <c r="BY35" s="839"/>
      <c r="BZ35" s="839"/>
      <c r="CA35" s="839"/>
      <c r="CB35" s="839"/>
      <c r="CC35" s="839"/>
      <c r="CD35" s="839"/>
      <c r="CE35" s="839"/>
      <c r="CF35" s="839"/>
      <c r="CG35" s="840"/>
      <c r="CH35" s="841"/>
      <c r="CI35" s="842"/>
      <c r="CJ35" s="842"/>
      <c r="CK35" s="842"/>
      <c r="CL35" s="843"/>
      <c r="CM35" s="841"/>
      <c r="CN35" s="842"/>
      <c r="CO35" s="842"/>
      <c r="CP35" s="842"/>
      <c r="CQ35" s="843"/>
      <c r="CR35" s="841"/>
      <c r="CS35" s="842"/>
      <c r="CT35" s="842"/>
      <c r="CU35" s="842"/>
      <c r="CV35" s="843"/>
      <c r="CW35" s="841"/>
      <c r="CX35" s="842"/>
      <c r="CY35" s="842"/>
      <c r="CZ35" s="842"/>
      <c r="DA35" s="843"/>
      <c r="DB35" s="841"/>
      <c r="DC35" s="842"/>
      <c r="DD35" s="842"/>
      <c r="DE35" s="842"/>
      <c r="DF35" s="843"/>
      <c r="DG35" s="841"/>
      <c r="DH35" s="842"/>
      <c r="DI35" s="842"/>
      <c r="DJ35" s="842"/>
      <c r="DK35" s="843"/>
      <c r="DL35" s="841"/>
      <c r="DM35" s="842"/>
      <c r="DN35" s="842"/>
      <c r="DO35" s="842"/>
      <c r="DP35" s="843"/>
      <c r="DQ35" s="841"/>
      <c r="DR35" s="842"/>
      <c r="DS35" s="842"/>
      <c r="DT35" s="842"/>
      <c r="DU35" s="843"/>
      <c r="DV35" s="838"/>
      <c r="DW35" s="839"/>
      <c r="DX35" s="839"/>
      <c r="DY35" s="839"/>
      <c r="DZ35" s="844"/>
      <c r="EA35" s="226"/>
    </row>
    <row r="36" spans="1:131" ht="26.25" customHeight="1" x14ac:dyDescent="0.2">
      <c r="A36" s="238">
        <v>9</v>
      </c>
      <c r="B36" s="845"/>
      <c r="C36" s="846"/>
      <c r="D36" s="846"/>
      <c r="E36" s="846"/>
      <c r="F36" s="846"/>
      <c r="G36" s="846"/>
      <c r="H36" s="846"/>
      <c r="I36" s="846"/>
      <c r="J36" s="846"/>
      <c r="K36" s="846"/>
      <c r="L36" s="846"/>
      <c r="M36" s="846"/>
      <c r="N36" s="846"/>
      <c r="O36" s="846"/>
      <c r="P36" s="847"/>
      <c r="Q36" s="848"/>
      <c r="R36" s="849"/>
      <c r="S36" s="849"/>
      <c r="T36" s="849"/>
      <c r="U36" s="849"/>
      <c r="V36" s="849"/>
      <c r="W36" s="849"/>
      <c r="X36" s="849"/>
      <c r="Y36" s="849"/>
      <c r="Z36" s="849"/>
      <c r="AA36" s="849"/>
      <c r="AB36" s="849"/>
      <c r="AC36" s="849"/>
      <c r="AD36" s="849"/>
      <c r="AE36" s="850"/>
      <c r="AF36" s="851"/>
      <c r="AG36" s="852"/>
      <c r="AH36" s="852"/>
      <c r="AI36" s="852"/>
      <c r="AJ36" s="853"/>
      <c r="AK36" s="899"/>
      <c r="AL36" s="895"/>
      <c r="AM36" s="895"/>
      <c r="AN36" s="895"/>
      <c r="AO36" s="895"/>
      <c r="AP36" s="895"/>
      <c r="AQ36" s="895"/>
      <c r="AR36" s="895"/>
      <c r="AS36" s="895"/>
      <c r="AT36" s="895"/>
      <c r="AU36" s="895"/>
      <c r="AV36" s="895"/>
      <c r="AW36" s="895"/>
      <c r="AX36" s="895"/>
      <c r="AY36" s="895"/>
      <c r="AZ36" s="896"/>
      <c r="BA36" s="896"/>
      <c r="BB36" s="896"/>
      <c r="BC36" s="896"/>
      <c r="BD36" s="896"/>
      <c r="BE36" s="897"/>
      <c r="BF36" s="897"/>
      <c r="BG36" s="897"/>
      <c r="BH36" s="897"/>
      <c r="BI36" s="898"/>
      <c r="BJ36" s="228"/>
      <c r="BK36" s="228"/>
      <c r="BL36" s="228"/>
      <c r="BM36" s="228"/>
      <c r="BN36" s="228"/>
      <c r="BO36" s="237"/>
      <c r="BP36" s="237"/>
      <c r="BQ36" s="234">
        <v>30</v>
      </c>
      <c r="BR36" s="235"/>
      <c r="BS36" s="838"/>
      <c r="BT36" s="839"/>
      <c r="BU36" s="839"/>
      <c r="BV36" s="839"/>
      <c r="BW36" s="839"/>
      <c r="BX36" s="839"/>
      <c r="BY36" s="839"/>
      <c r="BZ36" s="839"/>
      <c r="CA36" s="839"/>
      <c r="CB36" s="839"/>
      <c r="CC36" s="839"/>
      <c r="CD36" s="839"/>
      <c r="CE36" s="839"/>
      <c r="CF36" s="839"/>
      <c r="CG36" s="840"/>
      <c r="CH36" s="841"/>
      <c r="CI36" s="842"/>
      <c r="CJ36" s="842"/>
      <c r="CK36" s="842"/>
      <c r="CL36" s="843"/>
      <c r="CM36" s="841"/>
      <c r="CN36" s="842"/>
      <c r="CO36" s="842"/>
      <c r="CP36" s="842"/>
      <c r="CQ36" s="843"/>
      <c r="CR36" s="841"/>
      <c r="CS36" s="842"/>
      <c r="CT36" s="842"/>
      <c r="CU36" s="842"/>
      <c r="CV36" s="843"/>
      <c r="CW36" s="841"/>
      <c r="CX36" s="842"/>
      <c r="CY36" s="842"/>
      <c r="CZ36" s="842"/>
      <c r="DA36" s="843"/>
      <c r="DB36" s="841"/>
      <c r="DC36" s="842"/>
      <c r="DD36" s="842"/>
      <c r="DE36" s="842"/>
      <c r="DF36" s="843"/>
      <c r="DG36" s="841"/>
      <c r="DH36" s="842"/>
      <c r="DI36" s="842"/>
      <c r="DJ36" s="842"/>
      <c r="DK36" s="843"/>
      <c r="DL36" s="841"/>
      <c r="DM36" s="842"/>
      <c r="DN36" s="842"/>
      <c r="DO36" s="842"/>
      <c r="DP36" s="843"/>
      <c r="DQ36" s="841"/>
      <c r="DR36" s="842"/>
      <c r="DS36" s="842"/>
      <c r="DT36" s="842"/>
      <c r="DU36" s="843"/>
      <c r="DV36" s="838"/>
      <c r="DW36" s="839"/>
      <c r="DX36" s="839"/>
      <c r="DY36" s="839"/>
      <c r="DZ36" s="844"/>
      <c r="EA36" s="226"/>
    </row>
    <row r="37" spans="1:131" ht="26.25" customHeight="1" x14ac:dyDescent="0.2">
      <c r="A37" s="238">
        <v>10</v>
      </c>
      <c r="B37" s="845"/>
      <c r="C37" s="846"/>
      <c r="D37" s="846"/>
      <c r="E37" s="846"/>
      <c r="F37" s="846"/>
      <c r="G37" s="846"/>
      <c r="H37" s="846"/>
      <c r="I37" s="846"/>
      <c r="J37" s="846"/>
      <c r="K37" s="846"/>
      <c r="L37" s="846"/>
      <c r="M37" s="846"/>
      <c r="N37" s="846"/>
      <c r="O37" s="846"/>
      <c r="P37" s="847"/>
      <c r="Q37" s="848"/>
      <c r="R37" s="849"/>
      <c r="S37" s="849"/>
      <c r="T37" s="849"/>
      <c r="U37" s="849"/>
      <c r="V37" s="849"/>
      <c r="W37" s="849"/>
      <c r="X37" s="849"/>
      <c r="Y37" s="849"/>
      <c r="Z37" s="849"/>
      <c r="AA37" s="849"/>
      <c r="AB37" s="849"/>
      <c r="AC37" s="849"/>
      <c r="AD37" s="849"/>
      <c r="AE37" s="850"/>
      <c r="AF37" s="851"/>
      <c r="AG37" s="852"/>
      <c r="AH37" s="852"/>
      <c r="AI37" s="852"/>
      <c r="AJ37" s="853"/>
      <c r="AK37" s="899"/>
      <c r="AL37" s="895"/>
      <c r="AM37" s="895"/>
      <c r="AN37" s="895"/>
      <c r="AO37" s="895"/>
      <c r="AP37" s="895"/>
      <c r="AQ37" s="895"/>
      <c r="AR37" s="895"/>
      <c r="AS37" s="895"/>
      <c r="AT37" s="895"/>
      <c r="AU37" s="895"/>
      <c r="AV37" s="895"/>
      <c r="AW37" s="895"/>
      <c r="AX37" s="895"/>
      <c r="AY37" s="895"/>
      <c r="AZ37" s="896"/>
      <c r="BA37" s="896"/>
      <c r="BB37" s="896"/>
      <c r="BC37" s="896"/>
      <c r="BD37" s="896"/>
      <c r="BE37" s="897"/>
      <c r="BF37" s="897"/>
      <c r="BG37" s="897"/>
      <c r="BH37" s="897"/>
      <c r="BI37" s="898"/>
      <c r="BJ37" s="228"/>
      <c r="BK37" s="228"/>
      <c r="BL37" s="228"/>
      <c r="BM37" s="228"/>
      <c r="BN37" s="228"/>
      <c r="BO37" s="237"/>
      <c r="BP37" s="237"/>
      <c r="BQ37" s="234">
        <v>31</v>
      </c>
      <c r="BR37" s="235"/>
      <c r="BS37" s="838"/>
      <c r="BT37" s="839"/>
      <c r="BU37" s="839"/>
      <c r="BV37" s="839"/>
      <c r="BW37" s="839"/>
      <c r="BX37" s="839"/>
      <c r="BY37" s="839"/>
      <c r="BZ37" s="839"/>
      <c r="CA37" s="839"/>
      <c r="CB37" s="839"/>
      <c r="CC37" s="839"/>
      <c r="CD37" s="839"/>
      <c r="CE37" s="839"/>
      <c r="CF37" s="839"/>
      <c r="CG37" s="840"/>
      <c r="CH37" s="841"/>
      <c r="CI37" s="842"/>
      <c r="CJ37" s="842"/>
      <c r="CK37" s="842"/>
      <c r="CL37" s="843"/>
      <c r="CM37" s="841"/>
      <c r="CN37" s="842"/>
      <c r="CO37" s="842"/>
      <c r="CP37" s="842"/>
      <c r="CQ37" s="843"/>
      <c r="CR37" s="841"/>
      <c r="CS37" s="842"/>
      <c r="CT37" s="842"/>
      <c r="CU37" s="842"/>
      <c r="CV37" s="843"/>
      <c r="CW37" s="841"/>
      <c r="CX37" s="842"/>
      <c r="CY37" s="842"/>
      <c r="CZ37" s="842"/>
      <c r="DA37" s="843"/>
      <c r="DB37" s="841"/>
      <c r="DC37" s="842"/>
      <c r="DD37" s="842"/>
      <c r="DE37" s="842"/>
      <c r="DF37" s="843"/>
      <c r="DG37" s="841"/>
      <c r="DH37" s="842"/>
      <c r="DI37" s="842"/>
      <c r="DJ37" s="842"/>
      <c r="DK37" s="843"/>
      <c r="DL37" s="841"/>
      <c r="DM37" s="842"/>
      <c r="DN37" s="842"/>
      <c r="DO37" s="842"/>
      <c r="DP37" s="843"/>
      <c r="DQ37" s="841"/>
      <c r="DR37" s="842"/>
      <c r="DS37" s="842"/>
      <c r="DT37" s="842"/>
      <c r="DU37" s="843"/>
      <c r="DV37" s="838"/>
      <c r="DW37" s="839"/>
      <c r="DX37" s="839"/>
      <c r="DY37" s="839"/>
      <c r="DZ37" s="844"/>
      <c r="EA37" s="226"/>
    </row>
    <row r="38" spans="1:131" ht="26.25" customHeight="1" x14ac:dyDescent="0.2">
      <c r="A38" s="238">
        <v>11</v>
      </c>
      <c r="B38" s="845"/>
      <c r="C38" s="846"/>
      <c r="D38" s="846"/>
      <c r="E38" s="846"/>
      <c r="F38" s="846"/>
      <c r="G38" s="846"/>
      <c r="H38" s="846"/>
      <c r="I38" s="846"/>
      <c r="J38" s="846"/>
      <c r="K38" s="846"/>
      <c r="L38" s="846"/>
      <c r="M38" s="846"/>
      <c r="N38" s="846"/>
      <c r="O38" s="846"/>
      <c r="P38" s="847"/>
      <c r="Q38" s="848"/>
      <c r="R38" s="849"/>
      <c r="S38" s="849"/>
      <c r="T38" s="849"/>
      <c r="U38" s="849"/>
      <c r="V38" s="849"/>
      <c r="W38" s="849"/>
      <c r="X38" s="849"/>
      <c r="Y38" s="849"/>
      <c r="Z38" s="849"/>
      <c r="AA38" s="849"/>
      <c r="AB38" s="849"/>
      <c r="AC38" s="849"/>
      <c r="AD38" s="849"/>
      <c r="AE38" s="850"/>
      <c r="AF38" s="851"/>
      <c r="AG38" s="852"/>
      <c r="AH38" s="852"/>
      <c r="AI38" s="852"/>
      <c r="AJ38" s="853"/>
      <c r="AK38" s="899"/>
      <c r="AL38" s="895"/>
      <c r="AM38" s="895"/>
      <c r="AN38" s="895"/>
      <c r="AO38" s="895"/>
      <c r="AP38" s="895"/>
      <c r="AQ38" s="895"/>
      <c r="AR38" s="895"/>
      <c r="AS38" s="895"/>
      <c r="AT38" s="895"/>
      <c r="AU38" s="895"/>
      <c r="AV38" s="895"/>
      <c r="AW38" s="895"/>
      <c r="AX38" s="895"/>
      <c r="AY38" s="895"/>
      <c r="AZ38" s="896"/>
      <c r="BA38" s="896"/>
      <c r="BB38" s="896"/>
      <c r="BC38" s="896"/>
      <c r="BD38" s="896"/>
      <c r="BE38" s="897"/>
      <c r="BF38" s="897"/>
      <c r="BG38" s="897"/>
      <c r="BH38" s="897"/>
      <c r="BI38" s="898"/>
      <c r="BJ38" s="228"/>
      <c r="BK38" s="228"/>
      <c r="BL38" s="228"/>
      <c r="BM38" s="228"/>
      <c r="BN38" s="228"/>
      <c r="BO38" s="237"/>
      <c r="BP38" s="237"/>
      <c r="BQ38" s="234">
        <v>32</v>
      </c>
      <c r="BR38" s="235"/>
      <c r="BS38" s="838"/>
      <c r="BT38" s="839"/>
      <c r="BU38" s="839"/>
      <c r="BV38" s="839"/>
      <c r="BW38" s="839"/>
      <c r="BX38" s="839"/>
      <c r="BY38" s="839"/>
      <c r="BZ38" s="839"/>
      <c r="CA38" s="839"/>
      <c r="CB38" s="839"/>
      <c r="CC38" s="839"/>
      <c r="CD38" s="839"/>
      <c r="CE38" s="839"/>
      <c r="CF38" s="839"/>
      <c r="CG38" s="840"/>
      <c r="CH38" s="841"/>
      <c r="CI38" s="842"/>
      <c r="CJ38" s="842"/>
      <c r="CK38" s="842"/>
      <c r="CL38" s="843"/>
      <c r="CM38" s="841"/>
      <c r="CN38" s="842"/>
      <c r="CO38" s="842"/>
      <c r="CP38" s="842"/>
      <c r="CQ38" s="843"/>
      <c r="CR38" s="841"/>
      <c r="CS38" s="842"/>
      <c r="CT38" s="842"/>
      <c r="CU38" s="842"/>
      <c r="CV38" s="843"/>
      <c r="CW38" s="841"/>
      <c r="CX38" s="842"/>
      <c r="CY38" s="842"/>
      <c r="CZ38" s="842"/>
      <c r="DA38" s="843"/>
      <c r="DB38" s="841"/>
      <c r="DC38" s="842"/>
      <c r="DD38" s="842"/>
      <c r="DE38" s="842"/>
      <c r="DF38" s="843"/>
      <c r="DG38" s="841"/>
      <c r="DH38" s="842"/>
      <c r="DI38" s="842"/>
      <c r="DJ38" s="842"/>
      <c r="DK38" s="843"/>
      <c r="DL38" s="841"/>
      <c r="DM38" s="842"/>
      <c r="DN38" s="842"/>
      <c r="DO38" s="842"/>
      <c r="DP38" s="843"/>
      <c r="DQ38" s="841"/>
      <c r="DR38" s="842"/>
      <c r="DS38" s="842"/>
      <c r="DT38" s="842"/>
      <c r="DU38" s="843"/>
      <c r="DV38" s="838"/>
      <c r="DW38" s="839"/>
      <c r="DX38" s="839"/>
      <c r="DY38" s="839"/>
      <c r="DZ38" s="844"/>
      <c r="EA38" s="226"/>
    </row>
    <row r="39" spans="1:131" ht="26.25" customHeight="1" x14ac:dyDescent="0.2">
      <c r="A39" s="238">
        <v>12</v>
      </c>
      <c r="B39" s="845"/>
      <c r="C39" s="846"/>
      <c r="D39" s="846"/>
      <c r="E39" s="846"/>
      <c r="F39" s="846"/>
      <c r="G39" s="846"/>
      <c r="H39" s="846"/>
      <c r="I39" s="846"/>
      <c r="J39" s="846"/>
      <c r="K39" s="846"/>
      <c r="L39" s="846"/>
      <c r="M39" s="846"/>
      <c r="N39" s="846"/>
      <c r="O39" s="846"/>
      <c r="P39" s="847"/>
      <c r="Q39" s="848"/>
      <c r="R39" s="849"/>
      <c r="S39" s="849"/>
      <c r="T39" s="849"/>
      <c r="U39" s="849"/>
      <c r="V39" s="849"/>
      <c r="W39" s="849"/>
      <c r="X39" s="849"/>
      <c r="Y39" s="849"/>
      <c r="Z39" s="849"/>
      <c r="AA39" s="849"/>
      <c r="AB39" s="849"/>
      <c r="AC39" s="849"/>
      <c r="AD39" s="849"/>
      <c r="AE39" s="850"/>
      <c r="AF39" s="851"/>
      <c r="AG39" s="852"/>
      <c r="AH39" s="852"/>
      <c r="AI39" s="852"/>
      <c r="AJ39" s="853"/>
      <c r="AK39" s="899"/>
      <c r="AL39" s="895"/>
      <c r="AM39" s="895"/>
      <c r="AN39" s="895"/>
      <c r="AO39" s="895"/>
      <c r="AP39" s="895"/>
      <c r="AQ39" s="895"/>
      <c r="AR39" s="895"/>
      <c r="AS39" s="895"/>
      <c r="AT39" s="895"/>
      <c r="AU39" s="895"/>
      <c r="AV39" s="895"/>
      <c r="AW39" s="895"/>
      <c r="AX39" s="895"/>
      <c r="AY39" s="895"/>
      <c r="AZ39" s="896"/>
      <c r="BA39" s="896"/>
      <c r="BB39" s="896"/>
      <c r="BC39" s="896"/>
      <c r="BD39" s="896"/>
      <c r="BE39" s="897"/>
      <c r="BF39" s="897"/>
      <c r="BG39" s="897"/>
      <c r="BH39" s="897"/>
      <c r="BI39" s="898"/>
      <c r="BJ39" s="228"/>
      <c r="BK39" s="228"/>
      <c r="BL39" s="228"/>
      <c r="BM39" s="228"/>
      <c r="BN39" s="228"/>
      <c r="BO39" s="237"/>
      <c r="BP39" s="237"/>
      <c r="BQ39" s="234">
        <v>33</v>
      </c>
      <c r="BR39" s="235"/>
      <c r="BS39" s="838"/>
      <c r="BT39" s="839"/>
      <c r="BU39" s="839"/>
      <c r="BV39" s="839"/>
      <c r="BW39" s="839"/>
      <c r="BX39" s="839"/>
      <c r="BY39" s="839"/>
      <c r="BZ39" s="839"/>
      <c r="CA39" s="839"/>
      <c r="CB39" s="839"/>
      <c r="CC39" s="839"/>
      <c r="CD39" s="839"/>
      <c r="CE39" s="839"/>
      <c r="CF39" s="839"/>
      <c r="CG39" s="840"/>
      <c r="CH39" s="841"/>
      <c r="CI39" s="842"/>
      <c r="CJ39" s="842"/>
      <c r="CK39" s="842"/>
      <c r="CL39" s="843"/>
      <c r="CM39" s="841"/>
      <c r="CN39" s="842"/>
      <c r="CO39" s="842"/>
      <c r="CP39" s="842"/>
      <c r="CQ39" s="843"/>
      <c r="CR39" s="841"/>
      <c r="CS39" s="842"/>
      <c r="CT39" s="842"/>
      <c r="CU39" s="842"/>
      <c r="CV39" s="843"/>
      <c r="CW39" s="841"/>
      <c r="CX39" s="842"/>
      <c r="CY39" s="842"/>
      <c r="CZ39" s="842"/>
      <c r="DA39" s="843"/>
      <c r="DB39" s="841"/>
      <c r="DC39" s="842"/>
      <c r="DD39" s="842"/>
      <c r="DE39" s="842"/>
      <c r="DF39" s="843"/>
      <c r="DG39" s="841"/>
      <c r="DH39" s="842"/>
      <c r="DI39" s="842"/>
      <c r="DJ39" s="842"/>
      <c r="DK39" s="843"/>
      <c r="DL39" s="841"/>
      <c r="DM39" s="842"/>
      <c r="DN39" s="842"/>
      <c r="DO39" s="842"/>
      <c r="DP39" s="843"/>
      <c r="DQ39" s="841"/>
      <c r="DR39" s="842"/>
      <c r="DS39" s="842"/>
      <c r="DT39" s="842"/>
      <c r="DU39" s="843"/>
      <c r="DV39" s="838"/>
      <c r="DW39" s="839"/>
      <c r="DX39" s="839"/>
      <c r="DY39" s="839"/>
      <c r="DZ39" s="844"/>
      <c r="EA39" s="226"/>
    </row>
    <row r="40" spans="1:131" ht="26.25" customHeight="1" x14ac:dyDescent="0.2">
      <c r="A40" s="234">
        <v>13</v>
      </c>
      <c r="B40" s="845"/>
      <c r="C40" s="846"/>
      <c r="D40" s="846"/>
      <c r="E40" s="846"/>
      <c r="F40" s="846"/>
      <c r="G40" s="846"/>
      <c r="H40" s="846"/>
      <c r="I40" s="846"/>
      <c r="J40" s="846"/>
      <c r="K40" s="846"/>
      <c r="L40" s="846"/>
      <c r="M40" s="846"/>
      <c r="N40" s="846"/>
      <c r="O40" s="846"/>
      <c r="P40" s="847"/>
      <c r="Q40" s="848"/>
      <c r="R40" s="849"/>
      <c r="S40" s="849"/>
      <c r="T40" s="849"/>
      <c r="U40" s="849"/>
      <c r="V40" s="849"/>
      <c r="W40" s="849"/>
      <c r="X40" s="849"/>
      <c r="Y40" s="849"/>
      <c r="Z40" s="849"/>
      <c r="AA40" s="849"/>
      <c r="AB40" s="849"/>
      <c r="AC40" s="849"/>
      <c r="AD40" s="849"/>
      <c r="AE40" s="850"/>
      <c r="AF40" s="851"/>
      <c r="AG40" s="852"/>
      <c r="AH40" s="852"/>
      <c r="AI40" s="852"/>
      <c r="AJ40" s="853"/>
      <c r="AK40" s="899"/>
      <c r="AL40" s="895"/>
      <c r="AM40" s="895"/>
      <c r="AN40" s="895"/>
      <c r="AO40" s="895"/>
      <c r="AP40" s="895"/>
      <c r="AQ40" s="895"/>
      <c r="AR40" s="895"/>
      <c r="AS40" s="895"/>
      <c r="AT40" s="895"/>
      <c r="AU40" s="895"/>
      <c r="AV40" s="895"/>
      <c r="AW40" s="895"/>
      <c r="AX40" s="895"/>
      <c r="AY40" s="895"/>
      <c r="AZ40" s="896"/>
      <c r="BA40" s="896"/>
      <c r="BB40" s="896"/>
      <c r="BC40" s="896"/>
      <c r="BD40" s="896"/>
      <c r="BE40" s="897"/>
      <c r="BF40" s="897"/>
      <c r="BG40" s="897"/>
      <c r="BH40" s="897"/>
      <c r="BI40" s="898"/>
      <c r="BJ40" s="228"/>
      <c r="BK40" s="228"/>
      <c r="BL40" s="228"/>
      <c r="BM40" s="228"/>
      <c r="BN40" s="228"/>
      <c r="BO40" s="237"/>
      <c r="BP40" s="237"/>
      <c r="BQ40" s="234">
        <v>34</v>
      </c>
      <c r="BR40" s="235"/>
      <c r="BS40" s="838"/>
      <c r="BT40" s="839"/>
      <c r="BU40" s="839"/>
      <c r="BV40" s="839"/>
      <c r="BW40" s="839"/>
      <c r="BX40" s="839"/>
      <c r="BY40" s="839"/>
      <c r="BZ40" s="839"/>
      <c r="CA40" s="839"/>
      <c r="CB40" s="839"/>
      <c r="CC40" s="839"/>
      <c r="CD40" s="839"/>
      <c r="CE40" s="839"/>
      <c r="CF40" s="839"/>
      <c r="CG40" s="840"/>
      <c r="CH40" s="841"/>
      <c r="CI40" s="842"/>
      <c r="CJ40" s="842"/>
      <c r="CK40" s="842"/>
      <c r="CL40" s="843"/>
      <c r="CM40" s="841"/>
      <c r="CN40" s="842"/>
      <c r="CO40" s="842"/>
      <c r="CP40" s="842"/>
      <c r="CQ40" s="843"/>
      <c r="CR40" s="841"/>
      <c r="CS40" s="842"/>
      <c r="CT40" s="842"/>
      <c r="CU40" s="842"/>
      <c r="CV40" s="843"/>
      <c r="CW40" s="841"/>
      <c r="CX40" s="842"/>
      <c r="CY40" s="842"/>
      <c r="CZ40" s="842"/>
      <c r="DA40" s="843"/>
      <c r="DB40" s="841"/>
      <c r="DC40" s="842"/>
      <c r="DD40" s="842"/>
      <c r="DE40" s="842"/>
      <c r="DF40" s="843"/>
      <c r="DG40" s="841"/>
      <c r="DH40" s="842"/>
      <c r="DI40" s="842"/>
      <c r="DJ40" s="842"/>
      <c r="DK40" s="843"/>
      <c r="DL40" s="841"/>
      <c r="DM40" s="842"/>
      <c r="DN40" s="842"/>
      <c r="DO40" s="842"/>
      <c r="DP40" s="843"/>
      <c r="DQ40" s="841"/>
      <c r="DR40" s="842"/>
      <c r="DS40" s="842"/>
      <c r="DT40" s="842"/>
      <c r="DU40" s="843"/>
      <c r="DV40" s="838"/>
      <c r="DW40" s="839"/>
      <c r="DX40" s="839"/>
      <c r="DY40" s="839"/>
      <c r="DZ40" s="844"/>
      <c r="EA40" s="226"/>
    </row>
    <row r="41" spans="1:131" ht="26.25" customHeight="1" x14ac:dyDescent="0.2">
      <c r="A41" s="234">
        <v>14</v>
      </c>
      <c r="B41" s="845"/>
      <c r="C41" s="846"/>
      <c r="D41" s="846"/>
      <c r="E41" s="846"/>
      <c r="F41" s="846"/>
      <c r="G41" s="846"/>
      <c r="H41" s="846"/>
      <c r="I41" s="846"/>
      <c r="J41" s="846"/>
      <c r="K41" s="846"/>
      <c r="L41" s="846"/>
      <c r="M41" s="846"/>
      <c r="N41" s="846"/>
      <c r="O41" s="846"/>
      <c r="P41" s="847"/>
      <c r="Q41" s="848"/>
      <c r="R41" s="849"/>
      <c r="S41" s="849"/>
      <c r="T41" s="849"/>
      <c r="U41" s="849"/>
      <c r="V41" s="849"/>
      <c r="W41" s="849"/>
      <c r="X41" s="849"/>
      <c r="Y41" s="849"/>
      <c r="Z41" s="849"/>
      <c r="AA41" s="849"/>
      <c r="AB41" s="849"/>
      <c r="AC41" s="849"/>
      <c r="AD41" s="849"/>
      <c r="AE41" s="850"/>
      <c r="AF41" s="851"/>
      <c r="AG41" s="852"/>
      <c r="AH41" s="852"/>
      <c r="AI41" s="852"/>
      <c r="AJ41" s="853"/>
      <c r="AK41" s="899"/>
      <c r="AL41" s="895"/>
      <c r="AM41" s="895"/>
      <c r="AN41" s="895"/>
      <c r="AO41" s="895"/>
      <c r="AP41" s="895"/>
      <c r="AQ41" s="895"/>
      <c r="AR41" s="895"/>
      <c r="AS41" s="895"/>
      <c r="AT41" s="895"/>
      <c r="AU41" s="895"/>
      <c r="AV41" s="895"/>
      <c r="AW41" s="895"/>
      <c r="AX41" s="895"/>
      <c r="AY41" s="895"/>
      <c r="AZ41" s="896"/>
      <c r="BA41" s="896"/>
      <c r="BB41" s="896"/>
      <c r="BC41" s="896"/>
      <c r="BD41" s="896"/>
      <c r="BE41" s="897"/>
      <c r="BF41" s="897"/>
      <c r="BG41" s="897"/>
      <c r="BH41" s="897"/>
      <c r="BI41" s="898"/>
      <c r="BJ41" s="228"/>
      <c r="BK41" s="228"/>
      <c r="BL41" s="228"/>
      <c r="BM41" s="228"/>
      <c r="BN41" s="228"/>
      <c r="BO41" s="237"/>
      <c r="BP41" s="237"/>
      <c r="BQ41" s="234">
        <v>35</v>
      </c>
      <c r="BR41" s="235"/>
      <c r="BS41" s="838"/>
      <c r="BT41" s="839"/>
      <c r="BU41" s="839"/>
      <c r="BV41" s="839"/>
      <c r="BW41" s="839"/>
      <c r="BX41" s="839"/>
      <c r="BY41" s="839"/>
      <c r="BZ41" s="839"/>
      <c r="CA41" s="839"/>
      <c r="CB41" s="839"/>
      <c r="CC41" s="839"/>
      <c r="CD41" s="839"/>
      <c r="CE41" s="839"/>
      <c r="CF41" s="839"/>
      <c r="CG41" s="840"/>
      <c r="CH41" s="841"/>
      <c r="CI41" s="842"/>
      <c r="CJ41" s="842"/>
      <c r="CK41" s="842"/>
      <c r="CL41" s="843"/>
      <c r="CM41" s="841"/>
      <c r="CN41" s="842"/>
      <c r="CO41" s="842"/>
      <c r="CP41" s="842"/>
      <c r="CQ41" s="843"/>
      <c r="CR41" s="841"/>
      <c r="CS41" s="842"/>
      <c r="CT41" s="842"/>
      <c r="CU41" s="842"/>
      <c r="CV41" s="843"/>
      <c r="CW41" s="841"/>
      <c r="CX41" s="842"/>
      <c r="CY41" s="842"/>
      <c r="CZ41" s="842"/>
      <c r="DA41" s="843"/>
      <c r="DB41" s="841"/>
      <c r="DC41" s="842"/>
      <c r="DD41" s="842"/>
      <c r="DE41" s="842"/>
      <c r="DF41" s="843"/>
      <c r="DG41" s="841"/>
      <c r="DH41" s="842"/>
      <c r="DI41" s="842"/>
      <c r="DJ41" s="842"/>
      <c r="DK41" s="843"/>
      <c r="DL41" s="841"/>
      <c r="DM41" s="842"/>
      <c r="DN41" s="842"/>
      <c r="DO41" s="842"/>
      <c r="DP41" s="843"/>
      <c r="DQ41" s="841"/>
      <c r="DR41" s="842"/>
      <c r="DS41" s="842"/>
      <c r="DT41" s="842"/>
      <c r="DU41" s="843"/>
      <c r="DV41" s="838"/>
      <c r="DW41" s="839"/>
      <c r="DX41" s="839"/>
      <c r="DY41" s="839"/>
      <c r="DZ41" s="844"/>
      <c r="EA41" s="226"/>
    </row>
    <row r="42" spans="1:131" ht="26.25" customHeight="1" x14ac:dyDescent="0.2">
      <c r="A42" s="234">
        <v>15</v>
      </c>
      <c r="B42" s="845"/>
      <c r="C42" s="846"/>
      <c r="D42" s="846"/>
      <c r="E42" s="846"/>
      <c r="F42" s="846"/>
      <c r="G42" s="846"/>
      <c r="H42" s="846"/>
      <c r="I42" s="846"/>
      <c r="J42" s="846"/>
      <c r="K42" s="846"/>
      <c r="L42" s="846"/>
      <c r="M42" s="846"/>
      <c r="N42" s="846"/>
      <c r="O42" s="846"/>
      <c r="P42" s="847"/>
      <c r="Q42" s="848"/>
      <c r="R42" s="849"/>
      <c r="S42" s="849"/>
      <c r="T42" s="849"/>
      <c r="U42" s="849"/>
      <c r="V42" s="849"/>
      <c r="W42" s="849"/>
      <c r="X42" s="849"/>
      <c r="Y42" s="849"/>
      <c r="Z42" s="849"/>
      <c r="AA42" s="849"/>
      <c r="AB42" s="849"/>
      <c r="AC42" s="849"/>
      <c r="AD42" s="849"/>
      <c r="AE42" s="850"/>
      <c r="AF42" s="851"/>
      <c r="AG42" s="852"/>
      <c r="AH42" s="852"/>
      <c r="AI42" s="852"/>
      <c r="AJ42" s="853"/>
      <c r="AK42" s="899"/>
      <c r="AL42" s="895"/>
      <c r="AM42" s="895"/>
      <c r="AN42" s="895"/>
      <c r="AO42" s="895"/>
      <c r="AP42" s="895"/>
      <c r="AQ42" s="895"/>
      <c r="AR42" s="895"/>
      <c r="AS42" s="895"/>
      <c r="AT42" s="895"/>
      <c r="AU42" s="895"/>
      <c r="AV42" s="895"/>
      <c r="AW42" s="895"/>
      <c r="AX42" s="895"/>
      <c r="AY42" s="895"/>
      <c r="AZ42" s="896"/>
      <c r="BA42" s="896"/>
      <c r="BB42" s="896"/>
      <c r="BC42" s="896"/>
      <c r="BD42" s="896"/>
      <c r="BE42" s="897"/>
      <c r="BF42" s="897"/>
      <c r="BG42" s="897"/>
      <c r="BH42" s="897"/>
      <c r="BI42" s="898"/>
      <c r="BJ42" s="228"/>
      <c r="BK42" s="228"/>
      <c r="BL42" s="228"/>
      <c r="BM42" s="228"/>
      <c r="BN42" s="228"/>
      <c r="BO42" s="237"/>
      <c r="BP42" s="237"/>
      <c r="BQ42" s="234">
        <v>36</v>
      </c>
      <c r="BR42" s="235"/>
      <c r="BS42" s="838"/>
      <c r="BT42" s="839"/>
      <c r="BU42" s="839"/>
      <c r="BV42" s="839"/>
      <c r="BW42" s="839"/>
      <c r="BX42" s="839"/>
      <c r="BY42" s="839"/>
      <c r="BZ42" s="839"/>
      <c r="CA42" s="839"/>
      <c r="CB42" s="839"/>
      <c r="CC42" s="839"/>
      <c r="CD42" s="839"/>
      <c r="CE42" s="839"/>
      <c r="CF42" s="839"/>
      <c r="CG42" s="840"/>
      <c r="CH42" s="841"/>
      <c r="CI42" s="842"/>
      <c r="CJ42" s="842"/>
      <c r="CK42" s="842"/>
      <c r="CL42" s="843"/>
      <c r="CM42" s="841"/>
      <c r="CN42" s="842"/>
      <c r="CO42" s="842"/>
      <c r="CP42" s="842"/>
      <c r="CQ42" s="843"/>
      <c r="CR42" s="841"/>
      <c r="CS42" s="842"/>
      <c r="CT42" s="842"/>
      <c r="CU42" s="842"/>
      <c r="CV42" s="843"/>
      <c r="CW42" s="841"/>
      <c r="CX42" s="842"/>
      <c r="CY42" s="842"/>
      <c r="CZ42" s="842"/>
      <c r="DA42" s="843"/>
      <c r="DB42" s="841"/>
      <c r="DC42" s="842"/>
      <c r="DD42" s="842"/>
      <c r="DE42" s="842"/>
      <c r="DF42" s="843"/>
      <c r="DG42" s="841"/>
      <c r="DH42" s="842"/>
      <c r="DI42" s="842"/>
      <c r="DJ42" s="842"/>
      <c r="DK42" s="843"/>
      <c r="DL42" s="841"/>
      <c r="DM42" s="842"/>
      <c r="DN42" s="842"/>
      <c r="DO42" s="842"/>
      <c r="DP42" s="843"/>
      <c r="DQ42" s="841"/>
      <c r="DR42" s="842"/>
      <c r="DS42" s="842"/>
      <c r="DT42" s="842"/>
      <c r="DU42" s="843"/>
      <c r="DV42" s="838"/>
      <c r="DW42" s="839"/>
      <c r="DX42" s="839"/>
      <c r="DY42" s="839"/>
      <c r="DZ42" s="844"/>
      <c r="EA42" s="226"/>
    </row>
    <row r="43" spans="1:131" ht="26.25" customHeight="1" x14ac:dyDescent="0.2">
      <c r="A43" s="234">
        <v>16</v>
      </c>
      <c r="B43" s="845"/>
      <c r="C43" s="846"/>
      <c r="D43" s="846"/>
      <c r="E43" s="846"/>
      <c r="F43" s="846"/>
      <c r="G43" s="846"/>
      <c r="H43" s="846"/>
      <c r="I43" s="846"/>
      <c r="J43" s="846"/>
      <c r="K43" s="846"/>
      <c r="L43" s="846"/>
      <c r="M43" s="846"/>
      <c r="N43" s="846"/>
      <c r="O43" s="846"/>
      <c r="P43" s="847"/>
      <c r="Q43" s="848"/>
      <c r="R43" s="849"/>
      <c r="S43" s="849"/>
      <c r="T43" s="849"/>
      <c r="U43" s="849"/>
      <c r="V43" s="849"/>
      <c r="W43" s="849"/>
      <c r="X43" s="849"/>
      <c r="Y43" s="849"/>
      <c r="Z43" s="849"/>
      <c r="AA43" s="849"/>
      <c r="AB43" s="849"/>
      <c r="AC43" s="849"/>
      <c r="AD43" s="849"/>
      <c r="AE43" s="850"/>
      <c r="AF43" s="851"/>
      <c r="AG43" s="852"/>
      <c r="AH43" s="852"/>
      <c r="AI43" s="852"/>
      <c r="AJ43" s="853"/>
      <c r="AK43" s="899"/>
      <c r="AL43" s="895"/>
      <c r="AM43" s="895"/>
      <c r="AN43" s="895"/>
      <c r="AO43" s="895"/>
      <c r="AP43" s="895"/>
      <c r="AQ43" s="895"/>
      <c r="AR43" s="895"/>
      <c r="AS43" s="895"/>
      <c r="AT43" s="895"/>
      <c r="AU43" s="895"/>
      <c r="AV43" s="895"/>
      <c r="AW43" s="895"/>
      <c r="AX43" s="895"/>
      <c r="AY43" s="895"/>
      <c r="AZ43" s="896"/>
      <c r="BA43" s="896"/>
      <c r="BB43" s="896"/>
      <c r="BC43" s="896"/>
      <c r="BD43" s="896"/>
      <c r="BE43" s="897"/>
      <c r="BF43" s="897"/>
      <c r="BG43" s="897"/>
      <c r="BH43" s="897"/>
      <c r="BI43" s="898"/>
      <c r="BJ43" s="228"/>
      <c r="BK43" s="228"/>
      <c r="BL43" s="228"/>
      <c r="BM43" s="228"/>
      <c r="BN43" s="228"/>
      <c r="BO43" s="237"/>
      <c r="BP43" s="237"/>
      <c r="BQ43" s="234">
        <v>37</v>
      </c>
      <c r="BR43" s="235"/>
      <c r="BS43" s="838"/>
      <c r="BT43" s="839"/>
      <c r="BU43" s="839"/>
      <c r="BV43" s="839"/>
      <c r="BW43" s="839"/>
      <c r="BX43" s="839"/>
      <c r="BY43" s="839"/>
      <c r="BZ43" s="839"/>
      <c r="CA43" s="839"/>
      <c r="CB43" s="839"/>
      <c r="CC43" s="839"/>
      <c r="CD43" s="839"/>
      <c r="CE43" s="839"/>
      <c r="CF43" s="839"/>
      <c r="CG43" s="840"/>
      <c r="CH43" s="841"/>
      <c r="CI43" s="842"/>
      <c r="CJ43" s="842"/>
      <c r="CK43" s="842"/>
      <c r="CL43" s="843"/>
      <c r="CM43" s="841"/>
      <c r="CN43" s="842"/>
      <c r="CO43" s="842"/>
      <c r="CP43" s="842"/>
      <c r="CQ43" s="843"/>
      <c r="CR43" s="841"/>
      <c r="CS43" s="842"/>
      <c r="CT43" s="842"/>
      <c r="CU43" s="842"/>
      <c r="CV43" s="843"/>
      <c r="CW43" s="841"/>
      <c r="CX43" s="842"/>
      <c r="CY43" s="842"/>
      <c r="CZ43" s="842"/>
      <c r="DA43" s="843"/>
      <c r="DB43" s="841"/>
      <c r="DC43" s="842"/>
      <c r="DD43" s="842"/>
      <c r="DE43" s="842"/>
      <c r="DF43" s="843"/>
      <c r="DG43" s="841"/>
      <c r="DH43" s="842"/>
      <c r="DI43" s="842"/>
      <c r="DJ43" s="842"/>
      <c r="DK43" s="843"/>
      <c r="DL43" s="841"/>
      <c r="DM43" s="842"/>
      <c r="DN43" s="842"/>
      <c r="DO43" s="842"/>
      <c r="DP43" s="843"/>
      <c r="DQ43" s="841"/>
      <c r="DR43" s="842"/>
      <c r="DS43" s="842"/>
      <c r="DT43" s="842"/>
      <c r="DU43" s="843"/>
      <c r="DV43" s="838"/>
      <c r="DW43" s="839"/>
      <c r="DX43" s="839"/>
      <c r="DY43" s="839"/>
      <c r="DZ43" s="844"/>
      <c r="EA43" s="226"/>
    </row>
    <row r="44" spans="1:131" ht="26.25" customHeight="1" x14ac:dyDescent="0.2">
      <c r="A44" s="234">
        <v>17</v>
      </c>
      <c r="B44" s="845"/>
      <c r="C44" s="846"/>
      <c r="D44" s="846"/>
      <c r="E44" s="846"/>
      <c r="F44" s="846"/>
      <c r="G44" s="846"/>
      <c r="H44" s="846"/>
      <c r="I44" s="846"/>
      <c r="J44" s="846"/>
      <c r="K44" s="846"/>
      <c r="L44" s="846"/>
      <c r="M44" s="846"/>
      <c r="N44" s="846"/>
      <c r="O44" s="846"/>
      <c r="P44" s="847"/>
      <c r="Q44" s="848"/>
      <c r="R44" s="849"/>
      <c r="S44" s="849"/>
      <c r="T44" s="849"/>
      <c r="U44" s="849"/>
      <c r="V44" s="849"/>
      <c r="W44" s="849"/>
      <c r="X44" s="849"/>
      <c r="Y44" s="849"/>
      <c r="Z44" s="849"/>
      <c r="AA44" s="849"/>
      <c r="AB44" s="849"/>
      <c r="AC44" s="849"/>
      <c r="AD44" s="849"/>
      <c r="AE44" s="850"/>
      <c r="AF44" s="851"/>
      <c r="AG44" s="852"/>
      <c r="AH44" s="852"/>
      <c r="AI44" s="852"/>
      <c r="AJ44" s="853"/>
      <c r="AK44" s="899"/>
      <c r="AL44" s="895"/>
      <c r="AM44" s="895"/>
      <c r="AN44" s="895"/>
      <c r="AO44" s="895"/>
      <c r="AP44" s="895"/>
      <c r="AQ44" s="895"/>
      <c r="AR44" s="895"/>
      <c r="AS44" s="895"/>
      <c r="AT44" s="895"/>
      <c r="AU44" s="895"/>
      <c r="AV44" s="895"/>
      <c r="AW44" s="895"/>
      <c r="AX44" s="895"/>
      <c r="AY44" s="895"/>
      <c r="AZ44" s="896"/>
      <c r="BA44" s="896"/>
      <c r="BB44" s="896"/>
      <c r="BC44" s="896"/>
      <c r="BD44" s="896"/>
      <c r="BE44" s="897"/>
      <c r="BF44" s="897"/>
      <c r="BG44" s="897"/>
      <c r="BH44" s="897"/>
      <c r="BI44" s="898"/>
      <c r="BJ44" s="228"/>
      <c r="BK44" s="228"/>
      <c r="BL44" s="228"/>
      <c r="BM44" s="228"/>
      <c r="BN44" s="228"/>
      <c r="BO44" s="237"/>
      <c r="BP44" s="237"/>
      <c r="BQ44" s="234">
        <v>38</v>
      </c>
      <c r="BR44" s="235"/>
      <c r="BS44" s="838"/>
      <c r="BT44" s="839"/>
      <c r="BU44" s="839"/>
      <c r="BV44" s="839"/>
      <c r="BW44" s="839"/>
      <c r="BX44" s="839"/>
      <c r="BY44" s="839"/>
      <c r="BZ44" s="839"/>
      <c r="CA44" s="839"/>
      <c r="CB44" s="839"/>
      <c r="CC44" s="839"/>
      <c r="CD44" s="839"/>
      <c r="CE44" s="839"/>
      <c r="CF44" s="839"/>
      <c r="CG44" s="840"/>
      <c r="CH44" s="841"/>
      <c r="CI44" s="842"/>
      <c r="CJ44" s="842"/>
      <c r="CK44" s="842"/>
      <c r="CL44" s="843"/>
      <c r="CM44" s="841"/>
      <c r="CN44" s="842"/>
      <c r="CO44" s="842"/>
      <c r="CP44" s="842"/>
      <c r="CQ44" s="843"/>
      <c r="CR44" s="841"/>
      <c r="CS44" s="842"/>
      <c r="CT44" s="842"/>
      <c r="CU44" s="842"/>
      <c r="CV44" s="843"/>
      <c r="CW44" s="841"/>
      <c r="CX44" s="842"/>
      <c r="CY44" s="842"/>
      <c r="CZ44" s="842"/>
      <c r="DA44" s="843"/>
      <c r="DB44" s="841"/>
      <c r="DC44" s="842"/>
      <c r="DD44" s="842"/>
      <c r="DE44" s="842"/>
      <c r="DF44" s="843"/>
      <c r="DG44" s="841"/>
      <c r="DH44" s="842"/>
      <c r="DI44" s="842"/>
      <c r="DJ44" s="842"/>
      <c r="DK44" s="843"/>
      <c r="DL44" s="841"/>
      <c r="DM44" s="842"/>
      <c r="DN44" s="842"/>
      <c r="DO44" s="842"/>
      <c r="DP44" s="843"/>
      <c r="DQ44" s="841"/>
      <c r="DR44" s="842"/>
      <c r="DS44" s="842"/>
      <c r="DT44" s="842"/>
      <c r="DU44" s="843"/>
      <c r="DV44" s="838"/>
      <c r="DW44" s="839"/>
      <c r="DX44" s="839"/>
      <c r="DY44" s="839"/>
      <c r="DZ44" s="844"/>
      <c r="EA44" s="226"/>
    </row>
    <row r="45" spans="1:131" ht="26.25" customHeight="1" x14ac:dyDescent="0.2">
      <c r="A45" s="234">
        <v>18</v>
      </c>
      <c r="B45" s="845"/>
      <c r="C45" s="846"/>
      <c r="D45" s="846"/>
      <c r="E45" s="846"/>
      <c r="F45" s="846"/>
      <c r="G45" s="846"/>
      <c r="H45" s="846"/>
      <c r="I45" s="846"/>
      <c r="J45" s="846"/>
      <c r="K45" s="846"/>
      <c r="L45" s="846"/>
      <c r="M45" s="846"/>
      <c r="N45" s="846"/>
      <c r="O45" s="846"/>
      <c r="P45" s="847"/>
      <c r="Q45" s="848"/>
      <c r="R45" s="849"/>
      <c r="S45" s="849"/>
      <c r="T45" s="849"/>
      <c r="U45" s="849"/>
      <c r="V45" s="849"/>
      <c r="W45" s="849"/>
      <c r="X45" s="849"/>
      <c r="Y45" s="849"/>
      <c r="Z45" s="849"/>
      <c r="AA45" s="849"/>
      <c r="AB45" s="849"/>
      <c r="AC45" s="849"/>
      <c r="AD45" s="849"/>
      <c r="AE45" s="850"/>
      <c r="AF45" s="851"/>
      <c r="AG45" s="852"/>
      <c r="AH45" s="852"/>
      <c r="AI45" s="852"/>
      <c r="AJ45" s="853"/>
      <c r="AK45" s="899"/>
      <c r="AL45" s="895"/>
      <c r="AM45" s="895"/>
      <c r="AN45" s="895"/>
      <c r="AO45" s="895"/>
      <c r="AP45" s="895"/>
      <c r="AQ45" s="895"/>
      <c r="AR45" s="895"/>
      <c r="AS45" s="895"/>
      <c r="AT45" s="895"/>
      <c r="AU45" s="895"/>
      <c r="AV45" s="895"/>
      <c r="AW45" s="895"/>
      <c r="AX45" s="895"/>
      <c r="AY45" s="895"/>
      <c r="AZ45" s="896"/>
      <c r="BA45" s="896"/>
      <c r="BB45" s="896"/>
      <c r="BC45" s="896"/>
      <c r="BD45" s="896"/>
      <c r="BE45" s="897"/>
      <c r="BF45" s="897"/>
      <c r="BG45" s="897"/>
      <c r="BH45" s="897"/>
      <c r="BI45" s="898"/>
      <c r="BJ45" s="228"/>
      <c r="BK45" s="228"/>
      <c r="BL45" s="228"/>
      <c r="BM45" s="228"/>
      <c r="BN45" s="228"/>
      <c r="BO45" s="237"/>
      <c r="BP45" s="237"/>
      <c r="BQ45" s="234">
        <v>39</v>
      </c>
      <c r="BR45" s="235"/>
      <c r="BS45" s="838"/>
      <c r="BT45" s="839"/>
      <c r="BU45" s="839"/>
      <c r="BV45" s="839"/>
      <c r="BW45" s="839"/>
      <c r="BX45" s="839"/>
      <c r="BY45" s="839"/>
      <c r="BZ45" s="839"/>
      <c r="CA45" s="839"/>
      <c r="CB45" s="839"/>
      <c r="CC45" s="839"/>
      <c r="CD45" s="839"/>
      <c r="CE45" s="839"/>
      <c r="CF45" s="839"/>
      <c r="CG45" s="840"/>
      <c r="CH45" s="841"/>
      <c r="CI45" s="842"/>
      <c r="CJ45" s="842"/>
      <c r="CK45" s="842"/>
      <c r="CL45" s="843"/>
      <c r="CM45" s="841"/>
      <c r="CN45" s="842"/>
      <c r="CO45" s="842"/>
      <c r="CP45" s="842"/>
      <c r="CQ45" s="843"/>
      <c r="CR45" s="841"/>
      <c r="CS45" s="842"/>
      <c r="CT45" s="842"/>
      <c r="CU45" s="842"/>
      <c r="CV45" s="843"/>
      <c r="CW45" s="841"/>
      <c r="CX45" s="842"/>
      <c r="CY45" s="842"/>
      <c r="CZ45" s="842"/>
      <c r="DA45" s="843"/>
      <c r="DB45" s="841"/>
      <c r="DC45" s="842"/>
      <c r="DD45" s="842"/>
      <c r="DE45" s="842"/>
      <c r="DF45" s="843"/>
      <c r="DG45" s="841"/>
      <c r="DH45" s="842"/>
      <c r="DI45" s="842"/>
      <c r="DJ45" s="842"/>
      <c r="DK45" s="843"/>
      <c r="DL45" s="841"/>
      <c r="DM45" s="842"/>
      <c r="DN45" s="842"/>
      <c r="DO45" s="842"/>
      <c r="DP45" s="843"/>
      <c r="DQ45" s="841"/>
      <c r="DR45" s="842"/>
      <c r="DS45" s="842"/>
      <c r="DT45" s="842"/>
      <c r="DU45" s="843"/>
      <c r="DV45" s="838"/>
      <c r="DW45" s="839"/>
      <c r="DX45" s="839"/>
      <c r="DY45" s="839"/>
      <c r="DZ45" s="844"/>
      <c r="EA45" s="226"/>
    </row>
    <row r="46" spans="1:131" ht="26.25" customHeight="1" x14ac:dyDescent="0.2">
      <c r="A46" s="234">
        <v>19</v>
      </c>
      <c r="B46" s="845"/>
      <c r="C46" s="846"/>
      <c r="D46" s="846"/>
      <c r="E46" s="846"/>
      <c r="F46" s="846"/>
      <c r="G46" s="846"/>
      <c r="H46" s="846"/>
      <c r="I46" s="846"/>
      <c r="J46" s="846"/>
      <c r="K46" s="846"/>
      <c r="L46" s="846"/>
      <c r="M46" s="846"/>
      <c r="N46" s="846"/>
      <c r="O46" s="846"/>
      <c r="P46" s="847"/>
      <c r="Q46" s="848"/>
      <c r="R46" s="849"/>
      <c r="S46" s="849"/>
      <c r="T46" s="849"/>
      <c r="U46" s="849"/>
      <c r="V46" s="849"/>
      <c r="W46" s="849"/>
      <c r="X46" s="849"/>
      <c r="Y46" s="849"/>
      <c r="Z46" s="849"/>
      <c r="AA46" s="849"/>
      <c r="AB46" s="849"/>
      <c r="AC46" s="849"/>
      <c r="AD46" s="849"/>
      <c r="AE46" s="850"/>
      <c r="AF46" s="851"/>
      <c r="AG46" s="852"/>
      <c r="AH46" s="852"/>
      <c r="AI46" s="852"/>
      <c r="AJ46" s="853"/>
      <c r="AK46" s="899"/>
      <c r="AL46" s="895"/>
      <c r="AM46" s="895"/>
      <c r="AN46" s="895"/>
      <c r="AO46" s="895"/>
      <c r="AP46" s="895"/>
      <c r="AQ46" s="895"/>
      <c r="AR46" s="895"/>
      <c r="AS46" s="895"/>
      <c r="AT46" s="895"/>
      <c r="AU46" s="895"/>
      <c r="AV46" s="895"/>
      <c r="AW46" s="895"/>
      <c r="AX46" s="895"/>
      <c r="AY46" s="895"/>
      <c r="AZ46" s="896"/>
      <c r="BA46" s="896"/>
      <c r="BB46" s="896"/>
      <c r="BC46" s="896"/>
      <c r="BD46" s="896"/>
      <c r="BE46" s="897"/>
      <c r="BF46" s="897"/>
      <c r="BG46" s="897"/>
      <c r="BH46" s="897"/>
      <c r="BI46" s="898"/>
      <c r="BJ46" s="228"/>
      <c r="BK46" s="228"/>
      <c r="BL46" s="228"/>
      <c r="BM46" s="228"/>
      <c r="BN46" s="228"/>
      <c r="BO46" s="237"/>
      <c r="BP46" s="237"/>
      <c r="BQ46" s="234">
        <v>40</v>
      </c>
      <c r="BR46" s="235"/>
      <c r="BS46" s="838"/>
      <c r="BT46" s="839"/>
      <c r="BU46" s="839"/>
      <c r="BV46" s="839"/>
      <c r="BW46" s="839"/>
      <c r="BX46" s="839"/>
      <c r="BY46" s="839"/>
      <c r="BZ46" s="839"/>
      <c r="CA46" s="839"/>
      <c r="CB46" s="839"/>
      <c r="CC46" s="839"/>
      <c r="CD46" s="839"/>
      <c r="CE46" s="839"/>
      <c r="CF46" s="839"/>
      <c r="CG46" s="840"/>
      <c r="CH46" s="841"/>
      <c r="CI46" s="842"/>
      <c r="CJ46" s="842"/>
      <c r="CK46" s="842"/>
      <c r="CL46" s="843"/>
      <c r="CM46" s="841"/>
      <c r="CN46" s="842"/>
      <c r="CO46" s="842"/>
      <c r="CP46" s="842"/>
      <c r="CQ46" s="843"/>
      <c r="CR46" s="841"/>
      <c r="CS46" s="842"/>
      <c r="CT46" s="842"/>
      <c r="CU46" s="842"/>
      <c r="CV46" s="843"/>
      <c r="CW46" s="841"/>
      <c r="CX46" s="842"/>
      <c r="CY46" s="842"/>
      <c r="CZ46" s="842"/>
      <c r="DA46" s="843"/>
      <c r="DB46" s="841"/>
      <c r="DC46" s="842"/>
      <c r="DD46" s="842"/>
      <c r="DE46" s="842"/>
      <c r="DF46" s="843"/>
      <c r="DG46" s="841"/>
      <c r="DH46" s="842"/>
      <c r="DI46" s="842"/>
      <c r="DJ46" s="842"/>
      <c r="DK46" s="843"/>
      <c r="DL46" s="841"/>
      <c r="DM46" s="842"/>
      <c r="DN46" s="842"/>
      <c r="DO46" s="842"/>
      <c r="DP46" s="843"/>
      <c r="DQ46" s="841"/>
      <c r="DR46" s="842"/>
      <c r="DS46" s="842"/>
      <c r="DT46" s="842"/>
      <c r="DU46" s="843"/>
      <c r="DV46" s="838"/>
      <c r="DW46" s="839"/>
      <c r="DX46" s="839"/>
      <c r="DY46" s="839"/>
      <c r="DZ46" s="844"/>
      <c r="EA46" s="226"/>
    </row>
    <row r="47" spans="1:131" ht="26.25" customHeight="1" x14ac:dyDescent="0.2">
      <c r="A47" s="234">
        <v>20</v>
      </c>
      <c r="B47" s="845"/>
      <c r="C47" s="846"/>
      <c r="D47" s="846"/>
      <c r="E47" s="846"/>
      <c r="F47" s="846"/>
      <c r="G47" s="846"/>
      <c r="H47" s="846"/>
      <c r="I47" s="846"/>
      <c r="J47" s="846"/>
      <c r="K47" s="846"/>
      <c r="L47" s="846"/>
      <c r="M47" s="846"/>
      <c r="N47" s="846"/>
      <c r="O47" s="846"/>
      <c r="P47" s="847"/>
      <c r="Q47" s="848"/>
      <c r="R47" s="849"/>
      <c r="S47" s="849"/>
      <c r="T47" s="849"/>
      <c r="U47" s="849"/>
      <c r="V47" s="849"/>
      <c r="W47" s="849"/>
      <c r="X47" s="849"/>
      <c r="Y47" s="849"/>
      <c r="Z47" s="849"/>
      <c r="AA47" s="849"/>
      <c r="AB47" s="849"/>
      <c r="AC47" s="849"/>
      <c r="AD47" s="849"/>
      <c r="AE47" s="850"/>
      <c r="AF47" s="851"/>
      <c r="AG47" s="852"/>
      <c r="AH47" s="852"/>
      <c r="AI47" s="852"/>
      <c r="AJ47" s="853"/>
      <c r="AK47" s="899"/>
      <c r="AL47" s="895"/>
      <c r="AM47" s="895"/>
      <c r="AN47" s="895"/>
      <c r="AO47" s="895"/>
      <c r="AP47" s="895"/>
      <c r="AQ47" s="895"/>
      <c r="AR47" s="895"/>
      <c r="AS47" s="895"/>
      <c r="AT47" s="895"/>
      <c r="AU47" s="895"/>
      <c r="AV47" s="895"/>
      <c r="AW47" s="895"/>
      <c r="AX47" s="895"/>
      <c r="AY47" s="895"/>
      <c r="AZ47" s="896"/>
      <c r="BA47" s="896"/>
      <c r="BB47" s="896"/>
      <c r="BC47" s="896"/>
      <c r="BD47" s="896"/>
      <c r="BE47" s="897"/>
      <c r="BF47" s="897"/>
      <c r="BG47" s="897"/>
      <c r="BH47" s="897"/>
      <c r="BI47" s="898"/>
      <c r="BJ47" s="228"/>
      <c r="BK47" s="228"/>
      <c r="BL47" s="228"/>
      <c r="BM47" s="228"/>
      <c r="BN47" s="228"/>
      <c r="BO47" s="237"/>
      <c r="BP47" s="237"/>
      <c r="BQ47" s="234">
        <v>41</v>
      </c>
      <c r="BR47" s="235"/>
      <c r="BS47" s="838"/>
      <c r="BT47" s="839"/>
      <c r="BU47" s="839"/>
      <c r="BV47" s="839"/>
      <c r="BW47" s="839"/>
      <c r="BX47" s="839"/>
      <c r="BY47" s="839"/>
      <c r="BZ47" s="839"/>
      <c r="CA47" s="839"/>
      <c r="CB47" s="839"/>
      <c r="CC47" s="839"/>
      <c r="CD47" s="839"/>
      <c r="CE47" s="839"/>
      <c r="CF47" s="839"/>
      <c r="CG47" s="840"/>
      <c r="CH47" s="841"/>
      <c r="CI47" s="842"/>
      <c r="CJ47" s="842"/>
      <c r="CK47" s="842"/>
      <c r="CL47" s="843"/>
      <c r="CM47" s="841"/>
      <c r="CN47" s="842"/>
      <c r="CO47" s="842"/>
      <c r="CP47" s="842"/>
      <c r="CQ47" s="843"/>
      <c r="CR47" s="841"/>
      <c r="CS47" s="842"/>
      <c r="CT47" s="842"/>
      <c r="CU47" s="842"/>
      <c r="CV47" s="843"/>
      <c r="CW47" s="841"/>
      <c r="CX47" s="842"/>
      <c r="CY47" s="842"/>
      <c r="CZ47" s="842"/>
      <c r="DA47" s="843"/>
      <c r="DB47" s="841"/>
      <c r="DC47" s="842"/>
      <c r="DD47" s="842"/>
      <c r="DE47" s="842"/>
      <c r="DF47" s="843"/>
      <c r="DG47" s="841"/>
      <c r="DH47" s="842"/>
      <c r="DI47" s="842"/>
      <c r="DJ47" s="842"/>
      <c r="DK47" s="843"/>
      <c r="DL47" s="841"/>
      <c r="DM47" s="842"/>
      <c r="DN47" s="842"/>
      <c r="DO47" s="842"/>
      <c r="DP47" s="843"/>
      <c r="DQ47" s="841"/>
      <c r="DR47" s="842"/>
      <c r="DS47" s="842"/>
      <c r="DT47" s="842"/>
      <c r="DU47" s="843"/>
      <c r="DV47" s="838"/>
      <c r="DW47" s="839"/>
      <c r="DX47" s="839"/>
      <c r="DY47" s="839"/>
      <c r="DZ47" s="844"/>
      <c r="EA47" s="226"/>
    </row>
    <row r="48" spans="1:131" ht="26.25" customHeight="1" x14ac:dyDescent="0.2">
      <c r="A48" s="234">
        <v>21</v>
      </c>
      <c r="B48" s="845"/>
      <c r="C48" s="846"/>
      <c r="D48" s="846"/>
      <c r="E48" s="846"/>
      <c r="F48" s="846"/>
      <c r="G48" s="846"/>
      <c r="H48" s="846"/>
      <c r="I48" s="846"/>
      <c r="J48" s="846"/>
      <c r="K48" s="846"/>
      <c r="L48" s="846"/>
      <c r="M48" s="846"/>
      <c r="N48" s="846"/>
      <c r="O48" s="846"/>
      <c r="P48" s="847"/>
      <c r="Q48" s="848"/>
      <c r="R48" s="849"/>
      <c r="S48" s="849"/>
      <c r="T48" s="849"/>
      <c r="U48" s="849"/>
      <c r="V48" s="849"/>
      <c r="W48" s="849"/>
      <c r="X48" s="849"/>
      <c r="Y48" s="849"/>
      <c r="Z48" s="849"/>
      <c r="AA48" s="849"/>
      <c r="AB48" s="849"/>
      <c r="AC48" s="849"/>
      <c r="AD48" s="849"/>
      <c r="AE48" s="850"/>
      <c r="AF48" s="851"/>
      <c r="AG48" s="852"/>
      <c r="AH48" s="852"/>
      <c r="AI48" s="852"/>
      <c r="AJ48" s="853"/>
      <c r="AK48" s="899"/>
      <c r="AL48" s="895"/>
      <c r="AM48" s="895"/>
      <c r="AN48" s="895"/>
      <c r="AO48" s="895"/>
      <c r="AP48" s="895"/>
      <c r="AQ48" s="895"/>
      <c r="AR48" s="895"/>
      <c r="AS48" s="895"/>
      <c r="AT48" s="895"/>
      <c r="AU48" s="895"/>
      <c r="AV48" s="895"/>
      <c r="AW48" s="895"/>
      <c r="AX48" s="895"/>
      <c r="AY48" s="895"/>
      <c r="AZ48" s="896"/>
      <c r="BA48" s="896"/>
      <c r="BB48" s="896"/>
      <c r="BC48" s="896"/>
      <c r="BD48" s="896"/>
      <c r="BE48" s="897"/>
      <c r="BF48" s="897"/>
      <c r="BG48" s="897"/>
      <c r="BH48" s="897"/>
      <c r="BI48" s="898"/>
      <c r="BJ48" s="228"/>
      <c r="BK48" s="228"/>
      <c r="BL48" s="228"/>
      <c r="BM48" s="228"/>
      <c r="BN48" s="228"/>
      <c r="BO48" s="237"/>
      <c r="BP48" s="237"/>
      <c r="BQ48" s="234">
        <v>42</v>
      </c>
      <c r="BR48" s="235"/>
      <c r="BS48" s="838"/>
      <c r="BT48" s="839"/>
      <c r="BU48" s="839"/>
      <c r="BV48" s="839"/>
      <c r="BW48" s="839"/>
      <c r="BX48" s="839"/>
      <c r="BY48" s="839"/>
      <c r="BZ48" s="839"/>
      <c r="CA48" s="839"/>
      <c r="CB48" s="839"/>
      <c r="CC48" s="839"/>
      <c r="CD48" s="839"/>
      <c r="CE48" s="839"/>
      <c r="CF48" s="839"/>
      <c r="CG48" s="840"/>
      <c r="CH48" s="841"/>
      <c r="CI48" s="842"/>
      <c r="CJ48" s="842"/>
      <c r="CK48" s="842"/>
      <c r="CL48" s="843"/>
      <c r="CM48" s="841"/>
      <c r="CN48" s="842"/>
      <c r="CO48" s="842"/>
      <c r="CP48" s="842"/>
      <c r="CQ48" s="843"/>
      <c r="CR48" s="841"/>
      <c r="CS48" s="842"/>
      <c r="CT48" s="842"/>
      <c r="CU48" s="842"/>
      <c r="CV48" s="843"/>
      <c r="CW48" s="841"/>
      <c r="CX48" s="842"/>
      <c r="CY48" s="842"/>
      <c r="CZ48" s="842"/>
      <c r="DA48" s="843"/>
      <c r="DB48" s="841"/>
      <c r="DC48" s="842"/>
      <c r="DD48" s="842"/>
      <c r="DE48" s="842"/>
      <c r="DF48" s="843"/>
      <c r="DG48" s="841"/>
      <c r="DH48" s="842"/>
      <c r="DI48" s="842"/>
      <c r="DJ48" s="842"/>
      <c r="DK48" s="843"/>
      <c r="DL48" s="841"/>
      <c r="DM48" s="842"/>
      <c r="DN48" s="842"/>
      <c r="DO48" s="842"/>
      <c r="DP48" s="843"/>
      <c r="DQ48" s="841"/>
      <c r="DR48" s="842"/>
      <c r="DS48" s="842"/>
      <c r="DT48" s="842"/>
      <c r="DU48" s="843"/>
      <c r="DV48" s="838"/>
      <c r="DW48" s="839"/>
      <c r="DX48" s="839"/>
      <c r="DY48" s="839"/>
      <c r="DZ48" s="844"/>
      <c r="EA48" s="226"/>
    </row>
    <row r="49" spans="1:131" ht="26.25" customHeight="1" x14ac:dyDescent="0.2">
      <c r="A49" s="234">
        <v>22</v>
      </c>
      <c r="B49" s="845"/>
      <c r="C49" s="846"/>
      <c r="D49" s="846"/>
      <c r="E49" s="846"/>
      <c r="F49" s="846"/>
      <c r="G49" s="846"/>
      <c r="H49" s="846"/>
      <c r="I49" s="846"/>
      <c r="J49" s="846"/>
      <c r="K49" s="846"/>
      <c r="L49" s="846"/>
      <c r="M49" s="846"/>
      <c r="N49" s="846"/>
      <c r="O49" s="846"/>
      <c r="P49" s="847"/>
      <c r="Q49" s="848"/>
      <c r="R49" s="849"/>
      <c r="S49" s="849"/>
      <c r="T49" s="849"/>
      <c r="U49" s="849"/>
      <c r="V49" s="849"/>
      <c r="W49" s="849"/>
      <c r="X49" s="849"/>
      <c r="Y49" s="849"/>
      <c r="Z49" s="849"/>
      <c r="AA49" s="849"/>
      <c r="AB49" s="849"/>
      <c r="AC49" s="849"/>
      <c r="AD49" s="849"/>
      <c r="AE49" s="850"/>
      <c r="AF49" s="851"/>
      <c r="AG49" s="852"/>
      <c r="AH49" s="852"/>
      <c r="AI49" s="852"/>
      <c r="AJ49" s="853"/>
      <c r="AK49" s="899"/>
      <c r="AL49" s="895"/>
      <c r="AM49" s="895"/>
      <c r="AN49" s="895"/>
      <c r="AO49" s="895"/>
      <c r="AP49" s="895"/>
      <c r="AQ49" s="895"/>
      <c r="AR49" s="895"/>
      <c r="AS49" s="895"/>
      <c r="AT49" s="895"/>
      <c r="AU49" s="895"/>
      <c r="AV49" s="895"/>
      <c r="AW49" s="895"/>
      <c r="AX49" s="895"/>
      <c r="AY49" s="895"/>
      <c r="AZ49" s="896"/>
      <c r="BA49" s="896"/>
      <c r="BB49" s="896"/>
      <c r="BC49" s="896"/>
      <c r="BD49" s="896"/>
      <c r="BE49" s="897"/>
      <c r="BF49" s="897"/>
      <c r="BG49" s="897"/>
      <c r="BH49" s="897"/>
      <c r="BI49" s="898"/>
      <c r="BJ49" s="228"/>
      <c r="BK49" s="228"/>
      <c r="BL49" s="228"/>
      <c r="BM49" s="228"/>
      <c r="BN49" s="228"/>
      <c r="BO49" s="237"/>
      <c r="BP49" s="237"/>
      <c r="BQ49" s="234">
        <v>43</v>
      </c>
      <c r="BR49" s="235"/>
      <c r="BS49" s="838"/>
      <c r="BT49" s="839"/>
      <c r="BU49" s="839"/>
      <c r="BV49" s="839"/>
      <c r="BW49" s="839"/>
      <c r="BX49" s="839"/>
      <c r="BY49" s="839"/>
      <c r="BZ49" s="839"/>
      <c r="CA49" s="839"/>
      <c r="CB49" s="839"/>
      <c r="CC49" s="839"/>
      <c r="CD49" s="839"/>
      <c r="CE49" s="839"/>
      <c r="CF49" s="839"/>
      <c r="CG49" s="840"/>
      <c r="CH49" s="841"/>
      <c r="CI49" s="842"/>
      <c r="CJ49" s="842"/>
      <c r="CK49" s="842"/>
      <c r="CL49" s="843"/>
      <c r="CM49" s="841"/>
      <c r="CN49" s="842"/>
      <c r="CO49" s="842"/>
      <c r="CP49" s="842"/>
      <c r="CQ49" s="843"/>
      <c r="CR49" s="841"/>
      <c r="CS49" s="842"/>
      <c r="CT49" s="842"/>
      <c r="CU49" s="842"/>
      <c r="CV49" s="843"/>
      <c r="CW49" s="841"/>
      <c r="CX49" s="842"/>
      <c r="CY49" s="842"/>
      <c r="CZ49" s="842"/>
      <c r="DA49" s="843"/>
      <c r="DB49" s="841"/>
      <c r="DC49" s="842"/>
      <c r="DD49" s="842"/>
      <c r="DE49" s="842"/>
      <c r="DF49" s="843"/>
      <c r="DG49" s="841"/>
      <c r="DH49" s="842"/>
      <c r="DI49" s="842"/>
      <c r="DJ49" s="842"/>
      <c r="DK49" s="843"/>
      <c r="DL49" s="841"/>
      <c r="DM49" s="842"/>
      <c r="DN49" s="842"/>
      <c r="DO49" s="842"/>
      <c r="DP49" s="843"/>
      <c r="DQ49" s="841"/>
      <c r="DR49" s="842"/>
      <c r="DS49" s="842"/>
      <c r="DT49" s="842"/>
      <c r="DU49" s="843"/>
      <c r="DV49" s="838"/>
      <c r="DW49" s="839"/>
      <c r="DX49" s="839"/>
      <c r="DY49" s="839"/>
      <c r="DZ49" s="844"/>
      <c r="EA49" s="226"/>
    </row>
    <row r="50" spans="1:131" ht="26.25" customHeight="1" x14ac:dyDescent="0.2">
      <c r="A50" s="234">
        <v>23</v>
      </c>
      <c r="B50" s="845"/>
      <c r="C50" s="846"/>
      <c r="D50" s="846"/>
      <c r="E50" s="846"/>
      <c r="F50" s="846"/>
      <c r="G50" s="846"/>
      <c r="H50" s="846"/>
      <c r="I50" s="846"/>
      <c r="J50" s="846"/>
      <c r="K50" s="846"/>
      <c r="L50" s="846"/>
      <c r="M50" s="846"/>
      <c r="N50" s="846"/>
      <c r="O50" s="846"/>
      <c r="P50" s="847"/>
      <c r="Q50" s="900"/>
      <c r="R50" s="901"/>
      <c r="S50" s="901"/>
      <c r="T50" s="901"/>
      <c r="U50" s="901"/>
      <c r="V50" s="901"/>
      <c r="W50" s="901"/>
      <c r="X50" s="901"/>
      <c r="Y50" s="901"/>
      <c r="Z50" s="901"/>
      <c r="AA50" s="901"/>
      <c r="AB50" s="901"/>
      <c r="AC50" s="901"/>
      <c r="AD50" s="901"/>
      <c r="AE50" s="902"/>
      <c r="AF50" s="851"/>
      <c r="AG50" s="852"/>
      <c r="AH50" s="852"/>
      <c r="AI50" s="852"/>
      <c r="AJ50" s="853"/>
      <c r="AK50" s="904"/>
      <c r="AL50" s="901"/>
      <c r="AM50" s="901"/>
      <c r="AN50" s="901"/>
      <c r="AO50" s="901"/>
      <c r="AP50" s="901"/>
      <c r="AQ50" s="901"/>
      <c r="AR50" s="901"/>
      <c r="AS50" s="901"/>
      <c r="AT50" s="901"/>
      <c r="AU50" s="901"/>
      <c r="AV50" s="901"/>
      <c r="AW50" s="901"/>
      <c r="AX50" s="901"/>
      <c r="AY50" s="901"/>
      <c r="AZ50" s="903"/>
      <c r="BA50" s="903"/>
      <c r="BB50" s="903"/>
      <c r="BC50" s="903"/>
      <c r="BD50" s="903"/>
      <c r="BE50" s="897"/>
      <c r="BF50" s="897"/>
      <c r="BG50" s="897"/>
      <c r="BH50" s="897"/>
      <c r="BI50" s="898"/>
      <c r="BJ50" s="228"/>
      <c r="BK50" s="228"/>
      <c r="BL50" s="228"/>
      <c r="BM50" s="228"/>
      <c r="BN50" s="228"/>
      <c r="BO50" s="237"/>
      <c r="BP50" s="237"/>
      <c r="BQ50" s="234">
        <v>44</v>
      </c>
      <c r="BR50" s="235"/>
      <c r="BS50" s="838"/>
      <c r="BT50" s="839"/>
      <c r="BU50" s="839"/>
      <c r="BV50" s="839"/>
      <c r="BW50" s="839"/>
      <c r="BX50" s="839"/>
      <c r="BY50" s="839"/>
      <c r="BZ50" s="839"/>
      <c r="CA50" s="839"/>
      <c r="CB50" s="839"/>
      <c r="CC50" s="839"/>
      <c r="CD50" s="839"/>
      <c r="CE50" s="839"/>
      <c r="CF50" s="839"/>
      <c r="CG50" s="840"/>
      <c r="CH50" s="841"/>
      <c r="CI50" s="842"/>
      <c r="CJ50" s="842"/>
      <c r="CK50" s="842"/>
      <c r="CL50" s="843"/>
      <c r="CM50" s="841"/>
      <c r="CN50" s="842"/>
      <c r="CO50" s="842"/>
      <c r="CP50" s="842"/>
      <c r="CQ50" s="843"/>
      <c r="CR50" s="841"/>
      <c r="CS50" s="842"/>
      <c r="CT50" s="842"/>
      <c r="CU50" s="842"/>
      <c r="CV50" s="843"/>
      <c r="CW50" s="841"/>
      <c r="CX50" s="842"/>
      <c r="CY50" s="842"/>
      <c r="CZ50" s="842"/>
      <c r="DA50" s="843"/>
      <c r="DB50" s="841"/>
      <c r="DC50" s="842"/>
      <c r="DD50" s="842"/>
      <c r="DE50" s="842"/>
      <c r="DF50" s="843"/>
      <c r="DG50" s="841"/>
      <c r="DH50" s="842"/>
      <c r="DI50" s="842"/>
      <c r="DJ50" s="842"/>
      <c r="DK50" s="843"/>
      <c r="DL50" s="841"/>
      <c r="DM50" s="842"/>
      <c r="DN50" s="842"/>
      <c r="DO50" s="842"/>
      <c r="DP50" s="843"/>
      <c r="DQ50" s="841"/>
      <c r="DR50" s="842"/>
      <c r="DS50" s="842"/>
      <c r="DT50" s="842"/>
      <c r="DU50" s="843"/>
      <c r="DV50" s="838"/>
      <c r="DW50" s="839"/>
      <c r="DX50" s="839"/>
      <c r="DY50" s="839"/>
      <c r="DZ50" s="844"/>
      <c r="EA50" s="226"/>
    </row>
    <row r="51" spans="1:131" ht="26.25" customHeight="1" x14ac:dyDescent="0.2">
      <c r="A51" s="234">
        <v>24</v>
      </c>
      <c r="B51" s="845"/>
      <c r="C51" s="846"/>
      <c r="D51" s="846"/>
      <c r="E51" s="846"/>
      <c r="F51" s="846"/>
      <c r="G51" s="846"/>
      <c r="H51" s="846"/>
      <c r="I51" s="846"/>
      <c r="J51" s="846"/>
      <c r="K51" s="846"/>
      <c r="L51" s="846"/>
      <c r="M51" s="846"/>
      <c r="N51" s="846"/>
      <c r="O51" s="846"/>
      <c r="P51" s="847"/>
      <c r="Q51" s="900"/>
      <c r="R51" s="901"/>
      <c r="S51" s="901"/>
      <c r="T51" s="901"/>
      <c r="U51" s="901"/>
      <c r="V51" s="901"/>
      <c r="W51" s="901"/>
      <c r="X51" s="901"/>
      <c r="Y51" s="901"/>
      <c r="Z51" s="901"/>
      <c r="AA51" s="901"/>
      <c r="AB51" s="901"/>
      <c r="AC51" s="901"/>
      <c r="AD51" s="901"/>
      <c r="AE51" s="902"/>
      <c r="AF51" s="851"/>
      <c r="AG51" s="852"/>
      <c r="AH51" s="852"/>
      <c r="AI51" s="852"/>
      <c r="AJ51" s="853"/>
      <c r="AK51" s="904"/>
      <c r="AL51" s="901"/>
      <c r="AM51" s="901"/>
      <c r="AN51" s="901"/>
      <c r="AO51" s="901"/>
      <c r="AP51" s="901"/>
      <c r="AQ51" s="901"/>
      <c r="AR51" s="901"/>
      <c r="AS51" s="901"/>
      <c r="AT51" s="901"/>
      <c r="AU51" s="901"/>
      <c r="AV51" s="901"/>
      <c r="AW51" s="901"/>
      <c r="AX51" s="901"/>
      <c r="AY51" s="901"/>
      <c r="AZ51" s="903"/>
      <c r="BA51" s="903"/>
      <c r="BB51" s="903"/>
      <c r="BC51" s="903"/>
      <c r="BD51" s="903"/>
      <c r="BE51" s="897"/>
      <c r="BF51" s="897"/>
      <c r="BG51" s="897"/>
      <c r="BH51" s="897"/>
      <c r="BI51" s="898"/>
      <c r="BJ51" s="228"/>
      <c r="BK51" s="228"/>
      <c r="BL51" s="228"/>
      <c r="BM51" s="228"/>
      <c r="BN51" s="228"/>
      <c r="BO51" s="237"/>
      <c r="BP51" s="237"/>
      <c r="BQ51" s="234">
        <v>45</v>
      </c>
      <c r="BR51" s="235"/>
      <c r="BS51" s="838"/>
      <c r="BT51" s="839"/>
      <c r="BU51" s="839"/>
      <c r="BV51" s="839"/>
      <c r="BW51" s="839"/>
      <c r="BX51" s="839"/>
      <c r="BY51" s="839"/>
      <c r="BZ51" s="839"/>
      <c r="CA51" s="839"/>
      <c r="CB51" s="839"/>
      <c r="CC51" s="839"/>
      <c r="CD51" s="839"/>
      <c r="CE51" s="839"/>
      <c r="CF51" s="839"/>
      <c r="CG51" s="840"/>
      <c r="CH51" s="841"/>
      <c r="CI51" s="842"/>
      <c r="CJ51" s="842"/>
      <c r="CK51" s="842"/>
      <c r="CL51" s="843"/>
      <c r="CM51" s="841"/>
      <c r="CN51" s="842"/>
      <c r="CO51" s="842"/>
      <c r="CP51" s="842"/>
      <c r="CQ51" s="843"/>
      <c r="CR51" s="841"/>
      <c r="CS51" s="842"/>
      <c r="CT51" s="842"/>
      <c r="CU51" s="842"/>
      <c r="CV51" s="843"/>
      <c r="CW51" s="841"/>
      <c r="CX51" s="842"/>
      <c r="CY51" s="842"/>
      <c r="CZ51" s="842"/>
      <c r="DA51" s="843"/>
      <c r="DB51" s="841"/>
      <c r="DC51" s="842"/>
      <c r="DD51" s="842"/>
      <c r="DE51" s="842"/>
      <c r="DF51" s="843"/>
      <c r="DG51" s="841"/>
      <c r="DH51" s="842"/>
      <c r="DI51" s="842"/>
      <c r="DJ51" s="842"/>
      <c r="DK51" s="843"/>
      <c r="DL51" s="841"/>
      <c r="DM51" s="842"/>
      <c r="DN51" s="842"/>
      <c r="DO51" s="842"/>
      <c r="DP51" s="843"/>
      <c r="DQ51" s="841"/>
      <c r="DR51" s="842"/>
      <c r="DS51" s="842"/>
      <c r="DT51" s="842"/>
      <c r="DU51" s="843"/>
      <c r="DV51" s="838"/>
      <c r="DW51" s="839"/>
      <c r="DX51" s="839"/>
      <c r="DY51" s="839"/>
      <c r="DZ51" s="844"/>
      <c r="EA51" s="226"/>
    </row>
    <row r="52" spans="1:131" ht="26.25" customHeight="1" x14ac:dyDescent="0.2">
      <c r="A52" s="234">
        <v>25</v>
      </c>
      <c r="B52" s="845"/>
      <c r="C52" s="846"/>
      <c r="D52" s="846"/>
      <c r="E52" s="846"/>
      <c r="F52" s="846"/>
      <c r="G52" s="846"/>
      <c r="H52" s="846"/>
      <c r="I52" s="846"/>
      <c r="J52" s="846"/>
      <c r="K52" s="846"/>
      <c r="L52" s="846"/>
      <c r="M52" s="846"/>
      <c r="N52" s="846"/>
      <c r="O52" s="846"/>
      <c r="P52" s="847"/>
      <c r="Q52" s="900"/>
      <c r="R52" s="901"/>
      <c r="S52" s="901"/>
      <c r="T52" s="901"/>
      <c r="U52" s="901"/>
      <c r="V52" s="901"/>
      <c r="W52" s="901"/>
      <c r="X52" s="901"/>
      <c r="Y52" s="901"/>
      <c r="Z52" s="901"/>
      <c r="AA52" s="901"/>
      <c r="AB52" s="901"/>
      <c r="AC52" s="901"/>
      <c r="AD52" s="901"/>
      <c r="AE52" s="902"/>
      <c r="AF52" s="851"/>
      <c r="AG52" s="852"/>
      <c r="AH52" s="852"/>
      <c r="AI52" s="852"/>
      <c r="AJ52" s="853"/>
      <c r="AK52" s="904"/>
      <c r="AL52" s="901"/>
      <c r="AM52" s="901"/>
      <c r="AN52" s="901"/>
      <c r="AO52" s="901"/>
      <c r="AP52" s="901"/>
      <c r="AQ52" s="901"/>
      <c r="AR52" s="901"/>
      <c r="AS52" s="901"/>
      <c r="AT52" s="901"/>
      <c r="AU52" s="901"/>
      <c r="AV52" s="901"/>
      <c r="AW52" s="901"/>
      <c r="AX52" s="901"/>
      <c r="AY52" s="901"/>
      <c r="AZ52" s="903"/>
      <c r="BA52" s="903"/>
      <c r="BB52" s="903"/>
      <c r="BC52" s="903"/>
      <c r="BD52" s="903"/>
      <c r="BE52" s="897"/>
      <c r="BF52" s="897"/>
      <c r="BG52" s="897"/>
      <c r="BH52" s="897"/>
      <c r="BI52" s="898"/>
      <c r="BJ52" s="228"/>
      <c r="BK52" s="228"/>
      <c r="BL52" s="228"/>
      <c r="BM52" s="228"/>
      <c r="BN52" s="228"/>
      <c r="BO52" s="237"/>
      <c r="BP52" s="237"/>
      <c r="BQ52" s="234">
        <v>46</v>
      </c>
      <c r="BR52" s="235"/>
      <c r="BS52" s="838"/>
      <c r="BT52" s="839"/>
      <c r="BU52" s="839"/>
      <c r="BV52" s="839"/>
      <c r="BW52" s="839"/>
      <c r="BX52" s="839"/>
      <c r="BY52" s="839"/>
      <c r="BZ52" s="839"/>
      <c r="CA52" s="839"/>
      <c r="CB52" s="839"/>
      <c r="CC52" s="839"/>
      <c r="CD52" s="839"/>
      <c r="CE52" s="839"/>
      <c r="CF52" s="839"/>
      <c r="CG52" s="840"/>
      <c r="CH52" s="841"/>
      <c r="CI52" s="842"/>
      <c r="CJ52" s="842"/>
      <c r="CK52" s="842"/>
      <c r="CL52" s="843"/>
      <c r="CM52" s="841"/>
      <c r="CN52" s="842"/>
      <c r="CO52" s="842"/>
      <c r="CP52" s="842"/>
      <c r="CQ52" s="843"/>
      <c r="CR52" s="841"/>
      <c r="CS52" s="842"/>
      <c r="CT52" s="842"/>
      <c r="CU52" s="842"/>
      <c r="CV52" s="843"/>
      <c r="CW52" s="841"/>
      <c r="CX52" s="842"/>
      <c r="CY52" s="842"/>
      <c r="CZ52" s="842"/>
      <c r="DA52" s="843"/>
      <c r="DB52" s="841"/>
      <c r="DC52" s="842"/>
      <c r="DD52" s="842"/>
      <c r="DE52" s="842"/>
      <c r="DF52" s="843"/>
      <c r="DG52" s="841"/>
      <c r="DH52" s="842"/>
      <c r="DI52" s="842"/>
      <c r="DJ52" s="842"/>
      <c r="DK52" s="843"/>
      <c r="DL52" s="841"/>
      <c r="DM52" s="842"/>
      <c r="DN52" s="842"/>
      <c r="DO52" s="842"/>
      <c r="DP52" s="843"/>
      <c r="DQ52" s="841"/>
      <c r="DR52" s="842"/>
      <c r="DS52" s="842"/>
      <c r="DT52" s="842"/>
      <c r="DU52" s="843"/>
      <c r="DV52" s="838"/>
      <c r="DW52" s="839"/>
      <c r="DX52" s="839"/>
      <c r="DY52" s="839"/>
      <c r="DZ52" s="844"/>
      <c r="EA52" s="226"/>
    </row>
    <row r="53" spans="1:131" ht="26.25" customHeight="1" x14ac:dyDescent="0.2">
      <c r="A53" s="234">
        <v>26</v>
      </c>
      <c r="B53" s="845"/>
      <c r="C53" s="846"/>
      <c r="D53" s="846"/>
      <c r="E53" s="846"/>
      <c r="F53" s="846"/>
      <c r="G53" s="846"/>
      <c r="H53" s="846"/>
      <c r="I53" s="846"/>
      <c r="J53" s="846"/>
      <c r="K53" s="846"/>
      <c r="L53" s="846"/>
      <c r="M53" s="846"/>
      <c r="N53" s="846"/>
      <c r="O53" s="846"/>
      <c r="P53" s="847"/>
      <c r="Q53" s="900"/>
      <c r="R53" s="901"/>
      <c r="S53" s="901"/>
      <c r="T53" s="901"/>
      <c r="U53" s="901"/>
      <c r="V53" s="901"/>
      <c r="W53" s="901"/>
      <c r="X53" s="901"/>
      <c r="Y53" s="901"/>
      <c r="Z53" s="901"/>
      <c r="AA53" s="901"/>
      <c r="AB53" s="901"/>
      <c r="AC53" s="901"/>
      <c r="AD53" s="901"/>
      <c r="AE53" s="902"/>
      <c r="AF53" s="851"/>
      <c r="AG53" s="852"/>
      <c r="AH53" s="852"/>
      <c r="AI53" s="852"/>
      <c r="AJ53" s="853"/>
      <c r="AK53" s="904"/>
      <c r="AL53" s="901"/>
      <c r="AM53" s="901"/>
      <c r="AN53" s="901"/>
      <c r="AO53" s="901"/>
      <c r="AP53" s="901"/>
      <c r="AQ53" s="901"/>
      <c r="AR53" s="901"/>
      <c r="AS53" s="901"/>
      <c r="AT53" s="901"/>
      <c r="AU53" s="901"/>
      <c r="AV53" s="901"/>
      <c r="AW53" s="901"/>
      <c r="AX53" s="901"/>
      <c r="AY53" s="901"/>
      <c r="AZ53" s="903"/>
      <c r="BA53" s="903"/>
      <c r="BB53" s="903"/>
      <c r="BC53" s="903"/>
      <c r="BD53" s="903"/>
      <c r="BE53" s="897"/>
      <c r="BF53" s="897"/>
      <c r="BG53" s="897"/>
      <c r="BH53" s="897"/>
      <c r="BI53" s="898"/>
      <c r="BJ53" s="228"/>
      <c r="BK53" s="228"/>
      <c r="BL53" s="228"/>
      <c r="BM53" s="228"/>
      <c r="BN53" s="228"/>
      <c r="BO53" s="237"/>
      <c r="BP53" s="237"/>
      <c r="BQ53" s="234">
        <v>47</v>
      </c>
      <c r="BR53" s="235"/>
      <c r="BS53" s="838"/>
      <c r="BT53" s="839"/>
      <c r="BU53" s="839"/>
      <c r="BV53" s="839"/>
      <c r="BW53" s="839"/>
      <c r="BX53" s="839"/>
      <c r="BY53" s="839"/>
      <c r="BZ53" s="839"/>
      <c r="CA53" s="839"/>
      <c r="CB53" s="839"/>
      <c r="CC53" s="839"/>
      <c r="CD53" s="839"/>
      <c r="CE53" s="839"/>
      <c r="CF53" s="839"/>
      <c r="CG53" s="840"/>
      <c r="CH53" s="841"/>
      <c r="CI53" s="842"/>
      <c r="CJ53" s="842"/>
      <c r="CK53" s="842"/>
      <c r="CL53" s="843"/>
      <c r="CM53" s="841"/>
      <c r="CN53" s="842"/>
      <c r="CO53" s="842"/>
      <c r="CP53" s="842"/>
      <c r="CQ53" s="843"/>
      <c r="CR53" s="841"/>
      <c r="CS53" s="842"/>
      <c r="CT53" s="842"/>
      <c r="CU53" s="842"/>
      <c r="CV53" s="843"/>
      <c r="CW53" s="841"/>
      <c r="CX53" s="842"/>
      <c r="CY53" s="842"/>
      <c r="CZ53" s="842"/>
      <c r="DA53" s="843"/>
      <c r="DB53" s="841"/>
      <c r="DC53" s="842"/>
      <c r="DD53" s="842"/>
      <c r="DE53" s="842"/>
      <c r="DF53" s="843"/>
      <c r="DG53" s="841"/>
      <c r="DH53" s="842"/>
      <c r="DI53" s="842"/>
      <c r="DJ53" s="842"/>
      <c r="DK53" s="843"/>
      <c r="DL53" s="841"/>
      <c r="DM53" s="842"/>
      <c r="DN53" s="842"/>
      <c r="DO53" s="842"/>
      <c r="DP53" s="843"/>
      <c r="DQ53" s="841"/>
      <c r="DR53" s="842"/>
      <c r="DS53" s="842"/>
      <c r="DT53" s="842"/>
      <c r="DU53" s="843"/>
      <c r="DV53" s="838"/>
      <c r="DW53" s="839"/>
      <c r="DX53" s="839"/>
      <c r="DY53" s="839"/>
      <c r="DZ53" s="844"/>
      <c r="EA53" s="226"/>
    </row>
    <row r="54" spans="1:131" ht="26.25" customHeight="1" x14ac:dyDescent="0.2">
      <c r="A54" s="234">
        <v>27</v>
      </c>
      <c r="B54" s="845"/>
      <c r="C54" s="846"/>
      <c r="D54" s="846"/>
      <c r="E54" s="846"/>
      <c r="F54" s="846"/>
      <c r="G54" s="846"/>
      <c r="H54" s="846"/>
      <c r="I54" s="846"/>
      <c r="J54" s="846"/>
      <c r="K54" s="846"/>
      <c r="L54" s="846"/>
      <c r="M54" s="846"/>
      <c r="N54" s="846"/>
      <c r="O54" s="846"/>
      <c r="P54" s="847"/>
      <c r="Q54" s="900"/>
      <c r="R54" s="901"/>
      <c r="S54" s="901"/>
      <c r="T54" s="901"/>
      <c r="U54" s="901"/>
      <c r="V54" s="901"/>
      <c r="W54" s="901"/>
      <c r="X54" s="901"/>
      <c r="Y54" s="901"/>
      <c r="Z54" s="901"/>
      <c r="AA54" s="901"/>
      <c r="AB54" s="901"/>
      <c r="AC54" s="901"/>
      <c r="AD54" s="901"/>
      <c r="AE54" s="902"/>
      <c r="AF54" s="851"/>
      <c r="AG54" s="852"/>
      <c r="AH54" s="852"/>
      <c r="AI54" s="852"/>
      <c r="AJ54" s="853"/>
      <c r="AK54" s="904"/>
      <c r="AL54" s="901"/>
      <c r="AM54" s="901"/>
      <c r="AN54" s="901"/>
      <c r="AO54" s="901"/>
      <c r="AP54" s="901"/>
      <c r="AQ54" s="901"/>
      <c r="AR54" s="901"/>
      <c r="AS54" s="901"/>
      <c r="AT54" s="901"/>
      <c r="AU54" s="901"/>
      <c r="AV54" s="901"/>
      <c r="AW54" s="901"/>
      <c r="AX54" s="901"/>
      <c r="AY54" s="901"/>
      <c r="AZ54" s="903"/>
      <c r="BA54" s="903"/>
      <c r="BB54" s="903"/>
      <c r="BC54" s="903"/>
      <c r="BD54" s="903"/>
      <c r="BE54" s="897"/>
      <c r="BF54" s="897"/>
      <c r="BG54" s="897"/>
      <c r="BH54" s="897"/>
      <c r="BI54" s="898"/>
      <c r="BJ54" s="228"/>
      <c r="BK54" s="228"/>
      <c r="BL54" s="228"/>
      <c r="BM54" s="228"/>
      <c r="BN54" s="228"/>
      <c r="BO54" s="237"/>
      <c r="BP54" s="237"/>
      <c r="BQ54" s="234">
        <v>48</v>
      </c>
      <c r="BR54" s="235"/>
      <c r="BS54" s="838"/>
      <c r="BT54" s="839"/>
      <c r="BU54" s="839"/>
      <c r="BV54" s="839"/>
      <c r="BW54" s="839"/>
      <c r="BX54" s="839"/>
      <c r="BY54" s="839"/>
      <c r="BZ54" s="839"/>
      <c r="CA54" s="839"/>
      <c r="CB54" s="839"/>
      <c r="CC54" s="839"/>
      <c r="CD54" s="839"/>
      <c r="CE54" s="839"/>
      <c r="CF54" s="839"/>
      <c r="CG54" s="840"/>
      <c r="CH54" s="841"/>
      <c r="CI54" s="842"/>
      <c r="CJ54" s="842"/>
      <c r="CK54" s="842"/>
      <c r="CL54" s="843"/>
      <c r="CM54" s="841"/>
      <c r="CN54" s="842"/>
      <c r="CO54" s="842"/>
      <c r="CP54" s="842"/>
      <c r="CQ54" s="843"/>
      <c r="CR54" s="841"/>
      <c r="CS54" s="842"/>
      <c r="CT54" s="842"/>
      <c r="CU54" s="842"/>
      <c r="CV54" s="843"/>
      <c r="CW54" s="841"/>
      <c r="CX54" s="842"/>
      <c r="CY54" s="842"/>
      <c r="CZ54" s="842"/>
      <c r="DA54" s="843"/>
      <c r="DB54" s="841"/>
      <c r="DC54" s="842"/>
      <c r="DD54" s="842"/>
      <c r="DE54" s="842"/>
      <c r="DF54" s="843"/>
      <c r="DG54" s="841"/>
      <c r="DH54" s="842"/>
      <c r="DI54" s="842"/>
      <c r="DJ54" s="842"/>
      <c r="DK54" s="843"/>
      <c r="DL54" s="841"/>
      <c r="DM54" s="842"/>
      <c r="DN54" s="842"/>
      <c r="DO54" s="842"/>
      <c r="DP54" s="843"/>
      <c r="DQ54" s="841"/>
      <c r="DR54" s="842"/>
      <c r="DS54" s="842"/>
      <c r="DT54" s="842"/>
      <c r="DU54" s="843"/>
      <c r="DV54" s="838"/>
      <c r="DW54" s="839"/>
      <c r="DX54" s="839"/>
      <c r="DY54" s="839"/>
      <c r="DZ54" s="844"/>
      <c r="EA54" s="226"/>
    </row>
    <row r="55" spans="1:131" ht="26.25" customHeight="1" x14ac:dyDescent="0.2">
      <c r="A55" s="234">
        <v>28</v>
      </c>
      <c r="B55" s="845"/>
      <c r="C55" s="846"/>
      <c r="D55" s="846"/>
      <c r="E55" s="846"/>
      <c r="F55" s="846"/>
      <c r="G55" s="846"/>
      <c r="H55" s="846"/>
      <c r="I55" s="846"/>
      <c r="J55" s="846"/>
      <c r="K55" s="846"/>
      <c r="L55" s="846"/>
      <c r="M55" s="846"/>
      <c r="N55" s="846"/>
      <c r="O55" s="846"/>
      <c r="P55" s="847"/>
      <c r="Q55" s="900"/>
      <c r="R55" s="901"/>
      <c r="S55" s="901"/>
      <c r="T55" s="901"/>
      <c r="U55" s="901"/>
      <c r="V55" s="901"/>
      <c r="W55" s="901"/>
      <c r="X55" s="901"/>
      <c r="Y55" s="901"/>
      <c r="Z55" s="901"/>
      <c r="AA55" s="901"/>
      <c r="AB55" s="901"/>
      <c r="AC55" s="901"/>
      <c r="AD55" s="901"/>
      <c r="AE55" s="902"/>
      <c r="AF55" s="851"/>
      <c r="AG55" s="852"/>
      <c r="AH55" s="852"/>
      <c r="AI55" s="852"/>
      <c r="AJ55" s="853"/>
      <c r="AK55" s="904"/>
      <c r="AL55" s="901"/>
      <c r="AM55" s="901"/>
      <c r="AN55" s="901"/>
      <c r="AO55" s="901"/>
      <c r="AP55" s="901"/>
      <c r="AQ55" s="901"/>
      <c r="AR55" s="901"/>
      <c r="AS55" s="901"/>
      <c r="AT55" s="901"/>
      <c r="AU55" s="901"/>
      <c r="AV55" s="901"/>
      <c r="AW55" s="901"/>
      <c r="AX55" s="901"/>
      <c r="AY55" s="901"/>
      <c r="AZ55" s="903"/>
      <c r="BA55" s="903"/>
      <c r="BB55" s="903"/>
      <c r="BC55" s="903"/>
      <c r="BD55" s="903"/>
      <c r="BE55" s="897"/>
      <c r="BF55" s="897"/>
      <c r="BG55" s="897"/>
      <c r="BH55" s="897"/>
      <c r="BI55" s="898"/>
      <c r="BJ55" s="228"/>
      <c r="BK55" s="228"/>
      <c r="BL55" s="228"/>
      <c r="BM55" s="228"/>
      <c r="BN55" s="228"/>
      <c r="BO55" s="237"/>
      <c r="BP55" s="237"/>
      <c r="BQ55" s="234">
        <v>49</v>
      </c>
      <c r="BR55" s="235"/>
      <c r="BS55" s="838"/>
      <c r="BT55" s="839"/>
      <c r="BU55" s="839"/>
      <c r="BV55" s="839"/>
      <c r="BW55" s="839"/>
      <c r="BX55" s="839"/>
      <c r="BY55" s="839"/>
      <c r="BZ55" s="839"/>
      <c r="CA55" s="839"/>
      <c r="CB55" s="839"/>
      <c r="CC55" s="839"/>
      <c r="CD55" s="839"/>
      <c r="CE55" s="839"/>
      <c r="CF55" s="839"/>
      <c r="CG55" s="840"/>
      <c r="CH55" s="841"/>
      <c r="CI55" s="842"/>
      <c r="CJ55" s="842"/>
      <c r="CK55" s="842"/>
      <c r="CL55" s="843"/>
      <c r="CM55" s="841"/>
      <c r="CN55" s="842"/>
      <c r="CO55" s="842"/>
      <c r="CP55" s="842"/>
      <c r="CQ55" s="843"/>
      <c r="CR55" s="841"/>
      <c r="CS55" s="842"/>
      <c r="CT55" s="842"/>
      <c r="CU55" s="842"/>
      <c r="CV55" s="843"/>
      <c r="CW55" s="841"/>
      <c r="CX55" s="842"/>
      <c r="CY55" s="842"/>
      <c r="CZ55" s="842"/>
      <c r="DA55" s="843"/>
      <c r="DB55" s="841"/>
      <c r="DC55" s="842"/>
      <c r="DD55" s="842"/>
      <c r="DE55" s="842"/>
      <c r="DF55" s="843"/>
      <c r="DG55" s="841"/>
      <c r="DH55" s="842"/>
      <c r="DI55" s="842"/>
      <c r="DJ55" s="842"/>
      <c r="DK55" s="843"/>
      <c r="DL55" s="841"/>
      <c r="DM55" s="842"/>
      <c r="DN55" s="842"/>
      <c r="DO55" s="842"/>
      <c r="DP55" s="843"/>
      <c r="DQ55" s="841"/>
      <c r="DR55" s="842"/>
      <c r="DS55" s="842"/>
      <c r="DT55" s="842"/>
      <c r="DU55" s="843"/>
      <c r="DV55" s="838"/>
      <c r="DW55" s="839"/>
      <c r="DX55" s="839"/>
      <c r="DY55" s="839"/>
      <c r="DZ55" s="844"/>
      <c r="EA55" s="226"/>
    </row>
    <row r="56" spans="1:131" ht="26.25" customHeight="1" x14ac:dyDescent="0.2">
      <c r="A56" s="234">
        <v>29</v>
      </c>
      <c r="B56" s="845"/>
      <c r="C56" s="846"/>
      <c r="D56" s="846"/>
      <c r="E56" s="846"/>
      <c r="F56" s="846"/>
      <c r="G56" s="846"/>
      <c r="H56" s="846"/>
      <c r="I56" s="846"/>
      <c r="J56" s="846"/>
      <c r="K56" s="846"/>
      <c r="L56" s="846"/>
      <c r="M56" s="846"/>
      <c r="N56" s="846"/>
      <c r="O56" s="846"/>
      <c r="P56" s="847"/>
      <c r="Q56" s="900"/>
      <c r="R56" s="901"/>
      <c r="S56" s="901"/>
      <c r="T56" s="901"/>
      <c r="U56" s="901"/>
      <c r="V56" s="901"/>
      <c r="W56" s="901"/>
      <c r="X56" s="901"/>
      <c r="Y56" s="901"/>
      <c r="Z56" s="901"/>
      <c r="AA56" s="901"/>
      <c r="AB56" s="901"/>
      <c r="AC56" s="901"/>
      <c r="AD56" s="901"/>
      <c r="AE56" s="902"/>
      <c r="AF56" s="851"/>
      <c r="AG56" s="852"/>
      <c r="AH56" s="852"/>
      <c r="AI56" s="852"/>
      <c r="AJ56" s="853"/>
      <c r="AK56" s="904"/>
      <c r="AL56" s="901"/>
      <c r="AM56" s="901"/>
      <c r="AN56" s="901"/>
      <c r="AO56" s="901"/>
      <c r="AP56" s="901"/>
      <c r="AQ56" s="901"/>
      <c r="AR56" s="901"/>
      <c r="AS56" s="901"/>
      <c r="AT56" s="901"/>
      <c r="AU56" s="901"/>
      <c r="AV56" s="901"/>
      <c r="AW56" s="901"/>
      <c r="AX56" s="901"/>
      <c r="AY56" s="901"/>
      <c r="AZ56" s="903"/>
      <c r="BA56" s="903"/>
      <c r="BB56" s="903"/>
      <c r="BC56" s="903"/>
      <c r="BD56" s="903"/>
      <c r="BE56" s="897"/>
      <c r="BF56" s="897"/>
      <c r="BG56" s="897"/>
      <c r="BH56" s="897"/>
      <c r="BI56" s="898"/>
      <c r="BJ56" s="228"/>
      <c r="BK56" s="228"/>
      <c r="BL56" s="228"/>
      <c r="BM56" s="228"/>
      <c r="BN56" s="228"/>
      <c r="BO56" s="237"/>
      <c r="BP56" s="237"/>
      <c r="BQ56" s="234">
        <v>50</v>
      </c>
      <c r="BR56" s="235"/>
      <c r="BS56" s="838"/>
      <c r="BT56" s="839"/>
      <c r="BU56" s="839"/>
      <c r="BV56" s="839"/>
      <c r="BW56" s="839"/>
      <c r="BX56" s="839"/>
      <c r="BY56" s="839"/>
      <c r="BZ56" s="839"/>
      <c r="CA56" s="839"/>
      <c r="CB56" s="839"/>
      <c r="CC56" s="839"/>
      <c r="CD56" s="839"/>
      <c r="CE56" s="839"/>
      <c r="CF56" s="839"/>
      <c r="CG56" s="840"/>
      <c r="CH56" s="841"/>
      <c r="CI56" s="842"/>
      <c r="CJ56" s="842"/>
      <c r="CK56" s="842"/>
      <c r="CL56" s="843"/>
      <c r="CM56" s="841"/>
      <c r="CN56" s="842"/>
      <c r="CO56" s="842"/>
      <c r="CP56" s="842"/>
      <c r="CQ56" s="843"/>
      <c r="CR56" s="841"/>
      <c r="CS56" s="842"/>
      <c r="CT56" s="842"/>
      <c r="CU56" s="842"/>
      <c r="CV56" s="843"/>
      <c r="CW56" s="841"/>
      <c r="CX56" s="842"/>
      <c r="CY56" s="842"/>
      <c r="CZ56" s="842"/>
      <c r="DA56" s="843"/>
      <c r="DB56" s="841"/>
      <c r="DC56" s="842"/>
      <c r="DD56" s="842"/>
      <c r="DE56" s="842"/>
      <c r="DF56" s="843"/>
      <c r="DG56" s="841"/>
      <c r="DH56" s="842"/>
      <c r="DI56" s="842"/>
      <c r="DJ56" s="842"/>
      <c r="DK56" s="843"/>
      <c r="DL56" s="841"/>
      <c r="DM56" s="842"/>
      <c r="DN56" s="842"/>
      <c r="DO56" s="842"/>
      <c r="DP56" s="843"/>
      <c r="DQ56" s="841"/>
      <c r="DR56" s="842"/>
      <c r="DS56" s="842"/>
      <c r="DT56" s="842"/>
      <c r="DU56" s="843"/>
      <c r="DV56" s="838"/>
      <c r="DW56" s="839"/>
      <c r="DX56" s="839"/>
      <c r="DY56" s="839"/>
      <c r="DZ56" s="844"/>
      <c r="EA56" s="226"/>
    </row>
    <row r="57" spans="1:131" ht="26.25" customHeight="1" x14ac:dyDescent="0.2">
      <c r="A57" s="234">
        <v>30</v>
      </c>
      <c r="B57" s="845"/>
      <c r="C57" s="846"/>
      <c r="D57" s="846"/>
      <c r="E57" s="846"/>
      <c r="F57" s="846"/>
      <c r="G57" s="846"/>
      <c r="H57" s="846"/>
      <c r="I57" s="846"/>
      <c r="J57" s="846"/>
      <c r="K57" s="846"/>
      <c r="L57" s="846"/>
      <c r="M57" s="846"/>
      <c r="N57" s="846"/>
      <c r="O57" s="846"/>
      <c r="P57" s="847"/>
      <c r="Q57" s="900"/>
      <c r="R57" s="901"/>
      <c r="S57" s="901"/>
      <c r="T57" s="901"/>
      <c r="U57" s="901"/>
      <c r="V57" s="901"/>
      <c r="W57" s="901"/>
      <c r="X57" s="901"/>
      <c r="Y57" s="901"/>
      <c r="Z57" s="901"/>
      <c r="AA57" s="901"/>
      <c r="AB57" s="901"/>
      <c r="AC57" s="901"/>
      <c r="AD57" s="901"/>
      <c r="AE57" s="902"/>
      <c r="AF57" s="851"/>
      <c r="AG57" s="852"/>
      <c r="AH57" s="852"/>
      <c r="AI57" s="852"/>
      <c r="AJ57" s="853"/>
      <c r="AK57" s="904"/>
      <c r="AL57" s="901"/>
      <c r="AM57" s="901"/>
      <c r="AN57" s="901"/>
      <c r="AO57" s="901"/>
      <c r="AP57" s="901"/>
      <c r="AQ57" s="901"/>
      <c r="AR57" s="901"/>
      <c r="AS57" s="901"/>
      <c r="AT57" s="901"/>
      <c r="AU57" s="901"/>
      <c r="AV57" s="901"/>
      <c r="AW57" s="901"/>
      <c r="AX57" s="901"/>
      <c r="AY57" s="901"/>
      <c r="AZ57" s="903"/>
      <c r="BA57" s="903"/>
      <c r="BB57" s="903"/>
      <c r="BC57" s="903"/>
      <c r="BD57" s="903"/>
      <c r="BE57" s="897"/>
      <c r="BF57" s="897"/>
      <c r="BG57" s="897"/>
      <c r="BH57" s="897"/>
      <c r="BI57" s="898"/>
      <c r="BJ57" s="228"/>
      <c r="BK57" s="228"/>
      <c r="BL57" s="228"/>
      <c r="BM57" s="228"/>
      <c r="BN57" s="228"/>
      <c r="BO57" s="237"/>
      <c r="BP57" s="237"/>
      <c r="BQ57" s="234">
        <v>51</v>
      </c>
      <c r="BR57" s="235"/>
      <c r="BS57" s="838"/>
      <c r="BT57" s="839"/>
      <c r="BU57" s="839"/>
      <c r="BV57" s="839"/>
      <c r="BW57" s="839"/>
      <c r="BX57" s="839"/>
      <c r="BY57" s="839"/>
      <c r="BZ57" s="839"/>
      <c r="CA57" s="839"/>
      <c r="CB57" s="839"/>
      <c r="CC57" s="839"/>
      <c r="CD57" s="839"/>
      <c r="CE57" s="839"/>
      <c r="CF57" s="839"/>
      <c r="CG57" s="840"/>
      <c r="CH57" s="841"/>
      <c r="CI57" s="842"/>
      <c r="CJ57" s="842"/>
      <c r="CK57" s="842"/>
      <c r="CL57" s="843"/>
      <c r="CM57" s="841"/>
      <c r="CN57" s="842"/>
      <c r="CO57" s="842"/>
      <c r="CP57" s="842"/>
      <c r="CQ57" s="843"/>
      <c r="CR57" s="841"/>
      <c r="CS57" s="842"/>
      <c r="CT57" s="842"/>
      <c r="CU57" s="842"/>
      <c r="CV57" s="843"/>
      <c r="CW57" s="841"/>
      <c r="CX57" s="842"/>
      <c r="CY57" s="842"/>
      <c r="CZ57" s="842"/>
      <c r="DA57" s="843"/>
      <c r="DB57" s="841"/>
      <c r="DC57" s="842"/>
      <c r="DD57" s="842"/>
      <c r="DE57" s="842"/>
      <c r="DF57" s="843"/>
      <c r="DG57" s="841"/>
      <c r="DH57" s="842"/>
      <c r="DI57" s="842"/>
      <c r="DJ57" s="842"/>
      <c r="DK57" s="843"/>
      <c r="DL57" s="841"/>
      <c r="DM57" s="842"/>
      <c r="DN57" s="842"/>
      <c r="DO57" s="842"/>
      <c r="DP57" s="843"/>
      <c r="DQ57" s="841"/>
      <c r="DR57" s="842"/>
      <c r="DS57" s="842"/>
      <c r="DT57" s="842"/>
      <c r="DU57" s="843"/>
      <c r="DV57" s="838"/>
      <c r="DW57" s="839"/>
      <c r="DX57" s="839"/>
      <c r="DY57" s="839"/>
      <c r="DZ57" s="844"/>
      <c r="EA57" s="226"/>
    </row>
    <row r="58" spans="1:131" ht="26.25" customHeight="1" x14ac:dyDescent="0.2">
      <c r="A58" s="234">
        <v>31</v>
      </c>
      <c r="B58" s="845"/>
      <c r="C58" s="846"/>
      <c r="D58" s="846"/>
      <c r="E58" s="846"/>
      <c r="F58" s="846"/>
      <c r="G58" s="846"/>
      <c r="H58" s="846"/>
      <c r="I58" s="846"/>
      <c r="J58" s="846"/>
      <c r="K58" s="846"/>
      <c r="L58" s="846"/>
      <c r="M58" s="846"/>
      <c r="N58" s="846"/>
      <c r="O58" s="846"/>
      <c r="P58" s="847"/>
      <c r="Q58" s="900"/>
      <c r="R58" s="901"/>
      <c r="S58" s="901"/>
      <c r="T58" s="901"/>
      <c r="U58" s="901"/>
      <c r="V58" s="901"/>
      <c r="W58" s="901"/>
      <c r="X58" s="901"/>
      <c r="Y58" s="901"/>
      <c r="Z58" s="901"/>
      <c r="AA58" s="901"/>
      <c r="AB58" s="901"/>
      <c r="AC58" s="901"/>
      <c r="AD58" s="901"/>
      <c r="AE58" s="902"/>
      <c r="AF58" s="851"/>
      <c r="AG58" s="852"/>
      <c r="AH58" s="852"/>
      <c r="AI58" s="852"/>
      <c r="AJ58" s="853"/>
      <c r="AK58" s="904"/>
      <c r="AL58" s="901"/>
      <c r="AM58" s="901"/>
      <c r="AN58" s="901"/>
      <c r="AO58" s="901"/>
      <c r="AP58" s="901"/>
      <c r="AQ58" s="901"/>
      <c r="AR58" s="901"/>
      <c r="AS58" s="901"/>
      <c r="AT58" s="901"/>
      <c r="AU58" s="901"/>
      <c r="AV58" s="901"/>
      <c r="AW58" s="901"/>
      <c r="AX58" s="901"/>
      <c r="AY58" s="901"/>
      <c r="AZ58" s="903"/>
      <c r="BA58" s="903"/>
      <c r="BB58" s="903"/>
      <c r="BC58" s="903"/>
      <c r="BD58" s="903"/>
      <c r="BE58" s="897"/>
      <c r="BF58" s="897"/>
      <c r="BG58" s="897"/>
      <c r="BH58" s="897"/>
      <c r="BI58" s="898"/>
      <c r="BJ58" s="228"/>
      <c r="BK58" s="228"/>
      <c r="BL58" s="228"/>
      <c r="BM58" s="228"/>
      <c r="BN58" s="228"/>
      <c r="BO58" s="237"/>
      <c r="BP58" s="237"/>
      <c r="BQ58" s="234">
        <v>52</v>
      </c>
      <c r="BR58" s="235"/>
      <c r="BS58" s="838"/>
      <c r="BT58" s="839"/>
      <c r="BU58" s="839"/>
      <c r="BV58" s="839"/>
      <c r="BW58" s="839"/>
      <c r="BX58" s="839"/>
      <c r="BY58" s="839"/>
      <c r="BZ58" s="839"/>
      <c r="CA58" s="839"/>
      <c r="CB58" s="839"/>
      <c r="CC58" s="839"/>
      <c r="CD58" s="839"/>
      <c r="CE58" s="839"/>
      <c r="CF58" s="839"/>
      <c r="CG58" s="840"/>
      <c r="CH58" s="841"/>
      <c r="CI58" s="842"/>
      <c r="CJ58" s="842"/>
      <c r="CK58" s="842"/>
      <c r="CL58" s="843"/>
      <c r="CM58" s="841"/>
      <c r="CN58" s="842"/>
      <c r="CO58" s="842"/>
      <c r="CP58" s="842"/>
      <c r="CQ58" s="843"/>
      <c r="CR58" s="841"/>
      <c r="CS58" s="842"/>
      <c r="CT58" s="842"/>
      <c r="CU58" s="842"/>
      <c r="CV58" s="843"/>
      <c r="CW58" s="841"/>
      <c r="CX58" s="842"/>
      <c r="CY58" s="842"/>
      <c r="CZ58" s="842"/>
      <c r="DA58" s="843"/>
      <c r="DB58" s="841"/>
      <c r="DC58" s="842"/>
      <c r="DD58" s="842"/>
      <c r="DE58" s="842"/>
      <c r="DF58" s="843"/>
      <c r="DG58" s="841"/>
      <c r="DH58" s="842"/>
      <c r="DI58" s="842"/>
      <c r="DJ58" s="842"/>
      <c r="DK58" s="843"/>
      <c r="DL58" s="841"/>
      <c r="DM58" s="842"/>
      <c r="DN58" s="842"/>
      <c r="DO58" s="842"/>
      <c r="DP58" s="843"/>
      <c r="DQ58" s="841"/>
      <c r="DR58" s="842"/>
      <c r="DS58" s="842"/>
      <c r="DT58" s="842"/>
      <c r="DU58" s="843"/>
      <c r="DV58" s="838"/>
      <c r="DW58" s="839"/>
      <c r="DX58" s="839"/>
      <c r="DY58" s="839"/>
      <c r="DZ58" s="844"/>
      <c r="EA58" s="226"/>
    </row>
    <row r="59" spans="1:131" ht="26.25" customHeight="1" x14ac:dyDescent="0.2">
      <c r="A59" s="234">
        <v>32</v>
      </c>
      <c r="B59" s="845"/>
      <c r="C59" s="846"/>
      <c r="D59" s="846"/>
      <c r="E59" s="846"/>
      <c r="F59" s="846"/>
      <c r="G59" s="846"/>
      <c r="H59" s="846"/>
      <c r="I59" s="846"/>
      <c r="J59" s="846"/>
      <c r="K59" s="846"/>
      <c r="L59" s="846"/>
      <c r="M59" s="846"/>
      <c r="N59" s="846"/>
      <c r="O59" s="846"/>
      <c r="P59" s="847"/>
      <c r="Q59" s="900"/>
      <c r="R59" s="901"/>
      <c r="S59" s="901"/>
      <c r="T59" s="901"/>
      <c r="U59" s="901"/>
      <c r="V59" s="901"/>
      <c r="W59" s="901"/>
      <c r="X59" s="901"/>
      <c r="Y59" s="901"/>
      <c r="Z59" s="901"/>
      <c r="AA59" s="901"/>
      <c r="AB59" s="901"/>
      <c r="AC59" s="901"/>
      <c r="AD59" s="901"/>
      <c r="AE59" s="902"/>
      <c r="AF59" s="851"/>
      <c r="AG59" s="852"/>
      <c r="AH59" s="852"/>
      <c r="AI59" s="852"/>
      <c r="AJ59" s="853"/>
      <c r="AK59" s="904"/>
      <c r="AL59" s="901"/>
      <c r="AM59" s="901"/>
      <c r="AN59" s="901"/>
      <c r="AO59" s="901"/>
      <c r="AP59" s="901"/>
      <c r="AQ59" s="901"/>
      <c r="AR59" s="901"/>
      <c r="AS59" s="901"/>
      <c r="AT59" s="901"/>
      <c r="AU59" s="901"/>
      <c r="AV59" s="901"/>
      <c r="AW59" s="901"/>
      <c r="AX59" s="901"/>
      <c r="AY59" s="901"/>
      <c r="AZ59" s="903"/>
      <c r="BA59" s="903"/>
      <c r="BB59" s="903"/>
      <c r="BC59" s="903"/>
      <c r="BD59" s="903"/>
      <c r="BE59" s="897"/>
      <c r="BF59" s="897"/>
      <c r="BG59" s="897"/>
      <c r="BH59" s="897"/>
      <c r="BI59" s="898"/>
      <c r="BJ59" s="228"/>
      <c r="BK59" s="228"/>
      <c r="BL59" s="228"/>
      <c r="BM59" s="228"/>
      <c r="BN59" s="228"/>
      <c r="BO59" s="237"/>
      <c r="BP59" s="237"/>
      <c r="BQ59" s="234">
        <v>53</v>
      </c>
      <c r="BR59" s="235"/>
      <c r="BS59" s="838"/>
      <c r="BT59" s="839"/>
      <c r="BU59" s="839"/>
      <c r="BV59" s="839"/>
      <c r="BW59" s="839"/>
      <c r="BX59" s="839"/>
      <c r="BY59" s="839"/>
      <c r="BZ59" s="839"/>
      <c r="CA59" s="839"/>
      <c r="CB59" s="839"/>
      <c r="CC59" s="839"/>
      <c r="CD59" s="839"/>
      <c r="CE59" s="839"/>
      <c r="CF59" s="839"/>
      <c r="CG59" s="840"/>
      <c r="CH59" s="841"/>
      <c r="CI59" s="842"/>
      <c r="CJ59" s="842"/>
      <c r="CK59" s="842"/>
      <c r="CL59" s="843"/>
      <c r="CM59" s="841"/>
      <c r="CN59" s="842"/>
      <c r="CO59" s="842"/>
      <c r="CP59" s="842"/>
      <c r="CQ59" s="843"/>
      <c r="CR59" s="841"/>
      <c r="CS59" s="842"/>
      <c r="CT59" s="842"/>
      <c r="CU59" s="842"/>
      <c r="CV59" s="843"/>
      <c r="CW59" s="841"/>
      <c r="CX59" s="842"/>
      <c r="CY59" s="842"/>
      <c r="CZ59" s="842"/>
      <c r="DA59" s="843"/>
      <c r="DB59" s="841"/>
      <c r="DC59" s="842"/>
      <c r="DD59" s="842"/>
      <c r="DE59" s="842"/>
      <c r="DF59" s="843"/>
      <c r="DG59" s="841"/>
      <c r="DH59" s="842"/>
      <c r="DI59" s="842"/>
      <c r="DJ59" s="842"/>
      <c r="DK59" s="843"/>
      <c r="DL59" s="841"/>
      <c r="DM59" s="842"/>
      <c r="DN59" s="842"/>
      <c r="DO59" s="842"/>
      <c r="DP59" s="843"/>
      <c r="DQ59" s="841"/>
      <c r="DR59" s="842"/>
      <c r="DS59" s="842"/>
      <c r="DT59" s="842"/>
      <c r="DU59" s="843"/>
      <c r="DV59" s="838"/>
      <c r="DW59" s="839"/>
      <c r="DX59" s="839"/>
      <c r="DY59" s="839"/>
      <c r="DZ59" s="844"/>
      <c r="EA59" s="226"/>
    </row>
    <row r="60" spans="1:131" ht="26.25" customHeight="1" x14ac:dyDescent="0.2">
      <c r="A60" s="234">
        <v>33</v>
      </c>
      <c r="B60" s="845"/>
      <c r="C60" s="846"/>
      <c r="D60" s="846"/>
      <c r="E60" s="846"/>
      <c r="F60" s="846"/>
      <c r="G60" s="846"/>
      <c r="H60" s="846"/>
      <c r="I60" s="846"/>
      <c r="J60" s="846"/>
      <c r="K60" s="846"/>
      <c r="L60" s="846"/>
      <c r="M60" s="846"/>
      <c r="N60" s="846"/>
      <c r="O60" s="846"/>
      <c r="P60" s="847"/>
      <c r="Q60" s="900"/>
      <c r="R60" s="901"/>
      <c r="S60" s="901"/>
      <c r="T60" s="901"/>
      <c r="U60" s="901"/>
      <c r="V60" s="901"/>
      <c r="W60" s="901"/>
      <c r="X60" s="901"/>
      <c r="Y60" s="901"/>
      <c r="Z60" s="901"/>
      <c r="AA60" s="901"/>
      <c r="AB60" s="901"/>
      <c r="AC60" s="901"/>
      <c r="AD60" s="901"/>
      <c r="AE60" s="902"/>
      <c r="AF60" s="851"/>
      <c r="AG60" s="852"/>
      <c r="AH60" s="852"/>
      <c r="AI60" s="852"/>
      <c r="AJ60" s="853"/>
      <c r="AK60" s="904"/>
      <c r="AL60" s="901"/>
      <c r="AM60" s="901"/>
      <c r="AN60" s="901"/>
      <c r="AO60" s="901"/>
      <c r="AP60" s="901"/>
      <c r="AQ60" s="901"/>
      <c r="AR60" s="901"/>
      <c r="AS60" s="901"/>
      <c r="AT60" s="901"/>
      <c r="AU60" s="901"/>
      <c r="AV60" s="901"/>
      <c r="AW60" s="901"/>
      <c r="AX60" s="901"/>
      <c r="AY60" s="901"/>
      <c r="AZ60" s="903"/>
      <c r="BA60" s="903"/>
      <c r="BB60" s="903"/>
      <c r="BC60" s="903"/>
      <c r="BD60" s="903"/>
      <c r="BE60" s="897"/>
      <c r="BF60" s="897"/>
      <c r="BG60" s="897"/>
      <c r="BH60" s="897"/>
      <c r="BI60" s="898"/>
      <c r="BJ60" s="228"/>
      <c r="BK60" s="228"/>
      <c r="BL60" s="228"/>
      <c r="BM60" s="228"/>
      <c r="BN60" s="228"/>
      <c r="BO60" s="237"/>
      <c r="BP60" s="237"/>
      <c r="BQ60" s="234">
        <v>54</v>
      </c>
      <c r="BR60" s="235"/>
      <c r="BS60" s="838"/>
      <c r="BT60" s="839"/>
      <c r="BU60" s="839"/>
      <c r="BV60" s="839"/>
      <c r="BW60" s="839"/>
      <c r="BX60" s="839"/>
      <c r="BY60" s="839"/>
      <c r="BZ60" s="839"/>
      <c r="CA60" s="839"/>
      <c r="CB60" s="839"/>
      <c r="CC60" s="839"/>
      <c r="CD60" s="839"/>
      <c r="CE60" s="839"/>
      <c r="CF60" s="839"/>
      <c r="CG60" s="840"/>
      <c r="CH60" s="841"/>
      <c r="CI60" s="842"/>
      <c r="CJ60" s="842"/>
      <c r="CK60" s="842"/>
      <c r="CL60" s="843"/>
      <c r="CM60" s="841"/>
      <c r="CN60" s="842"/>
      <c r="CO60" s="842"/>
      <c r="CP60" s="842"/>
      <c r="CQ60" s="843"/>
      <c r="CR60" s="841"/>
      <c r="CS60" s="842"/>
      <c r="CT60" s="842"/>
      <c r="CU60" s="842"/>
      <c r="CV60" s="843"/>
      <c r="CW60" s="841"/>
      <c r="CX60" s="842"/>
      <c r="CY60" s="842"/>
      <c r="CZ60" s="842"/>
      <c r="DA60" s="843"/>
      <c r="DB60" s="841"/>
      <c r="DC60" s="842"/>
      <c r="DD60" s="842"/>
      <c r="DE60" s="842"/>
      <c r="DF60" s="843"/>
      <c r="DG60" s="841"/>
      <c r="DH60" s="842"/>
      <c r="DI60" s="842"/>
      <c r="DJ60" s="842"/>
      <c r="DK60" s="843"/>
      <c r="DL60" s="841"/>
      <c r="DM60" s="842"/>
      <c r="DN60" s="842"/>
      <c r="DO60" s="842"/>
      <c r="DP60" s="843"/>
      <c r="DQ60" s="841"/>
      <c r="DR60" s="842"/>
      <c r="DS60" s="842"/>
      <c r="DT60" s="842"/>
      <c r="DU60" s="843"/>
      <c r="DV60" s="838"/>
      <c r="DW60" s="839"/>
      <c r="DX60" s="839"/>
      <c r="DY60" s="839"/>
      <c r="DZ60" s="844"/>
      <c r="EA60" s="226"/>
    </row>
    <row r="61" spans="1:131" ht="26.25" customHeight="1" thickBot="1" x14ac:dyDescent="0.25">
      <c r="A61" s="234">
        <v>34</v>
      </c>
      <c r="B61" s="845"/>
      <c r="C61" s="846"/>
      <c r="D61" s="846"/>
      <c r="E61" s="846"/>
      <c r="F61" s="846"/>
      <c r="G61" s="846"/>
      <c r="H61" s="846"/>
      <c r="I61" s="846"/>
      <c r="J61" s="846"/>
      <c r="K61" s="846"/>
      <c r="L61" s="846"/>
      <c r="M61" s="846"/>
      <c r="N61" s="846"/>
      <c r="O61" s="846"/>
      <c r="P61" s="847"/>
      <c r="Q61" s="900"/>
      <c r="R61" s="901"/>
      <c r="S61" s="901"/>
      <c r="T61" s="901"/>
      <c r="U61" s="901"/>
      <c r="V61" s="901"/>
      <c r="W61" s="901"/>
      <c r="X61" s="901"/>
      <c r="Y61" s="901"/>
      <c r="Z61" s="901"/>
      <c r="AA61" s="901"/>
      <c r="AB61" s="901"/>
      <c r="AC61" s="901"/>
      <c r="AD61" s="901"/>
      <c r="AE61" s="902"/>
      <c r="AF61" s="851"/>
      <c r="AG61" s="852"/>
      <c r="AH61" s="852"/>
      <c r="AI61" s="852"/>
      <c r="AJ61" s="853"/>
      <c r="AK61" s="904"/>
      <c r="AL61" s="901"/>
      <c r="AM61" s="901"/>
      <c r="AN61" s="901"/>
      <c r="AO61" s="901"/>
      <c r="AP61" s="901"/>
      <c r="AQ61" s="901"/>
      <c r="AR61" s="901"/>
      <c r="AS61" s="901"/>
      <c r="AT61" s="901"/>
      <c r="AU61" s="901"/>
      <c r="AV61" s="901"/>
      <c r="AW61" s="901"/>
      <c r="AX61" s="901"/>
      <c r="AY61" s="901"/>
      <c r="AZ61" s="903"/>
      <c r="BA61" s="903"/>
      <c r="BB61" s="903"/>
      <c r="BC61" s="903"/>
      <c r="BD61" s="903"/>
      <c r="BE61" s="897"/>
      <c r="BF61" s="897"/>
      <c r="BG61" s="897"/>
      <c r="BH61" s="897"/>
      <c r="BI61" s="898"/>
      <c r="BJ61" s="228"/>
      <c r="BK61" s="228"/>
      <c r="BL61" s="228"/>
      <c r="BM61" s="228"/>
      <c r="BN61" s="228"/>
      <c r="BO61" s="237"/>
      <c r="BP61" s="237"/>
      <c r="BQ61" s="234">
        <v>55</v>
      </c>
      <c r="BR61" s="235"/>
      <c r="BS61" s="838"/>
      <c r="BT61" s="839"/>
      <c r="BU61" s="839"/>
      <c r="BV61" s="839"/>
      <c r="BW61" s="839"/>
      <c r="BX61" s="839"/>
      <c r="BY61" s="839"/>
      <c r="BZ61" s="839"/>
      <c r="CA61" s="839"/>
      <c r="CB61" s="839"/>
      <c r="CC61" s="839"/>
      <c r="CD61" s="839"/>
      <c r="CE61" s="839"/>
      <c r="CF61" s="839"/>
      <c r="CG61" s="840"/>
      <c r="CH61" s="841"/>
      <c r="CI61" s="842"/>
      <c r="CJ61" s="842"/>
      <c r="CK61" s="842"/>
      <c r="CL61" s="843"/>
      <c r="CM61" s="841"/>
      <c r="CN61" s="842"/>
      <c r="CO61" s="842"/>
      <c r="CP61" s="842"/>
      <c r="CQ61" s="843"/>
      <c r="CR61" s="841"/>
      <c r="CS61" s="842"/>
      <c r="CT61" s="842"/>
      <c r="CU61" s="842"/>
      <c r="CV61" s="843"/>
      <c r="CW61" s="841"/>
      <c r="CX61" s="842"/>
      <c r="CY61" s="842"/>
      <c r="CZ61" s="842"/>
      <c r="DA61" s="843"/>
      <c r="DB61" s="841"/>
      <c r="DC61" s="842"/>
      <c r="DD61" s="842"/>
      <c r="DE61" s="842"/>
      <c r="DF61" s="843"/>
      <c r="DG61" s="841"/>
      <c r="DH61" s="842"/>
      <c r="DI61" s="842"/>
      <c r="DJ61" s="842"/>
      <c r="DK61" s="843"/>
      <c r="DL61" s="841"/>
      <c r="DM61" s="842"/>
      <c r="DN61" s="842"/>
      <c r="DO61" s="842"/>
      <c r="DP61" s="843"/>
      <c r="DQ61" s="841"/>
      <c r="DR61" s="842"/>
      <c r="DS61" s="842"/>
      <c r="DT61" s="842"/>
      <c r="DU61" s="843"/>
      <c r="DV61" s="838"/>
      <c r="DW61" s="839"/>
      <c r="DX61" s="839"/>
      <c r="DY61" s="839"/>
      <c r="DZ61" s="844"/>
      <c r="EA61" s="226"/>
    </row>
    <row r="62" spans="1:131" ht="26.25" customHeight="1" x14ac:dyDescent="0.2">
      <c r="A62" s="234">
        <v>35</v>
      </c>
      <c r="B62" s="845"/>
      <c r="C62" s="846"/>
      <c r="D62" s="846"/>
      <c r="E62" s="846"/>
      <c r="F62" s="846"/>
      <c r="G62" s="846"/>
      <c r="H62" s="846"/>
      <c r="I62" s="846"/>
      <c r="J62" s="846"/>
      <c r="K62" s="846"/>
      <c r="L62" s="846"/>
      <c r="M62" s="846"/>
      <c r="N62" s="846"/>
      <c r="O62" s="846"/>
      <c r="P62" s="847"/>
      <c r="Q62" s="900"/>
      <c r="R62" s="901"/>
      <c r="S62" s="901"/>
      <c r="T62" s="901"/>
      <c r="U62" s="901"/>
      <c r="V62" s="901"/>
      <c r="W62" s="901"/>
      <c r="X62" s="901"/>
      <c r="Y62" s="901"/>
      <c r="Z62" s="901"/>
      <c r="AA62" s="901"/>
      <c r="AB62" s="901"/>
      <c r="AC62" s="901"/>
      <c r="AD62" s="901"/>
      <c r="AE62" s="902"/>
      <c r="AF62" s="851"/>
      <c r="AG62" s="852"/>
      <c r="AH62" s="852"/>
      <c r="AI62" s="852"/>
      <c r="AJ62" s="853"/>
      <c r="AK62" s="904"/>
      <c r="AL62" s="901"/>
      <c r="AM62" s="901"/>
      <c r="AN62" s="901"/>
      <c r="AO62" s="901"/>
      <c r="AP62" s="901"/>
      <c r="AQ62" s="901"/>
      <c r="AR62" s="901"/>
      <c r="AS62" s="901"/>
      <c r="AT62" s="901"/>
      <c r="AU62" s="901"/>
      <c r="AV62" s="901"/>
      <c r="AW62" s="901"/>
      <c r="AX62" s="901"/>
      <c r="AY62" s="901"/>
      <c r="AZ62" s="903"/>
      <c r="BA62" s="903"/>
      <c r="BB62" s="903"/>
      <c r="BC62" s="903"/>
      <c r="BD62" s="903"/>
      <c r="BE62" s="897"/>
      <c r="BF62" s="897"/>
      <c r="BG62" s="897"/>
      <c r="BH62" s="897"/>
      <c r="BI62" s="898"/>
      <c r="BJ62" s="912" t="s">
        <v>406</v>
      </c>
      <c r="BK62" s="871"/>
      <c r="BL62" s="871"/>
      <c r="BM62" s="871"/>
      <c r="BN62" s="872"/>
      <c r="BO62" s="237"/>
      <c r="BP62" s="237"/>
      <c r="BQ62" s="234">
        <v>56</v>
      </c>
      <c r="BR62" s="235"/>
      <c r="BS62" s="838"/>
      <c r="BT62" s="839"/>
      <c r="BU62" s="839"/>
      <c r="BV62" s="839"/>
      <c r="BW62" s="839"/>
      <c r="BX62" s="839"/>
      <c r="BY62" s="839"/>
      <c r="BZ62" s="839"/>
      <c r="CA62" s="839"/>
      <c r="CB62" s="839"/>
      <c r="CC62" s="839"/>
      <c r="CD62" s="839"/>
      <c r="CE62" s="839"/>
      <c r="CF62" s="839"/>
      <c r="CG62" s="840"/>
      <c r="CH62" s="841"/>
      <c r="CI62" s="842"/>
      <c r="CJ62" s="842"/>
      <c r="CK62" s="842"/>
      <c r="CL62" s="843"/>
      <c r="CM62" s="841"/>
      <c r="CN62" s="842"/>
      <c r="CO62" s="842"/>
      <c r="CP62" s="842"/>
      <c r="CQ62" s="843"/>
      <c r="CR62" s="841"/>
      <c r="CS62" s="842"/>
      <c r="CT62" s="842"/>
      <c r="CU62" s="842"/>
      <c r="CV62" s="843"/>
      <c r="CW62" s="841"/>
      <c r="CX62" s="842"/>
      <c r="CY62" s="842"/>
      <c r="CZ62" s="842"/>
      <c r="DA62" s="843"/>
      <c r="DB62" s="841"/>
      <c r="DC62" s="842"/>
      <c r="DD62" s="842"/>
      <c r="DE62" s="842"/>
      <c r="DF62" s="843"/>
      <c r="DG62" s="841"/>
      <c r="DH62" s="842"/>
      <c r="DI62" s="842"/>
      <c r="DJ62" s="842"/>
      <c r="DK62" s="843"/>
      <c r="DL62" s="841"/>
      <c r="DM62" s="842"/>
      <c r="DN62" s="842"/>
      <c r="DO62" s="842"/>
      <c r="DP62" s="843"/>
      <c r="DQ62" s="841"/>
      <c r="DR62" s="842"/>
      <c r="DS62" s="842"/>
      <c r="DT62" s="842"/>
      <c r="DU62" s="843"/>
      <c r="DV62" s="838"/>
      <c r="DW62" s="839"/>
      <c r="DX62" s="839"/>
      <c r="DY62" s="839"/>
      <c r="DZ62" s="844"/>
      <c r="EA62" s="226"/>
    </row>
    <row r="63" spans="1:131" ht="26.25" customHeight="1" thickBot="1" x14ac:dyDescent="0.25">
      <c r="A63" s="236" t="s">
        <v>388</v>
      </c>
      <c r="B63" s="854" t="s">
        <v>407</v>
      </c>
      <c r="C63" s="855"/>
      <c r="D63" s="855"/>
      <c r="E63" s="855"/>
      <c r="F63" s="855"/>
      <c r="G63" s="855"/>
      <c r="H63" s="855"/>
      <c r="I63" s="855"/>
      <c r="J63" s="855"/>
      <c r="K63" s="855"/>
      <c r="L63" s="855"/>
      <c r="M63" s="855"/>
      <c r="N63" s="855"/>
      <c r="O63" s="855"/>
      <c r="P63" s="856"/>
      <c r="Q63" s="905"/>
      <c r="R63" s="906"/>
      <c r="S63" s="906"/>
      <c r="T63" s="906"/>
      <c r="U63" s="906"/>
      <c r="V63" s="906"/>
      <c r="W63" s="906"/>
      <c r="X63" s="906"/>
      <c r="Y63" s="906"/>
      <c r="Z63" s="906"/>
      <c r="AA63" s="906"/>
      <c r="AB63" s="906"/>
      <c r="AC63" s="906"/>
      <c r="AD63" s="906"/>
      <c r="AE63" s="907"/>
      <c r="AF63" s="908">
        <v>57</v>
      </c>
      <c r="AG63" s="909"/>
      <c r="AH63" s="909"/>
      <c r="AI63" s="909"/>
      <c r="AJ63" s="910"/>
      <c r="AK63" s="911"/>
      <c r="AL63" s="906"/>
      <c r="AM63" s="906"/>
      <c r="AN63" s="906"/>
      <c r="AO63" s="906"/>
      <c r="AP63" s="909">
        <f>SUM(AP28:AT32)</f>
        <v>2953</v>
      </c>
      <c r="AQ63" s="909"/>
      <c r="AR63" s="909"/>
      <c r="AS63" s="909"/>
      <c r="AT63" s="909"/>
      <c r="AU63" s="909">
        <f>SUM(AU28:AY32)</f>
        <v>2673</v>
      </c>
      <c r="AV63" s="909"/>
      <c r="AW63" s="909"/>
      <c r="AX63" s="909"/>
      <c r="AY63" s="909"/>
      <c r="AZ63" s="913"/>
      <c r="BA63" s="913"/>
      <c r="BB63" s="913"/>
      <c r="BC63" s="913"/>
      <c r="BD63" s="913"/>
      <c r="BE63" s="914"/>
      <c r="BF63" s="914"/>
      <c r="BG63" s="914"/>
      <c r="BH63" s="914"/>
      <c r="BI63" s="915"/>
      <c r="BJ63" s="916" t="s">
        <v>125</v>
      </c>
      <c r="BK63" s="917"/>
      <c r="BL63" s="917"/>
      <c r="BM63" s="917"/>
      <c r="BN63" s="918"/>
      <c r="BO63" s="237"/>
      <c r="BP63" s="237"/>
      <c r="BQ63" s="234">
        <v>57</v>
      </c>
      <c r="BR63" s="235"/>
      <c r="BS63" s="838"/>
      <c r="BT63" s="839"/>
      <c r="BU63" s="839"/>
      <c r="BV63" s="839"/>
      <c r="BW63" s="839"/>
      <c r="BX63" s="839"/>
      <c r="BY63" s="839"/>
      <c r="BZ63" s="839"/>
      <c r="CA63" s="839"/>
      <c r="CB63" s="839"/>
      <c r="CC63" s="839"/>
      <c r="CD63" s="839"/>
      <c r="CE63" s="839"/>
      <c r="CF63" s="839"/>
      <c r="CG63" s="840"/>
      <c r="CH63" s="841"/>
      <c r="CI63" s="842"/>
      <c r="CJ63" s="842"/>
      <c r="CK63" s="842"/>
      <c r="CL63" s="843"/>
      <c r="CM63" s="841"/>
      <c r="CN63" s="842"/>
      <c r="CO63" s="842"/>
      <c r="CP63" s="842"/>
      <c r="CQ63" s="843"/>
      <c r="CR63" s="841"/>
      <c r="CS63" s="842"/>
      <c r="CT63" s="842"/>
      <c r="CU63" s="842"/>
      <c r="CV63" s="843"/>
      <c r="CW63" s="841"/>
      <c r="CX63" s="842"/>
      <c r="CY63" s="842"/>
      <c r="CZ63" s="842"/>
      <c r="DA63" s="843"/>
      <c r="DB63" s="841"/>
      <c r="DC63" s="842"/>
      <c r="DD63" s="842"/>
      <c r="DE63" s="842"/>
      <c r="DF63" s="843"/>
      <c r="DG63" s="841"/>
      <c r="DH63" s="842"/>
      <c r="DI63" s="842"/>
      <c r="DJ63" s="842"/>
      <c r="DK63" s="843"/>
      <c r="DL63" s="841"/>
      <c r="DM63" s="842"/>
      <c r="DN63" s="842"/>
      <c r="DO63" s="842"/>
      <c r="DP63" s="843"/>
      <c r="DQ63" s="841"/>
      <c r="DR63" s="842"/>
      <c r="DS63" s="842"/>
      <c r="DT63" s="842"/>
      <c r="DU63" s="843"/>
      <c r="DV63" s="838"/>
      <c r="DW63" s="839"/>
      <c r="DX63" s="839"/>
      <c r="DY63" s="839"/>
      <c r="DZ63" s="844"/>
      <c r="EA63" s="226"/>
    </row>
    <row r="64" spans="1:131" ht="26.25" customHeight="1" x14ac:dyDescent="0.2">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838"/>
      <c r="BT64" s="839"/>
      <c r="BU64" s="839"/>
      <c r="BV64" s="839"/>
      <c r="BW64" s="839"/>
      <c r="BX64" s="839"/>
      <c r="BY64" s="839"/>
      <c r="BZ64" s="839"/>
      <c r="CA64" s="839"/>
      <c r="CB64" s="839"/>
      <c r="CC64" s="839"/>
      <c r="CD64" s="839"/>
      <c r="CE64" s="839"/>
      <c r="CF64" s="839"/>
      <c r="CG64" s="840"/>
      <c r="CH64" s="841"/>
      <c r="CI64" s="842"/>
      <c r="CJ64" s="842"/>
      <c r="CK64" s="842"/>
      <c r="CL64" s="843"/>
      <c r="CM64" s="841"/>
      <c r="CN64" s="842"/>
      <c r="CO64" s="842"/>
      <c r="CP64" s="842"/>
      <c r="CQ64" s="843"/>
      <c r="CR64" s="841"/>
      <c r="CS64" s="842"/>
      <c r="CT64" s="842"/>
      <c r="CU64" s="842"/>
      <c r="CV64" s="843"/>
      <c r="CW64" s="841"/>
      <c r="CX64" s="842"/>
      <c r="CY64" s="842"/>
      <c r="CZ64" s="842"/>
      <c r="DA64" s="843"/>
      <c r="DB64" s="841"/>
      <c r="DC64" s="842"/>
      <c r="DD64" s="842"/>
      <c r="DE64" s="842"/>
      <c r="DF64" s="843"/>
      <c r="DG64" s="841"/>
      <c r="DH64" s="842"/>
      <c r="DI64" s="842"/>
      <c r="DJ64" s="842"/>
      <c r="DK64" s="843"/>
      <c r="DL64" s="841"/>
      <c r="DM64" s="842"/>
      <c r="DN64" s="842"/>
      <c r="DO64" s="842"/>
      <c r="DP64" s="843"/>
      <c r="DQ64" s="841"/>
      <c r="DR64" s="842"/>
      <c r="DS64" s="842"/>
      <c r="DT64" s="842"/>
      <c r="DU64" s="843"/>
      <c r="DV64" s="838"/>
      <c r="DW64" s="839"/>
      <c r="DX64" s="839"/>
      <c r="DY64" s="839"/>
      <c r="DZ64" s="844"/>
      <c r="EA64" s="226"/>
    </row>
    <row r="65" spans="1:131" ht="26.25" customHeight="1" thickBot="1" x14ac:dyDescent="0.25">
      <c r="A65" s="228" t="s">
        <v>408</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838"/>
      <c r="BT65" s="839"/>
      <c r="BU65" s="839"/>
      <c r="BV65" s="839"/>
      <c r="BW65" s="839"/>
      <c r="BX65" s="839"/>
      <c r="BY65" s="839"/>
      <c r="BZ65" s="839"/>
      <c r="CA65" s="839"/>
      <c r="CB65" s="839"/>
      <c r="CC65" s="839"/>
      <c r="CD65" s="839"/>
      <c r="CE65" s="839"/>
      <c r="CF65" s="839"/>
      <c r="CG65" s="840"/>
      <c r="CH65" s="841"/>
      <c r="CI65" s="842"/>
      <c r="CJ65" s="842"/>
      <c r="CK65" s="842"/>
      <c r="CL65" s="843"/>
      <c r="CM65" s="841"/>
      <c r="CN65" s="842"/>
      <c r="CO65" s="842"/>
      <c r="CP65" s="842"/>
      <c r="CQ65" s="843"/>
      <c r="CR65" s="841"/>
      <c r="CS65" s="842"/>
      <c r="CT65" s="842"/>
      <c r="CU65" s="842"/>
      <c r="CV65" s="843"/>
      <c r="CW65" s="841"/>
      <c r="CX65" s="842"/>
      <c r="CY65" s="842"/>
      <c r="CZ65" s="842"/>
      <c r="DA65" s="843"/>
      <c r="DB65" s="841"/>
      <c r="DC65" s="842"/>
      <c r="DD65" s="842"/>
      <c r="DE65" s="842"/>
      <c r="DF65" s="843"/>
      <c r="DG65" s="841"/>
      <c r="DH65" s="842"/>
      <c r="DI65" s="842"/>
      <c r="DJ65" s="842"/>
      <c r="DK65" s="843"/>
      <c r="DL65" s="841"/>
      <c r="DM65" s="842"/>
      <c r="DN65" s="842"/>
      <c r="DO65" s="842"/>
      <c r="DP65" s="843"/>
      <c r="DQ65" s="841"/>
      <c r="DR65" s="842"/>
      <c r="DS65" s="842"/>
      <c r="DT65" s="842"/>
      <c r="DU65" s="843"/>
      <c r="DV65" s="838"/>
      <c r="DW65" s="839"/>
      <c r="DX65" s="839"/>
      <c r="DY65" s="839"/>
      <c r="DZ65" s="844"/>
      <c r="EA65" s="226"/>
    </row>
    <row r="66" spans="1:131" ht="26.25" customHeight="1" x14ac:dyDescent="0.2">
      <c r="A66" s="792" t="s">
        <v>409</v>
      </c>
      <c r="B66" s="793"/>
      <c r="C66" s="793"/>
      <c r="D66" s="793"/>
      <c r="E66" s="793"/>
      <c r="F66" s="793"/>
      <c r="G66" s="793"/>
      <c r="H66" s="793"/>
      <c r="I66" s="793"/>
      <c r="J66" s="793"/>
      <c r="K66" s="793"/>
      <c r="L66" s="793"/>
      <c r="M66" s="793"/>
      <c r="N66" s="793"/>
      <c r="O66" s="793"/>
      <c r="P66" s="794"/>
      <c r="Q66" s="798" t="s">
        <v>410</v>
      </c>
      <c r="R66" s="799"/>
      <c r="S66" s="799"/>
      <c r="T66" s="799"/>
      <c r="U66" s="800"/>
      <c r="V66" s="798" t="s">
        <v>411</v>
      </c>
      <c r="W66" s="799"/>
      <c r="X66" s="799"/>
      <c r="Y66" s="799"/>
      <c r="Z66" s="800"/>
      <c r="AA66" s="798" t="s">
        <v>395</v>
      </c>
      <c r="AB66" s="799"/>
      <c r="AC66" s="799"/>
      <c r="AD66" s="799"/>
      <c r="AE66" s="800"/>
      <c r="AF66" s="919" t="s">
        <v>412</v>
      </c>
      <c r="AG66" s="880"/>
      <c r="AH66" s="880"/>
      <c r="AI66" s="880"/>
      <c r="AJ66" s="920"/>
      <c r="AK66" s="798" t="s">
        <v>397</v>
      </c>
      <c r="AL66" s="793"/>
      <c r="AM66" s="793"/>
      <c r="AN66" s="793"/>
      <c r="AO66" s="794"/>
      <c r="AP66" s="798" t="s">
        <v>413</v>
      </c>
      <c r="AQ66" s="799"/>
      <c r="AR66" s="799"/>
      <c r="AS66" s="799"/>
      <c r="AT66" s="800"/>
      <c r="AU66" s="798" t="s">
        <v>414</v>
      </c>
      <c r="AV66" s="799"/>
      <c r="AW66" s="799"/>
      <c r="AX66" s="799"/>
      <c r="AY66" s="800"/>
      <c r="AZ66" s="798" t="s">
        <v>376</v>
      </c>
      <c r="BA66" s="799"/>
      <c r="BB66" s="799"/>
      <c r="BC66" s="799"/>
      <c r="BD66" s="805"/>
      <c r="BE66" s="237"/>
      <c r="BF66" s="237"/>
      <c r="BG66" s="237"/>
      <c r="BH66" s="237"/>
      <c r="BI66" s="237"/>
      <c r="BJ66" s="237"/>
      <c r="BK66" s="237"/>
      <c r="BL66" s="237"/>
      <c r="BM66" s="237"/>
      <c r="BN66" s="237"/>
      <c r="BO66" s="237"/>
      <c r="BP66" s="237"/>
      <c r="BQ66" s="234">
        <v>60</v>
      </c>
      <c r="BR66" s="239"/>
      <c r="BS66" s="924"/>
      <c r="BT66" s="925"/>
      <c r="BU66" s="925"/>
      <c r="BV66" s="925"/>
      <c r="BW66" s="925"/>
      <c r="BX66" s="925"/>
      <c r="BY66" s="925"/>
      <c r="BZ66" s="925"/>
      <c r="CA66" s="925"/>
      <c r="CB66" s="925"/>
      <c r="CC66" s="925"/>
      <c r="CD66" s="925"/>
      <c r="CE66" s="925"/>
      <c r="CF66" s="925"/>
      <c r="CG66" s="930"/>
      <c r="CH66" s="927"/>
      <c r="CI66" s="928"/>
      <c r="CJ66" s="928"/>
      <c r="CK66" s="928"/>
      <c r="CL66" s="929"/>
      <c r="CM66" s="927"/>
      <c r="CN66" s="928"/>
      <c r="CO66" s="928"/>
      <c r="CP66" s="928"/>
      <c r="CQ66" s="929"/>
      <c r="CR66" s="927"/>
      <c r="CS66" s="928"/>
      <c r="CT66" s="928"/>
      <c r="CU66" s="928"/>
      <c r="CV66" s="929"/>
      <c r="CW66" s="927"/>
      <c r="CX66" s="928"/>
      <c r="CY66" s="928"/>
      <c r="CZ66" s="928"/>
      <c r="DA66" s="929"/>
      <c r="DB66" s="927"/>
      <c r="DC66" s="928"/>
      <c r="DD66" s="928"/>
      <c r="DE66" s="928"/>
      <c r="DF66" s="929"/>
      <c r="DG66" s="927"/>
      <c r="DH66" s="928"/>
      <c r="DI66" s="928"/>
      <c r="DJ66" s="928"/>
      <c r="DK66" s="929"/>
      <c r="DL66" s="927"/>
      <c r="DM66" s="928"/>
      <c r="DN66" s="928"/>
      <c r="DO66" s="928"/>
      <c r="DP66" s="929"/>
      <c r="DQ66" s="927"/>
      <c r="DR66" s="928"/>
      <c r="DS66" s="928"/>
      <c r="DT66" s="928"/>
      <c r="DU66" s="929"/>
      <c r="DV66" s="924"/>
      <c r="DW66" s="925"/>
      <c r="DX66" s="925"/>
      <c r="DY66" s="925"/>
      <c r="DZ66" s="926"/>
      <c r="EA66" s="226"/>
    </row>
    <row r="67" spans="1:131" ht="26.25" customHeight="1" thickBot="1" x14ac:dyDescent="0.25">
      <c r="A67" s="795"/>
      <c r="B67" s="796"/>
      <c r="C67" s="796"/>
      <c r="D67" s="796"/>
      <c r="E67" s="796"/>
      <c r="F67" s="796"/>
      <c r="G67" s="796"/>
      <c r="H67" s="796"/>
      <c r="I67" s="796"/>
      <c r="J67" s="796"/>
      <c r="K67" s="796"/>
      <c r="L67" s="796"/>
      <c r="M67" s="796"/>
      <c r="N67" s="796"/>
      <c r="O67" s="796"/>
      <c r="P67" s="797"/>
      <c r="Q67" s="801"/>
      <c r="R67" s="802"/>
      <c r="S67" s="802"/>
      <c r="T67" s="802"/>
      <c r="U67" s="803"/>
      <c r="V67" s="801"/>
      <c r="W67" s="802"/>
      <c r="X67" s="802"/>
      <c r="Y67" s="802"/>
      <c r="Z67" s="803"/>
      <c r="AA67" s="801"/>
      <c r="AB67" s="802"/>
      <c r="AC67" s="802"/>
      <c r="AD67" s="802"/>
      <c r="AE67" s="803"/>
      <c r="AF67" s="921"/>
      <c r="AG67" s="883"/>
      <c r="AH67" s="883"/>
      <c r="AI67" s="883"/>
      <c r="AJ67" s="922"/>
      <c r="AK67" s="923"/>
      <c r="AL67" s="796"/>
      <c r="AM67" s="796"/>
      <c r="AN67" s="796"/>
      <c r="AO67" s="797"/>
      <c r="AP67" s="801"/>
      <c r="AQ67" s="802"/>
      <c r="AR67" s="802"/>
      <c r="AS67" s="802"/>
      <c r="AT67" s="803"/>
      <c r="AU67" s="801"/>
      <c r="AV67" s="802"/>
      <c r="AW67" s="802"/>
      <c r="AX67" s="802"/>
      <c r="AY67" s="803"/>
      <c r="AZ67" s="801"/>
      <c r="BA67" s="802"/>
      <c r="BB67" s="802"/>
      <c r="BC67" s="802"/>
      <c r="BD67" s="807"/>
      <c r="BE67" s="237"/>
      <c r="BF67" s="237"/>
      <c r="BG67" s="237"/>
      <c r="BH67" s="237"/>
      <c r="BI67" s="237"/>
      <c r="BJ67" s="237"/>
      <c r="BK67" s="237"/>
      <c r="BL67" s="237"/>
      <c r="BM67" s="237"/>
      <c r="BN67" s="237"/>
      <c r="BO67" s="237"/>
      <c r="BP67" s="237"/>
      <c r="BQ67" s="234">
        <v>61</v>
      </c>
      <c r="BR67" s="239"/>
      <c r="BS67" s="924"/>
      <c r="BT67" s="925"/>
      <c r="BU67" s="925"/>
      <c r="BV67" s="925"/>
      <c r="BW67" s="925"/>
      <c r="BX67" s="925"/>
      <c r="BY67" s="925"/>
      <c r="BZ67" s="925"/>
      <c r="CA67" s="925"/>
      <c r="CB67" s="925"/>
      <c r="CC67" s="925"/>
      <c r="CD67" s="925"/>
      <c r="CE67" s="925"/>
      <c r="CF67" s="925"/>
      <c r="CG67" s="930"/>
      <c r="CH67" s="927"/>
      <c r="CI67" s="928"/>
      <c r="CJ67" s="928"/>
      <c r="CK67" s="928"/>
      <c r="CL67" s="929"/>
      <c r="CM67" s="927"/>
      <c r="CN67" s="928"/>
      <c r="CO67" s="928"/>
      <c r="CP67" s="928"/>
      <c r="CQ67" s="929"/>
      <c r="CR67" s="927"/>
      <c r="CS67" s="928"/>
      <c r="CT67" s="928"/>
      <c r="CU67" s="928"/>
      <c r="CV67" s="929"/>
      <c r="CW67" s="927"/>
      <c r="CX67" s="928"/>
      <c r="CY67" s="928"/>
      <c r="CZ67" s="928"/>
      <c r="DA67" s="929"/>
      <c r="DB67" s="927"/>
      <c r="DC67" s="928"/>
      <c r="DD67" s="928"/>
      <c r="DE67" s="928"/>
      <c r="DF67" s="929"/>
      <c r="DG67" s="927"/>
      <c r="DH67" s="928"/>
      <c r="DI67" s="928"/>
      <c r="DJ67" s="928"/>
      <c r="DK67" s="929"/>
      <c r="DL67" s="927"/>
      <c r="DM67" s="928"/>
      <c r="DN67" s="928"/>
      <c r="DO67" s="928"/>
      <c r="DP67" s="929"/>
      <c r="DQ67" s="927"/>
      <c r="DR67" s="928"/>
      <c r="DS67" s="928"/>
      <c r="DT67" s="928"/>
      <c r="DU67" s="929"/>
      <c r="DV67" s="924"/>
      <c r="DW67" s="925"/>
      <c r="DX67" s="925"/>
      <c r="DY67" s="925"/>
      <c r="DZ67" s="926"/>
      <c r="EA67" s="226"/>
    </row>
    <row r="68" spans="1:131" ht="26.25" customHeight="1" thickTop="1" x14ac:dyDescent="0.2">
      <c r="A68" s="232">
        <v>1</v>
      </c>
      <c r="B68" s="934" t="s">
        <v>578</v>
      </c>
      <c r="C68" s="935"/>
      <c r="D68" s="935"/>
      <c r="E68" s="935"/>
      <c r="F68" s="935"/>
      <c r="G68" s="935"/>
      <c r="H68" s="935"/>
      <c r="I68" s="935"/>
      <c r="J68" s="935"/>
      <c r="K68" s="935"/>
      <c r="L68" s="935"/>
      <c r="M68" s="935"/>
      <c r="N68" s="935"/>
      <c r="O68" s="935"/>
      <c r="P68" s="936"/>
      <c r="Q68" s="937">
        <v>222</v>
      </c>
      <c r="R68" s="931"/>
      <c r="S68" s="931"/>
      <c r="T68" s="931"/>
      <c r="U68" s="931"/>
      <c r="V68" s="931">
        <v>127</v>
      </c>
      <c r="W68" s="931"/>
      <c r="X68" s="931"/>
      <c r="Y68" s="931"/>
      <c r="Z68" s="931"/>
      <c r="AA68" s="931">
        <v>95</v>
      </c>
      <c r="AB68" s="931"/>
      <c r="AC68" s="931"/>
      <c r="AD68" s="931"/>
      <c r="AE68" s="931"/>
      <c r="AF68" s="931">
        <v>95</v>
      </c>
      <c r="AG68" s="931"/>
      <c r="AH68" s="931"/>
      <c r="AI68" s="931"/>
      <c r="AJ68" s="931"/>
      <c r="AK68" s="931" t="s">
        <v>509</v>
      </c>
      <c r="AL68" s="931"/>
      <c r="AM68" s="931"/>
      <c r="AN68" s="931"/>
      <c r="AO68" s="931"/>
      <c r="AP68" s="931" t="s">
        <v>509</v>
      </c>
      <c r="AQ68" s="931"/>
      <c r="AR68" s="931"/>
      <c r="AS68" s="931"/>
      <c r="AT68" s="931"/>
      <c r="AU68" s="931" t="s">
        <v>509</v>
      </c>
      <c r="AV68" s="931"/>
      <c r="AW68" s="931"/>
      <c r="AX68" s="931"/>
      <c r="AY68" s="931"/>
      <c r="AZ68" s="932"/>
      <c r="BA68" s="932"/>
      <c r="BB68" s="932"/>
      <c r="BC68" s="932"/>
      <c r="BD68" s="933"/>
      <c r="BE68" s="237"/>
      <c r="BF68" s="237"/>
      <c r="BG68" s="237"/>
      <c r="BH68" s="237"/>
      <c r="BI68" s="237"/>
      <c r="BJ68" s="237"/>
      <c r="BK68" s="237"/>
      <c r="BL68" s="237"/>
      <c r="BM68" s="237"/>
      <c r="BN68" s="237"/>
      <c r="BO68" s="237"/>
      <c r="BP68" s="237"/>
      <c r="BQ68" s="234">
        <v>62</v>
      </c>
      <c r="BR68" s="239"/>
      <c r="BS68" s="924"/>
      <c r="BT68" s="925"/>
      <c r="BU68" s="925"/>
      <c r="BV68" s="925"/>
      <c r="BW68" s="925"/>
      <c r="BX68" s="925"/>
      <c r="BY68" s="925"/>
      <c r="BZ68" s="925"/>
      <c r="CA68" s="925"/>
      <c r="CB68" s="925"/>
      <c r="CC68" s="925"/>
      <c r="CD68" s="925"/>
      <c r="CE68" s="925"/>
      <c r="CF68" s="925"/>
      <c r="CG68" s="930"/>
      <c r="CH68" s="927"/>
      <c r="CI68" s="928"/>
      <c r="CJ68" s="928"/>
      <c r="CK68" s="928"/>
      <c r="CL68" s="929"/>
      <c r="CM68" s="927"/>
      <c r="CN68" s="928"/>
      <c r="CO68" s="928"/>
      <c r="CP68" s="928"/>
      <c r="CQ68" s="929"/>
      <c r="CR68" s="927"/>
      <c r="CS68" s="928"/>
      <c r="CT68" s="928"/>
      <c r="CU68" s="928"/>
      <c r="CV68" s="929"/>
      <c r="CW68" s="927"/>
      <c r="CX68" s="928"/>
      <c r="CY68" s="928"/>
      <c r="CZ68" s="928"/>
      <c r="DA68" s="929"/>
      <c r="DB68" s="927"/>
      <c r="DC68" s="928"/>
      <c r="DD68" s="928"/>
      <c r="DE68" s="928"/>
      <c r="DF68" s="929"/>
      <c r="DG68" s="927"/>
      <c r="DH68" s="928"/>
      <c r="DI68" s="928"/>
      <c r="DJ68" s="928"/>
      <c r="DK68" s="929"/>
      <c r="DL68" s="927"/>
      <c r="DM68" s="928"/>
      <c r="DN68" s="928"/>
      <c r="DO68" s="928"/>
      <c r="DP68" s="929"/>
      <c r="DQ68" s="927"/>
      <c r="DR68" s="928"/>
      <c r="DS68" s="928"/>
      <c r="DT68" s="928"/>
      <c r="DU68" s="929"/>
      <c r="DV68" s="924"/>
      <c r="DW68" s="925"/>
      <c r="DX68" s="925"/>
      <c r="DY68" s="925"/>
      <c r="DZ68" s="926"/>
      <c r="EA68" s="226"/>
    </row>
    <row r="69" spans="1:131" ht="26.25" customHeight="1" x14ac:dyDescent="0.2">
      <c r="A69" s="234">
        <v>2</v>
      </c>
      <c r="B69" s="938" t="s">
        <v>579</v>
      </c>
      <c r="C69" s="939"/>
      <c r="D69" s="939"/>
      <c r="E69" s="939"/>
      <c r="F69" s="939"/>
      <c r="G69" s="939"/>
      <c r="H69" s="939"/>
      <c r="I69" s="939"/>
      <c r="J69" s="939"/>
      <c r="K69" s="939"/>
      <c r="L69" s="939"/>
      <c r="M69" s="939"/>
      <c r="N69" s="939"/>
      <c r="O69" s="939"/>
      <c r="P69" s="940"/>
      <c r="Q69" s="941">
        <v>159547</v>
      </c>
      <c r="R69" s="895"/>
      <c r="S69" s="895"/>
      <c r="T69" s="895"/>
      <c r="U69" s="895"/>
      <c r="V69" s="895">
        <v>155011</v>
      </c>
      <c r="W69" s="895"/>
      <c r="X69" s="895"/>
      <c r="Y69" s="895"/>
      <c r="Z69" s="895"/>
      <c r="AA69" s="895">
        <v>4536</v>
      </c>
      <c r="AB69" s="895"/>
      <c r="AC69" s="895"/>
      <c r="AD69" s="895"/>
      <c r="AE69" s="895"/>
      <c r="AF69" s="895">
        <v>4536</v>
      </c>
      <c r="AG69" s="895"/>
      <c r="AH69" s="895"/>
      <c r="AI69" s="895"/>
      <c r="AJ69" s="895"/>
      <c r="AK69" s="895">
        <v>1201</v>
      </c>
      <c r="AL69" s="895"/>
      <c r="AM69" s="895"/>
      <c r="AN69" s="895"/>
      <c r="AO69" s="895"/>
      <c r="AP69" s="895" t="s">
        <v>509</v>
      </c>
      <c r="AQ69" s="895"/>
      <c r="AR69" s="895"/>
      <c r="AS69" s="895"/>
      <c r="AT69" s="895"/>
      <c r="AU69" s="895" t="s">
        <v>509</v>
      </c>
      <c r="AV69" s="895"/>
      <c r="AW69" s="895"/>
      <c r="AX69" s="895"/>
      <c r="AY69" s="895"/>
      <c r="AZ69" s="897"/>
      <c r="BA69" s="897"/>
      <c r="BB69" s="897"/>
      <c r="BC69" s="897"/>
      <c r="BD69" s="898"/>
      <c r="BE69" s="237"/>
      <c r="BF69" s="237"/>
      <c r="BG69" s="237"/>
      <c r="BH69" s="237"/>
      <c r="BI69" s="237"/>
      <c r="BJ69" s="237"/>
      <c r="BK69" s="237"/>
      <c r="BL69" s="237"/>
      <c r="BM69" s="237"/>
      <c r="BN69" s="237"/>
      <c r="BO69" s="237"/>
      <c r="BP69" s="237"/>
      <c r="BQ69" s="234">
        <v>63</v>
      </c>
      <c r="BR69" s="239"/>
      <c r="BS69" s="924"/>
      <c r="BT69" s="925"/>
      <c r="BU69" s="925"/>
      <c r="BV69" s="925"/>
      <c r="BW69" s="925"/>
      <c r="BX69" s="925"/>
      <c r="BY69" s="925"/>
      <c r="BZ69" s="925"/>
      <c r="CA69" s="925"/>
      <c r="CB69" s="925"/>
      <c r="CC69" s="925"/>
      <c r="CD69" s="925"/>
      <c r="CE69" s="925"/>
      <c r="CF69" s="925"/>
      <c r="CG69" s="930"/>
      <c r="CH69" s="927"/>
      <c r="CI69" s="928"/>
      <c r="CJ69" s="928"/>
      <c r="CK69" s="928"/>
      <c r="CL69" s="929"/>
      <c r="CM69" s="927"/>
      <c r="CN69" s="928"/>
      <c r="CO69" s="928"/>
      <c r="CP69" s="928"/>
      <c r="CQ69" s="929"/>
      <c r="CR69" s="927"/>
      <c r="CS69" s="928"/>
      <c r="CT69" s="928"/>
      <c r="CU69" s="928"/>
      <c r="CV69" s="929"/>
      <c r="CW69" s="927"/>
      <c r="CX69" s="928"/>
      <c r="CY69" s="928"/>
      <c r="CZ69" s="928"/>
      <c r="DA69" s="929"/>
      <c r="DB69" s="927"/>
      <c r="DC69" s="928"/>
      <c r="DD69" s="928"/>
      <c r="DE69" s="928"/>
      <c r="DF69" s="929"/>
      <c r="DG69" s="927"/>
      <c r="DH69" s="928"/>
      <c r="DI69" s="928"/>
      <c r="DJ69" s="928"/>
      <c r="DK69" s="929"/>
      <c r="DL69" s="927"/>
      <c r="DM69" s="928"/>
      <c r="DN69" s="928"/>
      <c r="DO69" s="928"/>
      <c r="DP69" s="929"/>
      <c r="DQ69" s="927"/>
      <c r="DR69" s="928"/>
      <c r="DS69" s="928"/>
      <c r="DT69" s="928"/>
      <c r="DU69" s="929"/>
      <c r="DV69" s="924"/>
      <c r="DW69" s="925"/>
      <c r="DX69" s="925"/>
      <c r="DY69" s="925"/>
      <c r="DZ69" s="926"/>
      <c r="EA69" s="226"/>
    </row>
    <row r="70" spans="1:131" ht="26.25" customHeight="1" x14ac:dyDescent="0.2">
      <c r="A70" s="234">
        <v>3</v>
      </c>
      <c r="B70" s="938" t="s">
        <v>580</v>
      </c>
      <c r="C70" s="939"/>
      <c r="D70" s="939"/>
      <c r="E70" s="939"/>
      <c r="F70" s="939"/>
      <c r="G70" s="939"/>
      <c r="H70" s="939"/>
      <c r="I70" s="939"/>
      <c r="J70" s="939"/>
      <c r="K70" s="939"/>
      <c r="L70" s="939"/>
      <c r="M70" s="939"/>
      <c r="N70" s="939"/>
      <c r="O70" s="939"/>
      <c r="P70" s="940"/>
      <c r="Q70" s="941">
        <v>17</v>
      </c>
      <c r="R70" s="895"/>
      <c r="S70" s="895"/>
      <c r="T70" s="895"/>
      <c r="U70" s="895"/>
      <c r="V70" s="895">
        <v>14</v>
      </c>
      <c r="W70" s="895"/>
      <c r="X70" s="895"/>
      <c r="Y70" s="895"/>
      <c r="Z70" s="895"/>
      <c r="AA70" s="895">
        <v>3</v>
      </c>
      <c r="AB70" s="895"/>
      <c r="AC70" s="895"/>
      <c r="AD70" s="895"/>
      <c r="AE70" s="895"/>
      <c r="AF70" s="895">
        <v>3</v>
      </c>
      <c r="AG70" s="895"/>
      <c r="AH70" s="895"/>
      <c r="AI70" s="895"/>
      <c r="AJ70" s="895"/>
      <c r="AK70" s="895">
        <v>1</v>
      </c>
      <c r="AL70" s="895"/>
      <c r="AM70" s="895"/>
      <c r="AN70" s="895"/>
      <c r="AO70" s="895"/>
      <c r="AP70" s="895" t="s">
        <v>509</v>
      </c>
      <c r="AQ70" s="895"/>
      <c r="AR70" s="895"/>
      <c r="AS70" s="895"/>
      <c r="AT70" s="895"/>
      <c r="AU70" s="895" t="s">
        <v>509</v>
      </c>
      <c r="AV70" s="895"/>
      <c r="AW70" s="895"/>
      <c r="AX70" s="895"/>
      <c r="AY70" s="895"/>
      <c r="AZ70" s="897"/>
      <c r="BA70" s="897"/>
      <c r="BB70" s="897"/>
      <c r="BC70" s="897"/>
      <c r="BD70" s="898"/>
      <c r="BE70" s="237"/>
      <c r="BF70" s="237"/>
      <c r="BG70" s="237"/>
      <c r="BH70" s="237"/>
      <c r="BI70" s="237"/>
      <c r="BJ70" s="237"/>
      <c r="BK70" s="237"/>
      <c r="BL70" s="237"/>
      <c r="BM70" s="237"/>
      <c r="BN70" s="237"/>
      <c r="BO70" s="237"/>
      <c r="BP70" s="237"/>
      <c r="BQ70" s="234">
        <v>64</v>
      </c>
      <c r="BR70" s="239"/>
      <c r="BS70" s="924"/>
      <c r="BT70" s="925"/>
      <c r="BU70" s="925"/>
      <c r="BV70" s="925"/>
      <c r="BW70" s="925"/>
      <c r="BX70" s="925"/>
      <c r="BY70" s="925"/>
      <c r="BZ70" s="925"/>
      <c r="CA70" s="925"/>
      <c r="CB70" s="925"/>
      <c r="CC70" s="925"/>
      <c r="CD70" s="925"/>
      <c r="CE70" s="925"/>
      <c r="CF70" s="925"/>
      <c r="CG70" s="930"/>
      <c r="CH70" s="927"/>
      <c r="CI70" s="928"/>
      <c r="CJ70" s="928"/>
      <c r="CK70" s="928"/>
      <c r="CL70" s="929"/>
      <c r="CM70" s="927"/>
      <c r="CN70" s="928"/>
      <c r="CO70" s="928"/>
      <c r="CP70" s="928"/>
      <c r="CQ70" s="929"/>
      <c r="CR70" s="927"/>
      <c r="CS70" s="928"/>
      <c r="CT70" s="928"/>
      <c r="CU70" s="928"/>
      <c r="CV70" s="929"/>
      <c r="CW70" s="927"/>
      <c r="CX70" s="928"/>
      <c r="CY70" s="928"/>
      <c r="CZ70" s="928"/>
      <c r="DA70" s="929"/>
      <c r="DB70" s="927"/>
      <c r="DC70" s="928"/>
      <c r="DD70" s="928"/>
      <c r="DE70" s="928"/>
      <c r="DF70" s="929"/>
      <c r="DG70" s="927"/>
      <c r="DH70" s="928"/>
      <c r="DI70" s="928"/>
      <c r="DJ70" s="928"/>
      <c r="DK70" s="929"/>
      <c r="DL70" s="927"/>
      <c r="DM70" s="928"/>
      <c r="DN70" s="928"/>
      <c r="DO70" s="928"/>
      <c r="DP70" s="929"/>
      <c r="DQ70" s="927"/>
      <c r="DR70" s="928"/>
      <c r="DS70" s="928"/>
      <c r="DT70" s="928"/>
      <c r="DU70" s="929"/>
      <c r="DV70" s="924"/>
      <c r="DW70" s="925"/>
      <c r="DX70" s="925"/>
      <c r="DY70" s="925"/>
      <c r="DZ70" s="926"/>
      <c r="EA70" s="226"/>
    </row>
    <row r="71" spans="1:131" ht="26.25" customHeight="1" x14ac:dyDescent="0.2">
      <c r="A71" s="234">
        <v>4</v>
      </c>
      <c r="B71" s="938" t="s">
        <v>573</v>
      </c>
      <c r="C71" s="939"/>
      <c r="D71" s="939"/>
      <c r="E71" s="939"/>
      <c r="F71" s="939"/>
      <c r="G71" s="939"/>
      <c r="H71" s="939"/>
      <c r="I71" s="939"/>
      <c r="J71" s="939"/>
      <c r="K71" s="939"/>
      <c r="L71" s="939"/>
      <c r="M71" s="939"/>
      <c r="N71" s="939"/>
      <c r="O71" s="939"/>
      <c r="P71" s="940"/>
      <c r="Q71" s="941">
        <v>151</v>
      </c>
      <c r="R71" s="895"/>
      <c r="S71" s="895"/>
      <c r="T71" s="895"/>
      <c r="U71" s="895"/>
      <c r="V71" s="895">
        <v>130</v>
      </c>
      <c r="W71" s="895"/>
      <c r="X71" s="895"/>
      <c r="Y71" s="895"/>
      <c r="Z71" s="895"/>
      <c r="AA71" s="895">
        <v>21</v>
      </c>
      <c r="AB71" s="895"/>
      <c r="AC71" s="895"/>
      <c r="AD71" s="895"/>
      <c r="AE71" s="895"/>
      <c r="AF71" s="895">
        <v>21</v>
      </c>
      <c r="AG71" s="895"/>
      <c r="AH71" s="895"/>
      <c r="AI71" s="895"/>
      <c r="AJ71" s="895"/>
      <c r="AK71" s="895" t="s">
        <v>509</v>
      </c>
      <c r="AL71" s="895"/>
      <c r="AM71" s="895"/>
      <c r="AN71" s="895"/>
      <c r="AO71" s="895"/>
      <c r="AP71" s="895">
        <v>20</v>
      </c>
      <c r="AQ71" s="895"/>
      <c r="AR71" s="895"/>
      <c r="AS71" s="895"/>
      <c r="AT71" s="895"/>
      <c r="AU71" s="895">
        <v>0</v>
      </c>
      <c r="AV71" s="895"/>
      <c r="AW71" s="895"/>
      <c r="AX71" s="895"/>
      <c r="AY71" s="895"/>
      <c r="AZ71" s="897"/>
      <c r="BA71" s="897"/>
      <c r="BB71" s="897"/>
      <c r="BC71" s="897"/>
      <c r="BD71" s="898"/>
      <c r="BE71" s="237"/>
      <c r="BF71" s="237"/>
      <c r="BG71" s="237"/>
      <c r="BH71" s="237"/>
      <c r="BI71" s="237"/>
      <c r="BJ71" s="237"/>
      <c r="BK71" s="237"/>
      <c r="BL71" s="237"/>
      <c r="BM71" s="237"/>
      <c r="BN71" s="237"/>
      <c r="BO71" s="237"/>
      <c r="BP71" s="237"/>
      <c r="BQ71" s="234">
        <v>65</v>
      </c>
      <c r="BR71" s="239"/>
      <c r="BS71" s="924"/>
      <c r="BT71" s="925"/>
      <c r="BU71" s="925"/>
      <c r="BV71" s="925"/>
      <c r="BW71" s="925"/>
      <c r="BX71" s="925"/>
      <c r="BY71" s="925"/>
      <c r="BZ71" s="925"/>
      <c r="CA71" s="925"/>
      <c r="CB71" s="925"/>
      <c r="CC71" s="925"/>
      <c r="CD71" s="925"/>
      <c r="CE71" s="925"/>
      <c r="CF71" s="925"/>
      <c r="CG71" s="930"/>
      <c r="CH71" s="927"/>
      <c r="CI71" s="928"/>
      <c r="CJ71" s="928"/>
      <c r="CK71" s="928"/>
      <c r="CL71" s="929"/>
      <c r="CM71" s="927"/>
      <c r="CN71" s="928"/>
      <c r="CO71" s="928"/>
      <c r="CP71" s="928"/>
      <c r="CQ71" s="929"/>
      <c r="CR71" s="927"/>
      <c r="CS71" s="928"/>
      <c r="CT71" s="928"/>
      <c r="CU71" s="928"/>
      <c r="CV71" s="929"/>
      <c r="CW71" s="927"/>
      <c r="CX71" s="928"/>
      <c r="CY71" s="928"/>
      <c r="CZ71" s="928"/>
      <c r="DA71" s="929"/>
      <c r="DB71" s="927"/>
      <c r="DC71" s="928"/>
      <c r="DD71" s="928"/>
      <c r="DE71" s="928"/>
      <c r="DF71" s="929"/>
      <c r="DG71" s="927"/>
      <c r="DH71" s="928"/>
      <c r="DI71" s="928"/>
      <c r="DJ71" s="928"/>
      <c r="DK71" s="929"/>
      <c r="DL71" s="927"/>
      <c r="DM71" s="928"/>
      <c r="DN71" s="928"/>
      <c r="DO71" s="928"/>
      <c r="DP71" s="929"/>
      <c r="DQ71" s="927"/>
      <c r="DR71" s="928"/>
      <c r="DS71" s="928"/>
      <c r="DT71" s="928"/>
      <c r="DU71" s="929"/>
      <c r="DV71" s="924"/>
      <c r="DW71" s="925"/>
      <c r="DX71" s="925"/>
      <c r="DY71" s="925"/>
      <c r="DZ71" s="926"/>
      <c r="EA71" s="226"/>
    </row>
    <row r="72" spans="1:131" ht="26.25" customHeight="1" x14ac:dyDescent="0.2">
      <c r="A72" s="234">
        <v>5</v>
      </c>
      <c r="B72" s="938" t="s">
        <v>574</v>
      </c>
      <c r="C72" s="939"/>
      <c r="D72" s="939"/>
      <c r="E72" s="939"/>
      <c r="F72" s="939"/>
      <c r="G72" s="939"/>
      <c r="H72" s="939"/>
      <c r="I72" s="939"/>
      <c r="J72" s="939"/>
      <c r="K72" s="939"/>
      <c r="L72" s="939"/>
      <c r="M72" s="939"/>
      <c r="N72" s="939"/>
      <c r="O72" s="939"/>
      <c r="P72" s="940"/>
      <c r="Q72" s="941">
        <v>630</v>
      </c>
      <c r="R72" s="895"/>
      <c r="S72" s="895"/>
      <c r="T72" s="895"/>
      <c r="U72" s="895"/>
      <c r="V72" s="895">
        <v>585</v>
      </c>
      <c r="W72" s="895"/>
      <c r="X72" s="895"/>
      <c r="Y72" s="895"/>
      <c r="Z72" s="895"/>
      <c r="AA72" s="895">
        <v>45</v>
      </c>
      <c r="AB72" s="895"/>
      <c r="AC72" s="895"/>
      <c r="AD72" s="895"/>
      <c r="AE72" s="895"/>
      <c r="AF72" s="895">
        <v>45</v>
      </c>
      <c r="AG72" s="895"/>
      <c r="AH72" s="895"/>
      <c r="AI72" s="895"/>
      <c r="AJ72" s="895"/>
      <c r="AK72" s="895">
        <v>10</v>
      </c>
      <c r="AL72" s="895"/>
      <c r="AM72" s="895"/>
      <c r="AN72" s="895"/>
      <c r="AO72" s="895"/>
      <c r="AP72" s="895">
        <v>661</v>
      </c>
      <c r="AQ72" s="895"/>
      <c r="AR72" s="895"/>
      <c r="AS72" s="895"/>
      <c r="AT72" s="895"/>
      <c r="AU72" s="895">
        <v>1</v>
      </c>
      <c r="AV72" s="895"/>
      <c r="AW72" s="895"/>
      <c r="AX72" s="895"/>
      <c r="AY72" s="895"/>
      <c r="AZ72" s="897"/>
      <c r="BA72" s="897"/>
      <c r="BB72" s="897"/>
      <c r="BC72" s="897"/>
      <c r="BD72" s="898"/>
      <c r="BE72" s="237"/>
      <c r="BF72" s="237"/>
      <c r="BG72" s="237"/>
      <c r="BH72" s="237"/>
      <c r="BI72" s="237"/>
      <c r="BJ72" s="237"/>
      <c r="BK72" s="237"/>
      <c r="BL72" s="237"/>
      <c r="BM72" s="237"/>
      <c r="BN72" s="237"/>
      <c r="BO72" s="237"/>
      <c r="BP72" s="237"/>
      <c r="BQ72" s="234">
        <v>66</v>
      </c>
      <c r="BR72" s="239"/>
      <c r="BS72" s="924"/>
      <c r="BT72" s="925"/>
      <c r="BU72" s="925"/>
      <c r="BV72" s="925"/>
      <c r="BW72" s="925"/>
      <c r="BX72" s="925"/>
      <c r="BY72" s="925"/>
      <c r="BZ72" s="925"/>
      <c r="CA72" s="925"/>
      <c r="CB72" s="925"/>
      <c r="CC72" s="925"/>
      <c r="CD72" s="925"/>
      <c r="CE72" s="925"/>
      <c r="CF72" s="925"/>
      <c r="CG72" s="930"/>
      <c r="CH72" s="927"/>
      <c r="CI72" s="928"/>
      <c r="CJ72" s="928"/>
      <c r="CK72" s="928"/>
      <c r="CL72" s="929"/>
      <c r="CM72" s="927"/>
      <c r="CN72" s="928"/>
      <c r="CO72" s="928"/>
      <c r="CP72" s="928"/>
      <c r="CQ72" s="929"/>
      <c r="CR72" s="927"/>
      <c r="CS72" s="928"/>
      <c r="CT72" s="928"/>
      <c r="CU72" s="928"/>
      <c r="CV72" s="929"/>
      <c r="CW72" s="927"/>
      <c r="CX72" s="928"/>
      <c r="CY72" s="928"/>
      <c r="CZ72" s="928"/>
      <c r="DA72" s="929"/>
      <c r="DB72" s="927"/>
      <c r="DC72" s="928"/>
      <c r="DD72" s="928"/>
      <c r="DE72" s="928"/>
      <c r="DF72" s="929"/>
      <c r="DG72" s="927"/>
      <c r="DH72" s="928"/>
      <c r="DI72" s="928"/>
      <c r="DJ72" s="928"/>
      <c r="DK72" s="929"/>
      <c r="DL72" s="927"/>
      <c r="DM72" s="928"/>
      <c r="DN72" s="928"/>
      <c r="DO72" s="928"/>
      <c r="DP72" s="929"/>
      <c r="DQ72" s="927"/>
      <c r="DR72" s="928"/>
      <c r="DS72" s="928"/>
      <c r="DT72" s="928"/>
      <c r="DU72" s="929"/>
      <c r="DV72" s="924"/>
      <c r="DW72" s="925"/>
      <c r="DX72" s="925"/>
      <c r="DY72" s="925"/>
      <c r="DZ72" s="926"/>
      <c r="EA72" s="226"/>
    </row>
    <row r="73" spans="1:131" ht="26.25" customHeight="1" x14ac:dyDescent="0.2">
      <c r="A73" s="234">
        <v>6</v>
      </c>
      <c r="B73" s="938" t="s">
        <v>581</v>
      </c>
      <c r="C73" s="939"/>
      <c r="D73" s="939"/>
      <c r="E73" s="939"/>
      <c r="F73" s="939"/>
      <c r="G73" s="939"/>
      <c r="H73" s="939"/>
      <c r="I73" s="939"/>
      <c r="J73" s="939"/>
      <c r="K73" s="939"/>
      <c r="L73" s="939"/>
      <c r="M73" s="939"/>
      <c r="N73" s="939"/>
      <c r="O73" s="939"/>
      <c r="P73" s="940"/>
      <c r="Q73" s="941">
        <v>1065</v>
      </c>
      <c r="R73" s="895"/>
      <c r="S73" s="895"/>
      <c r="T73" s="895"/>
      <c r="U73" s="895"/>
      <c r="V73" s="895">
        <v>1062</v>
      </c>
      <c r="W73" s="895"/>
      <c r="X73" s="895"/>
      <c r="Y73" s="895"/>
      <c r="Z73" s="895"/>
      <c r="AA73" s="895">
        <v>4</v>
      </c>
      <c r="AB73" s="895"/>
      <c r="AC73" s="895"/>
      <c r="AD73" s="895"/>
      <c r="AE73" s="895"/>
      <c r="AF73" s="895">
        <v>4</v>
      </c>
      <c r="AG73" s="895"/>
      <c r="AH73" s="895"/>
      <c r="AI73" s="895"/>
      <c r="AJ73" s="895"/>
      <c r="AK73" s="895" t="s">
        <v>509</v>
      </c>
      <c r="AL73" s="895"/>
      <c r="AM73" s="895"/>
      <c r="AN73" s="895"/>
      <c r="AO73" s="895"/>
      <c r="AP73" s="895" t="s">
        <v>509</v>
      </c>
      <c r="AQ73" s="895"/>
      <c r="AR73" s="895"/>
      <c r="AS73" s="895"/>
      <c r="AT73" s="895"/>
      <c r="AU73" s="895" t="s">
        <v>509</v>
      </c>
      <c r="AV73" s="895"/>
      <c r="AW73" s="895"/>
      <c r="AX73" s="895"/>
      <c r="AY73" s="895"/>
      <c r="AZ73" s="897"/>
      <c r="BA73" s="897"/>
      <c r="BB73" s="897"/>
      <c r="BC73" s="897"/>
      <c r="BD73" s="898"/>
      <c r="BE73" s="237"/>
      <c r="BF73" s="237"/>
      <c r="BG73" s="237"/>
      <c r="BH73" s="237"/>
      <c r="BI73" s="237"/>
      <c r="BJ73" s="237"/>
      <c r="BK73" s="237"/>
      <c r="BL73" s="237"/>
      <c r="BM73" s="237"/>
      <c r="BN73" s="237"/>
      <c r="BO73" s="237"/>
      <c r="BP73" s="237"/>
      <c r="BQ73" s="234">
        <v>67</v>
      </c>
      <c r="BR73" s="239"/>
      <c r="BS73" s="924"/>
      <c r="BT73" s="925"/>
      <c r="BU73" s="925"/>
      <c r="BV73" s="925"/>
      <c r="BW73" s="925"/>
      <c r="BX73" s="925"/>
      <c r="BY73" s="925"/>
      <c r="BZ73" s="925"/>
      <c r="CA73" s="925"/>
      <c r="CB73" s="925"/>
      <c r="CC73" s="925"/>
      <c r="CD73" s="925"/>
      <c r="CE73" s="925"/>
      <c r="CF73" s="925"/>
      <c r="CG73" s="930"/>
      <c r="CH73" s="927"/>
      <c r="CI73" s="928"/>
      <c r="CJ73" s="928"/>
      <c r="CK73" s="928"/>
      <c r="CL73" s="929"/>
      <c r="CM73" s="927"/>
      <c r="CN73" s="928"/>
      <c r="CO73" s="928"/>
      <c r="CP73" s="928"/>
      <c r="CQ73" s="929"/>
      <c r="CR73" s="927"/>
      <c r="CS73" s="928"/>
      <c r="CT73" s="928"/>
      <c r="CU73" s="928"/>
      <c r="CV73" s="929"/>
      <c r="CW73" s="927"/>
      <c r="CX73" s="928"/>
      <c r="CY73" s="928"/>
      <c r="CZ73" s="928"/>
      <c r="DA73" s="929"/>
      <c r="DB73" s="927"/>
      <c r="DC73" s="928"/>
      <c r="DD73" s="928"/>
      <c r="DE73" s="928"/>
      <c r="DF73" s="929"/>
      <c r="DG73" s="927"/>
      <c r="DH73" s="928"/>
      <c r="DI73" s="928"/>
      <c r="DJ73" s="928"/>
      <c r="DK73" s="929"/>
      <c r="DL73" s="927"/>
      <c r="DM73" s="928"/>
      <c r="DN73" s="928"/>
      <c r="DO73" s="928"/>
      <c r="DP73" s="929"/>
      <c r="DQ73" s="927"/>
      <c r="DR73" s="928"/>
      <c r="DS73" s="928"/>
      <c r="DT73" s="928"/>
      <c r="DU73" s="929"/>
      <c r="DV73" s="924"/>
      <c r="DW73" s="925"/>
      <c r="DX73" s="925"/>
      <c r="DY73" s="925"/>
      <c r="DZ73" s="926"/>
      <c r="EA73" s="226"/>
    </row>
    <row r="74" spans="1:131" ht="26.25" customHeight="1" x14ac:dyDescent="0.2">
      <c r="A74" s="234">
        <v>7</v>
      </c>
      <c r="B74" s="938" t="s">
        <v>575</v>
      </c>
      <c r="C74" s="939"/>
      <c r="D74" s="939"/>
      <c r="E74" s="939"/>
      <c r="F74" s="939"/>
      <c r="G74" s="939"/>
      <c r="H74" s="939"/>
      <c r="I74" s="939"/>
      <c r="J74" s="939"/>
      <c r="K74" s="939"/>
      <c r="L74" s="939"/>
      <c r="M74" s="939"/>
      <c r="N74" s="939"/>
      <c r="O74" s="939"/>
      <c r="P74" s="940"/>
      <c r="Q74" s="941">
        <v>88</v>
      </c>
      <c r="R74" s="895"/>
      <c r="S74" s="895"/>
      <c r="T74" s="895"/>
      <c r="U74" s="895"/>
      <c r="V74" s="895">
        <v>76</v>
      </c>
      <c r="W74" s="895"/>
      <c r="X74" s="895"/>
      <c r="Y74" s="895"/>
      <c r="Z74" s="895"/>
      <c r="AA74" s="895">
        <v>12</v>
      </c>
      <c r="AB74" s="895"/>
      <c r="AC74" s="895"/>
      <c r="AD74" s="895"/>
      <c r="AE74" s="895"/>
      <c r="AF74" s="895">
        <v>12</v>
      </c>
      <c r="AG74" s="895"/>
      <c r="AH74" s="895"/>
      <c r="AI74" s="895"/>
      <c r="AJ74" s="895"/>
      <c r="AK74" s="895" t="s">
        <v>509</v>
      </c>
      <c r="AL74" s="895"/>
      <c r="AM74" s="895"/>
      <c r="AN74" s="895"/>
      <c r="AO74" s="895"/>
      <c r="AP74" s="895" t="s">
        <v>509</v>
      </c>
      <c r="AQ74" s="895"/>
      <c r="AR74" s="895"/>
      <c r="AS74" s="895"/>
      <c r="AT74" s="895"/>
      <c r="AU74" s="895" t="s">
        <v>509</v>
      </c>
      <c r="AV74" s="895"/>
      <c r="AW74" s="895"/>
      <c r="AX74" s="895"/>
      <c r="AY74" s="895"/>
      <c r="AZ74" s="897"/>
      <c r="BA74" s="897"/>
      <c r="BB74" s="897"/>
      <c r="BC74" s="897"/>
      <c r="BD74" s="898"/>
      <c r="BE74" s="237"/>
      <c r="BF74" s="237"/>
      <c r="BG74" s="237"/>
      <c r="BH74" s="237"/>
      <c r="BI74" s="237"/>
      <c r="BJ74" s="237"/>
      <c r="BK74" s="237"/>
      <c r="BL74" s="237"/>
      <c r="BM74" s="237"/>
      <c r="BN74" s="237"/>
      <c r="BO74" s="237"/>
      <c r="BP74" s="237"/>
      <c r="BQ74" s="234">
        <v>68</v>
      </c>
      <c r="BR74" s="239"/>
      <c r="BS74" s="924"/>
      <c r="BT74" s="925"/>
      <c r="BU74" s="925"/>
      <c r="BV74" s="925"/>
      <c r="BW74" s="925"/>
      <c r="BX74" s="925"/>
      <c r="BY74" s="925"/>
      <c r="BZ74" s="925"/>
      <c r="CA74" s="925"/>
      <c r="CB74" s="925"/>
      <c r="CC74" s="925"/>
      <c r="CD74" s="925"/>
      <c r="CE74" s="925"/>
      <c r="CF74" s="925"/>
      <c r="CG74" s="930"/>
      <c r="CH74" s="927"/>
      <c r="CI74" s="928"/>
      <c r="CJ74" s="928"/>
      <c r="CK74" s="928"/>
      <c r="CL74" s="929"/>
      <c r="CM74" s="927"/>
      <c r="CN74" s="928"/>
      <c r="CO74" s="928"/>
      <c r="CP74" s="928"/>
      <c r="CQ74" s="929"/>
      <c r="CR74" s="927"/>
      <c r="CS74" s="928"/>
      <c r="CT74" s="928"/>
      <c r="CU74" s="928"/>
      <c r="CV74" s="929"/>
      <c r="CW74" s="927"/>
      <c r="CX74" s="928"/>
      <c r="CY74" s="928"/>
      <c r="CZ74" s="928"/>
      <c r="DA74" s="929"/>
      <c r="DB74" s="927"/>
      <c r="DC74" s="928"/>
      <c r="DD74" s="928"/>
      <c r="DE74" s="928"/>
      <c r="DF74" s="929"/>
      <c r="DG74" s="927"/>
      <c r="DH74" s="928"/>
      <c r="DI74" s="928"/>
      <c r="DJ74" s="928"/>
      <c r="DK74" s="929"/>
      <c r="DL74" s="927"/>
      <c r="DM74" s="928"/>
      <c r="DN74" s="928"/>
      <c r="DO74" s="928"/>
      <c r="DP74" s="929"/>
      <c r="DQ74" s="927"/>
      <c r="DR74" s="928"/>
      <c r="DS74" s="928"/>
      <c r="DT74" s="928"/>
      <c r="DU74" s="929"/>
      <c r="DV74" s="924"/>
      <c r="DW74" s="925"/>
      <c r="DX74" s="925"/>
      <c r="DY74" s="925"/>
      <c r="DZ74" s="926"/>
      <c r="EA74" s="226"/>
    </row>
    <row r="75" spans="1:131" ht="26.25" customHeight="1" x14ac:dyDescent="0.2">
      <c r="A75" s="234">
        <v>8</v>
      </c>
      <c r="B75" s="938" t="s">
        <v>576</v>
      </c>
      <c r="C75" s="939"/>
      <c r="D75" s="939"/>
      <c r="E75" s="939"/>
      <c r="F75" s="939"/>
      <c r="G75" s="939"/>
      <c r="H75" s="939"/>
      <c r="I75" s="939"/>
      <c r="J75" s="939"/>
      <c r="K75" s="939"/>
      <c r="L75" s="939"/>
      <c r="M75" s="939"/>
      <c r="N75" s="939"/>
      <c r="O75" s="939"/>
      <c r="P75" s="940"/>
      <c r="Q75" s="942">
        <v>6846</v>
      </c>
      <c r="R75" s="943"/>
      <c r="S75" s="943"/>
      <c r="T75" s="943"/>
      <c r="U75" s="899"/>
      <c r="V75" s="944">
        <v>6764</v>
      </c>
      <c r="W75" s="943"/>
      <c r="X75" s="943"/>
      <c r="Y75" s="943"/>
      <c r="Z75" s="899"/>
      <c r="AA75" s="944">
        <v>82</v>
      </c>
      <c r="AB75" s="943"/>
      <c r="AC75" s="943"/>
      <c r="AD75" s="943"/>
      <c r="AE75" s="899"/>
      <c r="AF75" s="944">
        <v>82</v>
      </c>
      <c r="AG75" s="943"/>
      <c r="AH75" s="943"/>
      <c r="AI75" s="943"/>
      <c r="AJ75" s="899"/>
      <c r="AK75" s="944" t="s">
        <v>509</v>
      </c>
      <c r="AL75" s="943"/>
      <c r="AM75" s="943"/>
      <c r="AN75" s="943"/>
      <c r="AO75" s="899"/>
      <c r="AP75" s="944" t="s">
        <v>509</v>
      </c>
      <c r="AQ75" s="943"/>
      <c r="AR75" s="943"/>
      <c r="AS75" s="943"/>
      <c r="AT75" s="899"/>
      <c r="AU75" s="944" t="s">
        <v>509</v>
      </c>
      <c r="AV75" s="943"/>
      <c r="AW75" s="943"/>
      <c r="AX75" s="943"/>
      <c r="AY75" s="899"/>
      <c r="AZ75" s="897"/>
      <c r="BA75" s="897"/>
      <c r="BB75" s="897"/>
      <c r="BC75" s="897"/>
      <c r="BD75" s="898"/>
      <c r="BE75" s="237"/>
      <c r="BF75" s="237"/>
      <c r="BG75" s="237"/>
      <c r="BH75" s="237"/>
      <c r="BI75" s="237"/>
      <c r="BJ75" s="237"/>
      <c r="BK75" s="237"/>
      <c r="BL75" s="237"/>
      <c r="BM75" s="237"/>
      <c r="BN75" s="237"/>
      <c r="BO75" s="237"/>
      <c r="BP75" s="237"/>
      <c r="BQ75" s="234">
        <v>69</v>
      </c>
      <c r="BR75" s="239"/>
      <c r="BS75" s="924"/>
      <c r="BT75" s="925"/>
      <c r="BU75" s="925"/>
      <c r="BV75" s="925"/>
      <c r="BW75" s="925"/>
      <c r="BX75" s="925"/>
      <c r="BY75" s="925"/>
      <c r="BZ75" s="925"/>
      <c r="CA75" s="925"/>
      <c r="CB75" s="925"/>
      <c r="CC75" s="925"/>
      <c r="CD75" s="925"/>
      <c r="CE75" s="925"/>
      <c r="CF75" s="925"/>
      <c r="CG75" s="930"/>
      <c r="CH75" s="927"/>
      <c r="CI75" s="928"/>
      <c r="CJ75" s="928"/>
      <c r="CK75" s="928"/>
      <c r="CL75" s="929"/>
      <c r="CM75" s="927"/>
      <c r="CN75" s="928"/>
      <c r="CO75" s="928"/>
      <c r="CP75" s="928"/>
      <c r="CQ75" s="929"/>
      <c r="CR75" s="927"/>
      <c r="CS75" s="928"/>
      <c r="CT75" s="928"/>
      <c r="CU75" s="928"/>
      <c r="CV75" s="929"/>
      <c r="CW75" s="927"/>
      <c r="CX75" s="928"/>
      <c r="CY75" s="928"/>
      <c r="CZ75" s="928"/>
      <c r="DA75" s="929"/>
      <c r="DB75" s="927"/>
      <c r="DC75" s="928"/>
      <c r="DD75" s="928"/>
      <c r="DE75" s="928"/>
      <c r="DF75" s="929"/>
      <c r="DG75" s="927"/>
      <c r="DH75" s="928"/>
      <c r="DI75" s="928"/>
      <c r="DJ75" s="928"/>
      <c r="DK75" s="929"/>
      <c r="DL75" s="927"/>
      <c r="DM75" s="928"/>
      <c r="DN75" s="928"/>
      <c r="DO75" s="928"/>
      <c r="DP75" s="929"/>
      <c r="DQ75" s="927"/>
      <c r="DR75" s="928"/>
      <c r="DS75" s="928"/>
      <c r="DT75" s="928"/>
      <c r="DU75" s="929"/>
      <c r="DV75" s="924"/>
      <c r="DW75" s="925"/>
      <c r="DX75" s="925"/>
      <c r="DY75" s="925"/>
      <c r="DZ75" s="926"/>
      <c r="EA75" s="226"/>
    </row>
    <row r="76" spans="1:131" ht="26.25" customHeight="1" x14ac:dyDescent="0.2">
      <c r="A76" s="234">
        <v>9</v>
      </c>
      <c r="B76" s="938" t="s">
        <v>577</v>
      </c>
      <c r="C76" s="939"/>
      <c r="D76" s="939"/>
      <c r="E76" s="939"/>
      <c r="F76" s="939"/>
      <c r="G76" s="939"/>
      <c r="H76" s="939"/>
      <c r="I76" s="939"/>
      <c r="J76" s="939"/>
      <c r="K76" s="939"/>
      <c r="L76" s="939"/>
      <c r="M76" s="939"/>
      <c r="N76" s="939"/>
      <c r="O76" s="939"/>
      <c r="P76" s="940"/>
      <c r="Q76" s="942">
        <v>32</v>
      </c>
      <c r="R76" s="943"/>
      <c r="S76" s="943"/>
      <c r="T76" s="943"/>
      <c r="U76" s="899"/>
      <c r="V76" s="944">
        <v>28</v>
      </c>
      <c r="W76" s="943"/>
      <c r="X76" s="943"/>
      <c r="Y76" s="943"/>
      <c r="Z76" s="899"/>
      <c r="AA76" s="944">
        <v>4</v>
      </c>
      <c r="AB76" s="943"/>
      <c r="AC76" s="943"/>
      <c r="AD76" s="943"/>
      <c r="AE76" s="899"/>
      <c r="AF76" s="944">
        <v>4</v>
      </c>
      <c r="AG76" s="943"/>
      <c r="AH76" s="943"/>
      <c r="AI76" s="943"/>
      <c r="AJ76" s="899"/>
      <c r="AK76" s="944">
        <v>8</v>
      </c>
      <c r="AL76" s="943"/>
      <c r="AM76" s="943"/>
      <c r="AN76" s="943"/>
      <c r="AO76" s="899"/>
      <c r="AP76" s="944" t="s">
        <v>509</v>
      </c>
      <c r="AQ76" s="943"/>
      <c r="AR76" s="943"/>
      <c r="AS76" s="943"/>
      <c r="AT76" s="899"/>
      <c r="AU76" s="944" t="s">
        <v>509</v>
      </c>
      <c r="AV76" s="943"/>
      <c r="AW76" s="943"/>
      <c r="AX76" s="943"/>
      <c r="AY76" s="899"/>
      <c r="AZ76" s="897"/>
      <c r="BA76" s="897"/>
      <c r="BB76" s="897"/>
      <c r="BC76" s="897"/>
      <c r="BD76" s="898"/>
      <c r="BE76" s="237"/>
      <c r="BF76" s="237"/>
      <c r="BG76" s="237"/>
      <c r="BH76" s="237"/>
      <c r="BI76" s="237"/>
      <c r="BJ76" s="237"/>
      <c r="BK76" s="237"/>
      <c r="BL76" s="237"/>
      <c r="BM76" s="237"/>
      <c r="BN76" s="237"/>
      <c r="BO76" s="237"/>
      <c r="BP76" s="237"/>
      <c r="BQ76" s="234">
        <v>70</v>
      </c>
      <c r="BR76" s="239"/>
      <c r="BS76" s="924"/>
      <c r="BT76" s="925"/>
      <c r="BU76" s="925"/>
      <c r="BV76" s="925"/>
      <c r="BW76" s="925"/>
      <c r="BX76" s="925"/>
      <c r="BY76" s="925"/>
      <c r="BZ76" s="925"/>
      <c r="CA76" s="925"/>
      <c r="CB76" s="925"/>
      <c r="CC76" s="925"/>
      <c r="CD76" s="925"/>
      <c r="CE76" s="925"/>
      <c r="CF76" s="925"/>
      <c r="CG76" s="930"/>
      <c r="CH76" s="927"/>
      <c r="CI76" s="928"/>
      <c r="CJ76" s="928"/>
      <c r="CK76" s="928"/>
      <c r="CL76" s="929"/>
      <c r="CM76" s="927"/>
      <c r="CN76" s="928"/>
      <c r="CO76" s="928"/>
      <c r="CP76" s="928"/>
      <c r="CQ76" s="929"/>
      <c r="CR76" s="927"/>
      <c r="CS76" s="928"/>
      <c r="CT76" s="928"/>
      <c r="CU76" s="928"/>
      <c r="CV76" s="929"/>
      <c r="CW76" s="927"/>
      <c r="CX76" s="928"/>
      <c r="CY76" s="928"/>
      <c r="CZ76" s="928"/>
      <c r="DA76" s="929"/>
      <c r="DB76" s="927"/>
      <c r="DC76" s="928"/>
      <c r="DD76" s="928"/>
      <c r="DE76" s="928"/>
      <c r="DF76" s="929"/>
      <c r="DG76" s="927"/>
      <c r="DH76" s="928"/>
      <c r="DI76" s="928"/>
      <c r="DJ76" s="928"/>
      <c r="DK76" s="929"/>
      <c r="DL76" s="927"/>
      <c r="DM76" s="928"/>
      <c r="DN76" s="928"/>
      <c r="DO76" s="928"/>
      <c r="DP76" s="929"/>
      <c r="DQ76" s="927"/>
      <c r="DR76" s="928"/>
      <c r="DS76" s="928"/>
      <c r="DT76" s="928"/>
      <c r="DU76" s="929"/>
      <c r="DV76" s="924"/>
      <c r="DW76" s="925"/>
      <c r="DX76" s="925"/>
      <c r="DY76" s="925"/>
      <c r="DZ76" s="926"/>
      <c r="EA76" s="226"/>
    </row>
    <row r="77" spans="1:131" ht="26.25" customHeight="1" x14ac:dyDescent="0.2">
      <c r="A77" s="234">
        <v>10</v>
      </c>
      <c r="B77" s="938"/>
      <c r="C77" s="939"/>
      <c r="D77" s="939"/>
      <c r="E77" s="939"/>
      <c r="F77" s="939"/>
      <c r="G77" s="939"/>
      <c r="H77" s="939"/>
      <c r="I77" s="939"/>
      <c r="J77" s="939"/>
      <c r="K77" s="939"/>
      <c r="L77" s="939"/>
      <c r="M77" s="939"/>
      <c r="N77" s="939"/>
      <c r="O77" s="939"/>
      <c r="P77" s="940"/>
      <c r="Q77" s="942"/>
      <c r="R77" s="943"/>
      <c r="S77" s="943"/>
      <c r="T77" s="943"/>
      <c r="U77" s="899"/>
      <c r="V77" s="944"/>
      <c r="W77" s="943"/>
      <c r="X77" s="943"/>
      <c r="Y77" s="943"/>
      <c r="Z77" s="899"/>
      <c r="AA77" s="944"/>
      <c r="AB77" s="943"/>
      <c r="AC77" s="943"/>
      <c r="AD77" s="943"/>
      <c r="AE77" s="899"/>
      <c r="AF77" s="944"/>
      <c r="AG77" s="943"/>
      <c r="AH77" s="943"/>
      <c r="AI77" s="943"/>
      <c r="AJ77" s="899"/>
      <c r="AK77" s="944"/>
      <c r="AL77" s="943"/>
      <c r="AM77" s="943"/>
      <c r="AN77" s="943"/>
      <c r="AO77" s="899"/>
      <c r="AP77" s="944"/>
      <c r="AQ77" s="943"/>
      <c r="AR77" s="943"/>
      <c r="AS77" s="943"/>
      <c r="AT77" s="899"/>
      <c r="AU77" s="944"/>
      <c r="AV77" s="943"/>
      <c r="AW77" s="943"/>
      <c r="AX77" s="943"/>
      <c r="AY77" s="899"/>
      <c r="AZ77" s="897"/>
      <c r="BA77" s="897"/>
      <c r="BB77" s="897"/>
      <c r="BC77" s="897"/>
      <c r="BD77" s="898"/>
      <c r="BE77" s="237"/>
      <c r="BF77" s="237"/>
      <c r="BG77" s="237"/>
      <c r="BH77" s="237"/>
      <c r="BI77" s="237"/>
      <c r="BJ77" s="237"/>
      <c r="BK77" s="237"/>
      <c r="BL77" s="237"/>
      <c r="BM77" s="237"/>
      <c r="BN77" s="237"/>
      <c r="BO77" s="237"/>
      <c r="BP77" s="237"/>
      <c r="BQ77" s="234">
        <v>71</v>
      </c>
      <c r="BR77" s="239"/>
      <c r="BS77" s="924"/>
      <c r="BT77" s="925"/>
      <c r="BU77" s="925"/>
      <c r="BV77" s="925"/>
      <c r="BW77" s="925"/>
      <c r="BX77" s="925"/>
      <c r="BY77" s="925"/>
      <c r="BZ77" s="925"/>
      <c r="CA77" s="925"/>
      <c r="CB77" s="925"/>
      <c r="CC77" s="925"/>
      <c r="CD77" s="925"/>
      <c r="CE77" s="925"/>
      <c r="CF77" s="925"/>
      <c r="CG77" s="930"/>
      <c r="CH77" s="927"/>
      <c r="CI77" s="928"/>
      <c r="CJ77" s="928"/>
      <c r="CK77" s="928"/>
      <c r="CL77" s="929"/>
      <c r="CM77" s="927"/>
      <c r="CN77" s="928"/>
      <c r="CO77" s="928"/>
      <c r="CP77" s="928"/>
      <c r="CQ77" s="929"/>
      <c r="CR77" s="927"/>
      <c r="CS77" s="928"/>
      <c r="CT77" s="928"/>
      <c r="CU77" s="928"/>
      <c r="CV77" s="929"/>
      <c r="CW77" s="927"/>
      <c r="CX77" s="928"/>
      <c r="CY77" s="928"/>
      <c r="CZ77" s="928"/>
      <c r="DA77" s="929"/>
      <c r="DB77" s="927"/>
      <c r="DC77" s="928"/>
      <c r="DD77" s="928"/>
      <c r="DE77" s="928"/>
      <c r="DF77" s="929"/>
      <c r="DG77" s="927"/>
      <c r="DH77" s="928"/>
      <c r="DI77" s="928"/>
      <c r="DJ77" s="928"/>
      <c r="DK77" s="929"/>
      <c r="DL77" s="927"/>
      <c r="DM77" s="928"/>
      <c r="DN77" s="928"/>
      <c r="DO77" s="928"/>
      <c r="DP77" s="929"/>
      <c r="DQ77" s="927"/>
      <c r="DR77" s="928"/>
      <c r="DS77" s="928"/>
      <c r="DT77" s="928"/>
      <c r="DU77" s="929"/>
      <c r="DV77" s="924"/>
      <c r="DW77" s="925"/>
      <c r="DX77" s="925"/>
      <c r="DY77" s="925"/>
      <c r="DZ77" s="926"/>
      <c r="EA77" s="226"/>
    </row>
    <row r="78" spans="1:131" ht="26.25" customHeight="1" x14ac:dyDescent="0.2">
      <c r="A78" s="234">
        <v>11</v>
      </c>
      <c r="B78" s="938"/>
      <c r="C78" s="939"/>
      <c r="D78" s="939"/>
      <c r="E78" s="939"/>
      <c r="F78" s="939"/>
      <c r="G78" s="939"/>
      <c r="H78" s="939"/>
      <c r="I78" s="939"/>
      <c r="J78" s="939"/>
      <c r="K78" s="939"/>
      <c r="L78" s="939"/>
      <c r="M78" s="939"/>
      <c r="N78" s="939"/>
      <c r="O78" s="939"/>
      <c r="P78" s="940"/>
      <c r="Q78" s="941"/>
      <c r="R78" s="895"/>
      <c r="S78" s="895"/>
      <c r="T78" s="895"/>
      <c r="U78" s="895"/>
      <c r="V78" s="895"/>
      <c r="W78" s="895"/>
      <c r="X78" s="895"/>
      <c r="Y78" s="895"/>
      <c r="Z78" s="895"/>
      <c r="AA78" s="895"/>
      <c r="AB78" s="895"/>
      <c r="AC78" s="895"/>
      <c r="AD78" s="895"/>
      <c r="AE78" s="895"/>
      <c r="AF78" s="895"/>
      <c r="AG78" s="895"/>
      <c r="AH78" s="895"/>
      <c r="AI78" s="895"/>
      <c r="AJ78" s="895"/>
      <c r="AK78" s="895"/>
      <c r="AL78" s="895"/>
      <c r="AM78" s="895"/>
      <c r="AN78" s="895"/>
      <c r="AO78" s="895"/>
      <c r="AP78" s="895"/>
      <c r="AQ78" s="895"/>
      <c r="AR78" s="895"/>
      <c r="AS78" s="895"/>
      <c r="AT78" s="895"/>
      <c r="AU78" s="895"/>
      <c r="AV78" s="895"/>
      <c r="AW78" s="895"/>
      <c r="AX78" s="895"/>
      <c r="AY78" s="895"/>
      <c r="AZ78" s="897"/>
      <c r="BA78" s="897"/>
      <c r="BB78" s="897"/>
      <c r="BC78" s="897"/>
      <c r="BD78" s="898"/>
      <c r="BE78" s="237"/>
      <c r="BF78" s="237"/>
      <c r="BG78" s="237"/>
      <c r="BH78" s="237"/>
      <c r="BI78" s="237"/>
      <c r="BJ78" s="226"/>
      <c r="BK78" s="226"/>
      <c r="BL78" s="226"/>
      <c r="BM78" s="226"/>
      <c r="BN78" s="226"/>
      <c r="BO78" s="237"/>
      <c r="BP78" s="237"/>
      <c r="BQ78" s="234">
        <v>72</v>
      </c>
      <c r="BR78" s="239"/>
      <c r="BS78" s="924"/>
      <c r="BT78" s="925"/>
      <c r="BU78" s="925"/>
      <c r="BV78" s="925"/>
      <c r="BW78" s="925"/>
      <c r="BX78" s="925"/>
      <c r="BY78" s="925"/>
      <c r="BZ78" s="925"/>
      <c r="CA78" s="925"/>
      <c r="CB78" s="925"/>
      <c r="CC78" s="925"/>
      <c r="CD78" s="925"/>
      <c r="CE78" s="925"/>
      <c r="CF78" s="925"/>
      <c r="CG78" s="930"/>
      <c r="CH78" s="927"/>
      <c r="CI78" s="928"/>
      <c r="CJ78" s="928"/>
      <c r="CK78" s="928"/>
      <c r="CL78" s="929"/>
      <c r="CM78" s="927"/>
      <c r="CN78" s="928"/>
      <c r="CO78" s="928"/>
      <c r="CP78" s="928"/>
      <c r="CQ78" s="929"/>
      <c r="CR78" s="927"/>
      <c r="CS78" s="928"/>
      <c r="CT78" s="928"/>
      <c r="CU78" s="928"/>
      <c r="CV78" s="929"/>
      <c r="CW78" s="927"/>
      <c r="CX78" s="928"/>
      <c r="CY78" s="928"/>
      <c r="CZ78" s="928"/>
      <c r="DA78" s="929"/>
      <c r="DB78" s="927"/>
      <c r="DC78" s="928"/>
      <c r="DD78" s="928"/>
      <c r="DE78" s="928"/>
      <c r="DF78" s="929"/>
      <c r="DG78" s="927"/>
      <c r="DH78" s="928"/>
      <c r="DI78" s="928"/>
      <c r="DJ78" s="928"/>
      <c r="DK78" s="929"/>
      <c r="DL78" s="927"/>
      <c r="DM78" s="928"/>
      <c r="DN78" s="928"/>
      <c r="DO78" s="928"/>
      <c r="DP78" s="929"/>
      <c r="DQ78" s="927"/>
      <c r="DR78" s="928"/>
      <c r="DS78" s="928"/>
      <c r="DT78" s="928"/>
      <c r="DU78" s="929"/>
      <c r="DV78" s="924"/>
      <c r="DW78" s="925"/>
      <c r="DX78" s="925"/>
      <c r="DY78" s="925"/>
      <c r="DZ78" s="926"/>
      <c r="EA78" s="226"/>
    </row>
    <row r="79" spans="1:131" ht="26.25" customHeight="1" x14ac:dyDescent="0.2">
      <c r="A79" s="234">
        <v>12</v>
      </c>
      <c r="B79" s="938"/>
      <c r="C79" s="939"/>
      <c r="D79" s="939"/>
      <c r="E79" s="939"/>
      <c r="F79" s="939"/>
      <c r="G79" s="939"/>
      <c r="H79" s="939"/>
      <c r="I79" s="939"/>
      <c r="J79" s="939"/>
      <c r="K79" s="939"/>
      <c r="L79" s="939"/>
      <c r="M79" s="939"/>
      <c r="N79" s="939"/>
      <c r="O79" s="939"/>
      <c r="P79" s="940"/>
      <c r="Q79" s="941"/>
      <c r="R79" s="895"/>
      <c r="S79" s="895"/>
      <c r="T79" s="895"/>
      <c r="U79" s="895"/>
      <c r="V79" s="895"/>
      <c r="W79" s="895"/>
      <c r="X79" s="895"/>
      <c r="Y79" s="895"/>
      <c r="Z79" s="895"/>
      <c r="AA79" s="895"/>
      <c r="AB79" s="895"/>
      <c r="AC79" s="895"/>
      <c r="AD79" s="895"/>
      <c r="AE79" s="895"/>
      <c r="AF79" s="895"/>
      <c r="AG79" s="895"/>
      <c r="AH79" s="895"/>
      <c r="AI79" s="895"/>
      <c r="AJ79" s="895"/>
      <c r="AK79" s="895"/>
      <c r="AL79" s="895"/>
      <c r="AM79" s="895"/>
      <c r="AN79" s="895"/>
      <c r="AO79" s="895"/>
      <c r="AP79" s="895"/>
      <c r="AQ79" s="895"/>
      <c r="AR79" s="895"/>
      <c r="AS79" s="895"/>
      <c r="AT79" s="895"/>
      <c r="AU79" s="895"/>
      <c r="AV79" s="895"/>
      <c r="AW79" s="895"/>
      <c r="AX79" s="895"/>
      <c r="AY79" s="895"/>
      <c r="AZ79" s="897"/>
      <c r="BA79" s="897"/>
      <c r="BB79" s="897"/>
      <c r="BC79" s="897"/>
      <c r="BD79" s="898"/>
      <c r="BE79" s="237"/>
      <c r="BF79" s="237"/>
      <c r="BG79" s="237"/>
      <c r="BH79" s="237"/>
      <c r="BI79" s="237"/>
      <c r="BJ79" s="226"/>
      <c r="BK79" s="226"/>
      <c r="BL79" s="226"/>
      <c r="BM79" s="226"/>
      <c r="BN79" s="226"/>
      <c r="BO79" s="237"/>
      <c r="BP79" s="237"/>
      <c r="BQ79" s="234">
        <v>73</v>
      </c>
      <c r="BR79" s="239"/>
      <c r="BS79" s="924"/>
      <c r="BT79" s="925"/>
      <c r="BU79" s="925"/>
      <c r="BV79" s="925"/>
      <c r="BW79" s="925"/>
      <c r="BX79" s="925"/>
      <c r="BY79" s="925"/>
      <c r="BZ79" s="925"/>
      <c r="CA79" s="925"/>
      <c r="CB79" s="925"/>
      <c r="CC79" s="925"/>
      <c r="CD79" s="925"/>
      <c r="CE79" s="925"/>
      <c r="CF79" s="925"/>
      <c r="CG79" s="930"/>
      <c r="CH79" s="927"/>
      <c r="CI79" s="928"/>
      <c r="CJ79" s="928"/>
      <c r="CK79" s="928"/>
      <c r="CL79" s="929"/>
      <c r="CM79" s="927"/>
      <c r="CN79" s="928"/>
      <c r="CO79" s="928"/>
      <c r="CP79" s="928"/>
      <c r="CQ79" s="929"/>
      <c r="CR79" s="927"/>
      <c r="CS79" s="928"/>
      <c r="CT79" s="928"/>
      <c r="CU79" s="928"/>
      <c r="CV79" s="929"/>
      <c r="CW79" s="927"/>
      <c r="CX79" s="928"/>
      <c r="CY79" s="928"/>
      <c r="CZ79" s="928"/>
      <c r="DA79" s="929"/>
      <c r="DB79" s="927"/>
      <c r="DC79" s="928"/>
      <c r="DD79" s="928"/>
      <c r="DE79" s="928"/>
      <c r="DF79" s="929"/>
      <c r="DG79" s="927"/>
      <c r="DH79" s="928"/>
      <c r="DI79" s="928"/>
      <c r="DJ79" s="928"/>
      <c r="DK79" s="929"/>
      <c r="DL79" s="927"/>
      <c r="DM79" s="928"/>
      <c r="DN79" s="928"/>
      <c r="DO79" s="928"/>
      <c r="DP79" s="929"/>
      <c r="DQ79" s="927"/>
      <c r="DR79" s="928"/>
      <c r="DS79" s="928"/>
      <c r="DT79" s="928"/>
      <c r="DU79" s="929"/>
      <c r="DV79" s="924"/>
      <c r="DW79" s="925"/>
      <c r="DX79" s="925"/>
      <c r="DY79" s="925"/>
      <c r="DZ79" s="926"/>
      <c r="EA79" s="226"/>
    </row>
    <row r="80" spans="1:131" ht="26.25" customHeight="1" x14ac:dyDescent="0.2">
      <c r="A80" s="234">
        <v>13</v>
      </c>
      <c r="B80" s="938"/>
      <c r="C80" s="939"/>
      <c r="D80" s="939"/>
      <c r="E80" s="939"/>
      <c r="F80" s="939"/>
      <c r="G80" s="939"/>
      <c r="H80" s="939"/>
      <c r="I80" s="939"/>
      <c r="J80" s="939"/>
      <c r="K80" s="939"/>
      <c r="L80" s="939"/>
      <c r="M80" s="939"/>
      <c r="N80" s="939"/>
      <c r="O80" s="939"/>
      <c r="P80" s="940"/>
      <c r="Q80" s="941"/>
      <c r="R80" s="895"/>
      <c r="S80" s="895"/>
      <c r="T80" s="895"/>
      <c r="U80" s="895"/>
      <c r="V80" s="895"/>
      <c r="W80" s="895"/>
      <c r="X80" s="895"/>
      <c r="Y80" s="895"/>
      <c r="Z80" s="895"/>
      <c r="AA80" s="895"/>
      <c r="AB80" s="895"/>
      <c r="AC80" s="895"/>
      <c r="AD80" s="895"/>
      <c r="AE80" s="895"/>
      <c r="AF80" s="895"/>
      <c r="AG80" s="895"/>
      <c r="AH80" s="895"/>
      <c r="AI80" s="895"/>
      <c r="AJ80" s="895"/>
      <c r="AK80" s="895"/>
      <c r="AL80" s="895"/>
      <c r="AM80" s="895"/>
      <c r="AN80" s="895"/>
      <c r="AO80" s="895"/>
      <c r="AP80" s="895"/>
      <c r="AQ80" s="895"/>
      <c r="AR80" s="895"/>
      <c r="AS80" s="895"/>
      <c r="AT80" s="895"/>
      <c r="AU80" s="895"/>
      <c r="AV80" s="895"/>
      <c r="AW80" s="895"/>
      <c r="AX80" s="895"/>
      <c r="AY80" s="895"/>
      <c r="AZ80" s="897"/>
      <c r="BA80" s="897"/>
      <c r="BB80" s="897"/>
      <c r="BC80" s="897"/>
      <c r="BD80" s="898"/>
      <c r="BE80" s="237"/>
      <c r="BF80" s="237"/>
      <c r="BG80" s="237"/>
      <c r="BH80" s="237"/>
      <c r="BI80" s="237"/>
      <c r="BJ80" s="237"/>
      <c r="BK80" s="237"/>
      <c r="BL80" s="237"/>
      <c r="BM80" s="237"/>
      <c r="BN80" s="237"/>
      <c r="BO80" s="237"/>
      <c r="BP80" s="237"/>
      <c r="BQ80" s="234">
        <v>74</v>
      </c>
      <c r="BR80" s="239"/>
      <c r="BS80" s="924"/>
      <c r="BT80" s="925"/>
      <c r="BU80" s="925"/>
      <c r="BV80" s="925"/>
      <c r="BW80" s="925"/>
      <c r="BX80" s="925"/>
      <c r="BY80" s="925"/>
      <c r="BZ80" s="925"/>
      <c r="CA80" s="925"/>
      <c r="CB80" s="925"/>
      <c r="CC80" s="925"/>
      <c r="CD80" s="925"/>
      <c r="CE80" s="925"/>
      <c r="CF80" s="925"/>
      <c r="CG80" s="930"/>
      <c r="CH80" s="927"/>
      <c r="CI80" s="928"/>
      <c r="CJ80" s="928"/>
      <c r="CK80" s="928"/>
      <c r="CL80" s="929"/>
      <c r="CM80" s="927"/>
      <c r="CN80" s="928"/>
      <c r="CO80" s="928"/>
      <c r="CP80" s="928"/>
      <c r="CQ80" s="929"/>
      <c r="CR80" s="927"/>
      <c r="CS80" s="928"/>
      <c r="CT80" s="928"/>
      <c r="CU80" s="928"/>
      <c r="CV80" s="929"/>
      <c r="CW80" s="927"/>
      <c r="CX80" s="928"/>
      <c r="CY80" s="928"/>
      <c r="CZ80" s="928"/>
      <c r="DA80" s="929"/>
      <c r="DB80" s="927"/>
      <c r="DC80" s="928"/>
      <c r="DD80" s="928"/>
      <c r="DE80" s="928"/>
      <c r="DF80" s="929"/>
      <c r="DG80" s="927"/>
      <c r="DH80" s="928"/>
      <c r="DI80" s="928"/>
      <c r="DJ80" s="928"/>
      <c r="DK80" s="929"/>
      <c r="DL80" s="927"/>
      <c r="DM80" s="928"/>
      <c r="DN80" s="928"/>
      <c r="DO80" s="928"/>
      <c r="DP80" s="929"/>
      <c r="DQ80" s="927"/>
      <c r="DR80" s="928"/>
      <c r="DS80" s="928"/>
      <c r="DT80" s="928"/>
      <c r="DU80" s="929"/>
      <c r="DV80" s="924"/>
      <c r="DW80" s="925"/>
      <c r="DX80" s="925"/>
      <c r="DY80" s="925"/>
      <c r="DZ80" s="926"/>
      <c r="EA80" s="226"/>
    </row>
    <row r="81" spans="1:131" ht="26.25" customHeight="1" x14ac:dyDescent="0.2">
      <c r="A81" s="234">
        <v>14</v>
      </c>
      <c r="B81" s="938"/>
      <c r="C81" s="939"/>
      <c r="D81" s="939"/>
      <c r="E81" s="939"/>
      <c r="F81" s="939"/>
      <c r="G81" s="939"/>
      <c r="H81" s="939"/>
      <c r="I81" s="939"/>
      <c r="J81" s="939"/>
      <c r="K81" s="939"/>
      <c r="L81" s="939"/>
      <c r="M81" s="939"/>
      <c r="N81" s="939"/>
      <c r="O81" s="939"/>
      <c r="P81" s="940"/>
      <c r="Q81" s="941"/>
      <c r="R81" s="895"/>
      <c r="S81" s="895"/>
      <c r="T81" s="895"/>
      <c r="U81" s="895"/>
      <c r="V81" s="895"/>
      <c r="W81" s="895"/>
      <c r="X81" s="895"/>
      <c r="Y81" s="895"/>
      <c r="Z81" s="895"/>
      <c r="AA81" s="895"/>
      <c r="AB81" s="895"/>
      <c r="AC81" s="895"/>
      <c r="AD81" s="895"/>
      <c r="AE81" s="895"/>
      <c r="AF81" s="895"/>
      <c r="AG81" s="895"/>
      <c r="AH81" s="895"/>
      <c r="AI81" s="895"/>
      <c r="AJ81" s="895"/>
      <c r="AK81" s="895"/>
      <c r="AL81" s="895"/>
      <c r="AM81" s="895"/>
      <c r="AN81" s="895"/>
      <c r="AO81" s="895"/>
      <c r="AP81" s="895"/>
      <c r="AQ81" s="895"/>
      <c r="AR81" s="895"/>
      <c r="AS81" s="895"/>
      <c r="AT81" s="895"/>
      <c r="AU81" s="895"/>
      <c r="AV81" s="895"/>
      <c r="AW81" s="895"/>
      <c r="AX81" s="895"/>
      <c r="AY81" s="895"/>
      <c r="AZ81" s="897"/>
      <c r="BA81" s="897"/>
      <c r="BB81" s="897"/>
      <c r="BC81" s="897"/>
      <c r="BD81" s="898"/>
      <c r="BE81" s="237"/>
      <c r="BF81" s="237"/>
      <c r="BG81" s="237"/>
      <c r="BH81" s="237"/>
      <c r="BI81" s="237"/>
      <c r="BJ81" s="237"/>
      <c r="BK81" s="237"/>
      <c r="BL81" s="237"/>
      <c r="BM81" s="237"/>
      <c r="BN81" s="237"/>
      <c r="BO81" s="237"/>
      <c r="BP81" s="237"/>
      <c r="BQ81" s="234">
        <v>75</v>
      </c>
      <c r="BR81" s="239"/>
      <c r="BS81" s="924"/>
      <c r="BT81" s="925"/>
      <c r="BU81" s="925"/>
      <c r="BV81" s="925"/>
      <c r="BW81" s="925"/>
      <c r="BX81" s="925"/>
      <c r="BY81" s="925"/>
      <c r="BZ81" s="925"/>
      <c r="CA81" s="925"/>
      <c r="CB81" s="925"/>
      <c r="CC81" s="925"/>
      <c r="CD81" s="925"/>
      <c r="CE81" s="925"/>
      <c r="CF81" s="925"/>
      <c r="CG81" s="930"/>
      <c r="CH81" s="927"/>
      <c r="CI81" s="928"/>
      <c r="CJ81" s="928"/>
      <c r="CK81" s="928"/>
      <c r="CL81" s="929"/>
      <c r="CM81" s="927"/>
      <c r="CN81" s="928"/>
      <c r="CO81" s="928"/>
      <c r="CP81" s="928"/>
      <c r="CQ81" s="929"/>
      <c r="CR81" s="927"/>
      <c r="CS81" s="928"/>
      <c r="CT81" s="928"/>
      <c r="CU81" s="928"/>
      <c r="CV81" s="929"/>
      <c r="CW81" s="927"/>
      <c r="CX81" s="928"/>
      <c r="CY81" s="928"/>
      <c r="CZ81" s="928"/>
      <c r="DA81" s="929"/>
      <c r="DB81" s="927"/>
      <c r="DC81" s="928"/>
      <c r="DD81" s="928"/>
      <c r="DE81" s="928"/>
      <c r="DF81" s="929"/>
      <c r="DG81" s="927"/>
      <c r="DH81" s="928"/>
      <c r="DI81" s="928"/>
      <c r="DJ81" s="928"/>
      <c r="DK81" s="929"/>
      <c r="DL81" s="927"/>
      <c r="DM81" s="928"/>
      <c r="DN81" s="928"/>
      <c r="DO81" s="928"/>
      <c r="DP81" s="929"/>
      <c r="DQ81" s="927"/>
      <c r="DR81" s="928"/>
      <c r="DS81" s="928"/>
      <c r="DT81" s="928"/>
      <c r="DU81" s="929"/>
      <c r="DV81" s="924"/>
      <c r="DW81" s="925"/>
      <c r="DX81" s="925"/>
      <c r="DY81" s="925"/>
      <c r="DZ81" s="926"/>
      <c r="EA81" s="226"/>
    </row>
    <row r="82" spans="1:131" ht="26.25" customHeight="1" x14ac:dyDescent="0.2">
      <c r="A82" s="234">
        <v>15</v>
      </c>
      <c r="B82" s="938"/>
      <c r="C82" s="939"/>
      <c r="D82" s="939"/>
      <c r="E82" s="939"/>
      <c r="F82" s="939"/>
      <c r="G82" s="939"/>
      <c r="H82" s="939"/>
      <c r="I82" s="939"/>
      <c r="J82" s="939"/>
      <c r="K82" s="939"/>
      <c r="L82" s="939"/>
      <c r="M82" s="939"/>
      <c r="N82" s="939"/>
      <c r="O82" s="939"/>
      <c r="P82" s="940"/>
      <c r="Q82" s="941"/>
      <c r="R82" s="895"/>
      <c r="S82" s="895"/>
      <c r="T82" s="895"/>
      <c r="U82" s="895"/>
      <c r="V82" s="895"/>
      <c r="W82" s="895"/>
      <c r="X82" s="895"/>
      <c r="Y82" s="895"/>
      <c r="Z82" s="895"/>
      <c r="AA82" s="895"/>
      <c r="AB82" s="895"/>
      <c r="AC82" s="895"/>
      <c r="AD82" s="895"/>
      <c r="AE82" s="895"/>
      <c r="AF82" s="895"/>
      <c r="AG82" s="895"/>
      <c r="AH82" s="895"/>
      <c r="AI82" s="895"/>
      <c r="AJ82" s="895"/>
      <c r="AK82" s="895"/>
      <c r="AL82" s="895"/>
      <c r="AM82" s="895"/>
      <c r="AN82" s="895"/>
      <c r="AO82" s="895"/>
      <c r="AP82" s="895"/>
      <c r="AQ82" s="895"/>
      <c r="AR82" s="895"/>
      <c r="AS82" s="895"/>
      <c r="AT82" s="895"/>
      <c r="AU82" s="895"/>
      <c r="AV82" s="895"/>
      <c r="AW82" s="895"/>
      <c r="AX82" s="895"/>
      <c r="AY82" s="895"/>
      <c r="AZ82" s="897"/>
      <c r="BA82" s="897"/>
      <c r="BB82" s="897"/>
      <c r="BC82" s="897"/>
      <c r="BD82" s="898"/>
      <c r="BE82" s="237"/>
      <c r="BF82" s="237"/>
      <c r="BG82" s="237"/>
      <c r="BH82" s="237"/>
      <c r="BI82" s="237"/>
      <c r="BJ82" s="237"/>
      <c r="BK82" s="237"/>
      <c r="BL82" s="237"/>
      <c r="BM82" s="237"/>
      <c r="BN82" s="237"/>
      <c r="BO82" s="237"/>
      <c r="BP82" s="237"/>
      <c r="BQ82" s="234">
        <v>76</v>
      </c>
      <c r="BR82" s="239"/>
      <c r="BS82" s="924"/>
      <c r="BT82" s="925"/>
      <c r="BU82" s="925"/>
      <c r="BV82" s="925"/>
      <c r="BW82" s="925"/>
      <c r="BX82" s="925"/>
      <c r="BY82" s="925"/>
      <c r="BZ82" s="925"/>
      <c r="CA82" s="925"/>
      <c r="CB82" s="925"/>
      <c r="CC82" s="925"/>
      <c r="CD82" s="925"/>
      <c r="CE82" s="925"/>
      <c r="CF82" s="925"/>
      <c r="CG82" s="930"/>
      <c r="CH82" s="927"/>
      <c r="CI82" s="928"/>
      <c r="CJ82" s="928"/>
      <c r="CK82" s="928"/>
      <c r="CL82" s="929"/>
      <c r="CM82" s="927"/>
      <c r="CN82" s="928"/>
      <c r="CO82" s="928"/>
      <c r="CP82" s="928"/>
      <c r="CQ82" s="929"/>
      <c r="CR82" s="927"/>
      <c r="CS82" s="928"/>
      <c r="CT82" s="928"/>
      <c r="CU82" s="928"/>
      <c r="CV82" s="929"/>
      <c r="CW82" s="927"/>
      <c r="CX82" s="928"/>
      <c r="CY82" s="928"/>
      <c r="CZ82" s="928"/>
      <c r="DA82" s="929"/>
      <c r="DB82" s="927"/>
      <c r="DC82" s="928"/>
      <c r="DD82" s="928"/>
      <c r="DE82" s="928"/>
      <c r="DF82" s="929"/>
      <c r="DG82" s="927"/>
      <c r="DH82" s="928"/>
      <c r="DI82" s="928"/>
      <c r="DJ82" s="928"/>
      <c r="DK82" s="929"/>
      <c r="DL82" s="927"/>
      <c r="DM82" s="928"/>
      <c r="DN82" s="928"/>
      <c r="DO82" s="928"/>
      <c r="DP82" s="929"/>
      <c r="DQ82" s="927"/>
      <c r="DR82" s="928"/>
      <c r="DS82" s="928"/>
      <c r="DT82" s="928"/>
      <c r="DU82" s="929"/>
      <c r="DV82" s="924"/>
      <c r="DW82" s="925"/>
      <c r="DX82" s="925"/>
      <c r="DY82" s="925"/>
      <c r="DZ82" s="926"/>
      <c r="EA82" s="226"/>
    </row>
    <row r="83" spans="1:131" ht="26.25" customHeight="1" x14ac:dyDescent="0.2">
      <c r="A83" s="234">
        <v>16</v>
      </c>
      <c r="B83" s="938"/>
      <c r="C83" s="939"/>
      <c r="D83" s="939"/>
      <c r="E83" s="939"/>
      <c r="F83" s="939"/>
      <c r="G83" s="939"/>
      <c r="H83" s="939"/>
      <c r="I83" s="939"/>
      <c r="J83" s="939"/>
      <c r="K83" s="939"/>
      <c r="L83" s="939"/>
      <c r="M83" s="939"/>
      <c r="N83" s="939"/>
      <c r="O83" s="939"/>
      <c r="P83" s="940"/>
      <c r="Q83" s="941"/>
      <c r="R83" s="895"/>
      <c r="S83" s="895"/>
      <c r="T83" s="895"/>
      <c r="U83" s="895"/>
      <c r="V83" s="895"/>
      <c r="W83" s="895"/>
      <c r="X83" s="895"/>
      <c r="Y83" s="895"/>
      <c r="Z83" s="895"/>
      <c r="AA83" s="895"/>
      <c r="AB83" s="895"/>
      <c r="AC83" s="895"/>
      <c r="AD83" s="895"/>
      <c r="AE83" s="895"/>
      <c r="AF83" s="895"/>
      <c r="AG83" s="895"/>
      <c r="AH83" s="895"/>
      <c r="AI83" s="895"/>
      <c r="AJ83" s="895"/>
      <c r="AK83" s="895"/>
      <c r="AL83" s="895"/>
      <c r="AM83" s="895"/>
      <c r="AN83" s="895"/>
      <c r="AO83" s="895"/>
      <c r="AP83" s="895"/>
      <c r="AQ83" s="895"/>
      <c r="AR83" s="895"/>
      <c r="AS83" s="895"/>
      <c r="AT83" s="895"/>
      <c r="AU83" s="895"/>
      <c r="AV83" s="895"/>
      <c r="AW83" s="895"/>
      <c r="AX83" s="895"/>
      <c r="AY83" s="895"/>
      <c r="AZ83" s="897"/>
      <c r="BA83" s="897"/>
      <c r="BB83" s="897"/>
      <c r="BC83" s="897"/>
      <c r="BD83" s="898"/>
      <c r="BE83" s="237"/>
      <c r="BF83" s="237"/>
      <c r="BG83" s="237"/>
      <c r="BH83" s="237"/>
      <c r="BI83" s="237"/>
      <c r="BJ83" s="237"/>
      <c r="BK83" s="237"/>
      <c r="BL83" s="237"/>
      <c r="BM83" s="237"/>
      <c r="BN83" s="237"/>
      <c r="BO83" s="237"/>
      <c r="BP83" s="237"/>
      <c r="BQ83" s="234">
        <v>77</v>
      </c>
      <c r="BR83" s="239"/>
      <c r="BS83" s="924"/>
      <c r="BT83" s="925"/>
      <c r="BU83" s="925"/>
      <c r="BV83" s="925"/>
      <c r="BW83" s="925"/>
      <c r="BX83" s="925"/>
      <c r="BY83" s="925"/>
      <c r="BZ83" s="925"/>
      <c r="CA83" s="925"/>
      <c r="CB83" s="925"/>
      <c r="CC83" s="925"/>
      <c r="CD83" s="925"/>
      <c r="CE83" s="925"/>
      <c r="CF83" s="925"/>
      <c r="CG83" s="930"/>
      <c r="CH83" s="927"/>
      <c r="CI83" s="928"/>
      <c r="CJ83" s="928"/>
      <c r="CK83" s="928"/>
      <c r="CL83" s="929"/>
      <c r="CM83" s="927"/>
      <c r="CN83" s="928"/>
      <c r="CO83" s="928"/>
      <c r="CP83" s="928"/>
      <c r="CQ83" s="929"/>
      <c r="CR83" s="927"/>
      <c r="CS83" s="928"/>
      <c r="CT83" s="928"/>
      <c r="CU83" s="928"/>
      <c r="CV83" s="929"/>
      <c r="CW83" s="927"/>
      <c r="CX83" s="928"/>
      <c r="CY83" s="928"/>
      <c r="CZ83" s="928"/>
      <c r="DA83" s="929"/>
      <c r="DB83" s="927"/>
      <c r="DC83" s="928"/>
      <c r="DD83" s="928"/>
      <c r="DE83" s="928"/>
      <c r="DF83" s="929"/>
      <c r="DG83" s="927"/>
      <c r="DH83" s="928"/>
      <c r="DI83" s="928"/>
      <c r="DJ83" s="928"/>
      <c r="DK83" s="929"/>
      <c r="DL83" s="927"/>
      <c r="DM83" s="928"/>
      <c r="DN83" s="928"/>
      <c r="DO83" s="928"/>
      <c r="DP83" s="929"/>
      <c r="DQ83" s="927"/>
      <c r="DR83" s="928"/>
      <c r="DS83" s="928"/>
      <c r="DT83" s="928"/>
      <c r="DU83" s="929"/>
      <c r="DV83" s="924"/>
      <c r="DW83" s="925"/>
      <c r="DX83" s="925"/>
      <c r="DY83" s="925"/>
      <c r="DZ83" s="926"/>
      <c r="EA83" s="226"/>
    </row>
    <row r="84" spans="1:131" ht="26.25" customHeight="1" x14ac:dyDescent="0.2">
      <c r="A84" s="234">
        <v>17</v>
      </c>
      <c r="B84" s="938"/>
      <c r="C84" s="939"/>
      <c r="D84" s="939"/>
      <c r="E84" s="939"/>
      <c r="F84" s="939"/>
      <c r="G84" s="939"/>
      <c r="H84" s="939"/>
      <c r="I84" s="939"/>
      <c r="J84" s="939"/>
      <c r="K84" s="939"/>
      <c r="L84" s="939"/>
      <c r="M84" s="939"/>
      <c r="N84" s="939"/>
      <c r="O84" s="939"/>
      <c r="P84" s="940"/>
      <c r="Q84" s="941"/>
      <c r="R84" s="895"/>
      <c r="S84" s="895"/>
      <c r="T84" s="895"/>
      <c r="U84" s="895"/>
      <c r="V84" s="895"/>
      <c r="W84" s="895"/>
      <c r="X84" s="895"/>
      <c r="Y84" s="895"/>
      <c r="Z84" s="895"/>
      <c r="AA84" s="895"/>
      <c r="AB84" s="895"/>
      <c r="AC84" s="895"/>
      <c r="AD84" s="895"/>
      <c r="AE84" s="895"/>
      <c r="AF84" s="895"/>
      <c r="AG84" s="895"/>
      <c r="AH84" s="895"/>
      <c r="AI84" s="895"/>
      <c r="AJ84" s="895"/>
      <c r="AK84" s="895"/>
      <c r="AL84" s="895"/>
      <c r="AM84" s="895"/>
      <c r="AN84" s="895"/>
      <c r="AO84" s="895"/>
      <c r="AP84" s="895"/>
      <c r="AQ84" s="895"/>
      <c r="AR84" s="895"/>
      <c r="AS84" s="895"/>
      <c r="AT84" s="895"/>
      <c r="AU84" s="895"/>
      <c r="AV84" s="895"/>
      <c r="AW84" s="895"/>
      <c r="AX84" s="895"/>
      <c r="AY84" s="895"/>
      <c r="AZ84" s="897"/>
      <c r="BA84" s="897"/>
      <c r="BB84" s="897"/>
      <c r="BC84" s="897"/>
      <c r="BD84" s="898"/>
      <c r="BE84" s="237"/>
      <c r="BF84" s="237"/>
      <c r="BG84" s="237"/>
      <c r="BH84" s="237"/>
      <c r="BI84" s="237"/>
      <c r="BJ84" s="237"/>
      <c r="BK84" s="237"/>
      <c r="BL84" s="237"/>
      <c r="BM84" s="237"/>
      <c r="BN84" s="237"/>
      <c r="BO84" s="237"/>
      <c r="BP84" s="237"/>
      <c r="BQ84" s="234">
        <v>78</v>
      </c>
      <c r="BR84" s="239"/>
      <c r="BS84" s="924"/>
      <c r="BT84" s="925"/>
      <c r="BU84" s="925"/>
      <c r="BV84" s="925"/>
      <c r="BW84" s="925"/>
      <c r="BX84" s="925"/>
      <c r="BY84" s="925"/>
      <c r="BZ84" s="925"/>
      <c r="CA84" s="925"/>
      <c r="CB84" s="925"/>
      <c r="CC84" s="925"/>
      <c r="CD84" s="925"/>
      <c r="CE84" s="925"/>
      <c r="CF84" s="925"/>
      <c r="CG84" s="930"/>
      <c r="CH84" s="927"/>
      <c r="CI84" s="928"/>
      <c r="CJ84" s="928"/>
      <c r="CK84" s="928"/>
      <c r="CL84" s="929"/>
      <c r="CM84" s="927"/>
      <c r="CN84" s="928"/>
      <c r="CO84" s="928"/>
      <c r="CP84" s="928"/>
      <c r="CQ84" s="929"/>
      <c r="CR84" s="927"/>
      <c r="CS84" s="928"/>
      <c r="CT84" s="928"/>
      <c r="CU84" s="928"/>
      <c r="CV84" s="929"/>
      <c r="CW84" s="927"/>
      <c r="CX84" s="928"/>
      <c r="CY84" s="928"/>
      <c r="CZ84" s="928"/>
      <c r="DA84" s="929"/>
      <c r="DB84" s="927"/>
      <c r="DC84" s="928"/>
      <c r="DD84" s="928"/>
      <c r="DE84" s="928"/>
      <c r="DF84" s="929"/>
      <c r="DG84" s="927"/>
      <c r="DH84" s="928"/>
      <c r="DI84" s="928"/>
      <c r="DJ84" s="928"/>
      <c r="DK84" s="929"/>
      <c r="DL84" s="927"/>
      <c r="DM84" s="928"/>
      <c r="DN84" s="928"/>
      <c r="DO84" s="928"/>
      <c r="DP84" s="929"/>
      <c r="DQ84" s="927"/>
      <c r="DR84" s="928"/>
      <c r="DS84" s="928"/>
      <c r="DT84" s="928"/>
      <c r="DU84" s="929"/>
      <c r="DV84" s="924"/>
      <c r="DW84" s="925"/>
      <c r="DX84" s="925"/>
      <c r="DY84" s="925"/>
      <c r="DZ84" s="926"/>
      <c r="EA84" s="226"/>
    </row>
    <row r="85" spans="1:131" ht="26.25" customHeight="1" x14ac:dyDescent="0.2">
      <c r="A85" s="234">
        <v>18</v>
      </c>
      <c r="B85" s="938"/>
      <c r="C85" s="939"/>
      <c r="D85" s="939"/>
      <c r="E85" s="939"/>
      <c r="F85" s="939"/>
      <c r="G85" s="939"/>
      <c r="H85" s="939"/>
      <c r="I85" s="939"/>
      <c r="J85" s="939"/>
      <c r="K85" s="939"/>
      <c r="L85" s="939"/>
      <c r="M85" s="939"/>
      <c r="N85" s="939"/>
      <c r="O85" s="939"/>
      <c r="P85" s="940"/>
      <c r="Q85" s="941"/>
      <c r="R85" s="895"/>
      <c r="S85" s="895"/>
      <c r="T85" s="895"/>
      <c r="U85" s="895"/>
      <c r="V85" s="895"/>
      <c r="W85" s="895"/>
      <c r="X85" s="895"/>
      <c r="Y85" s="895"/>
      <c r="Z85" s="895"/>
      <c r="AA85" s="895"/>
      <c r="AB85" s="895"/>
      <c r="AC85" s="895"/>
      <c r="AD85" s="895"/>
      <c r="AE85" s="895"/>
      <c r="AF85" s="895"/>
      <c r="AG85" s="895"/>
      <c r="AH85" s="895"/>
      <c r="AI85" s="895"/>
      <c r="AJ85" s="895"/>
      <c r="AK85" s="895"/>
      <c r="AL85" s="895"/>
      <c r="AM85" s="895"/>
      <c r="AN85" s="895"/>
      <c r="AO85" s="895"/>
      <c r="AP85" s="895"/>
      <c r="AQ85" s="895"/>
      <c r="AR85" s="895"/>
      <c r="AS85" s="895"/>
      <c r="AT85" s="895"/>
      <c r="AU85" s="895"/>
      <c r="AV85" s="895"/>
      <c r="AW85" s="895"/>
      <c r="AX85" s="895"/>
      <c r="AY85" s="895"/>
      <c r="AZ85" s="897"/>
      <c r="BA85" s="897"/>
      <c r="BB85" s="897"/>
      <c r="BC85" s="897"/>
      <c r="BD85" s="898"/>
      <c r="BE85" s="237"/>
      <c r="BF85" s="237"/>
      <c r="BG85" s="237"/>
      <c r="BH85" s="237"/>
      <c r="BI85" s="237"/>
      <c r="BJ85" s="237"/>
      <c r="BK85" s="237"/>
      <c r="BL85" s="237"/>
      <c r="BM85" s="237"/>
      <c r="BN85" s="237"/>
      <c r="BO85" s="237"/>
      <c r="BP85" s="237"/>
      <c r="BQ85" s="234">
        <v>79</v>
      </c>
      <c r="BR85" s="239"/>
      <c r="BS85" s="924"/>
      <c r="BT85" s="925"/>
      <c r="BU85" s="925"/>
      <c r="BV85" s="925"/>
      <c r="BW85" s="925"/>
      <c r="BX85" s="925"/>
      <c r="BY85" s="925"/>
      <c r="BZ85" s="925"/>
      <c r="CA85" s="925"/>
      <c r="CB85" s="925"/>
      <c r="CC85" s="925"/>
      <c r="CD85" s="925"/>
      <c r="CE85" s="925"/>
      <c r="CF85" s="925"/>
      <c r="CG85" s="930"/>
      <c r="CH85" s="927"/>
      <c r="CI85" s="928"/>
      <c r="CJ85" s="928"/>
      <c r="CK85" s="928"/>
      <c r="CL85" s="929"/>
      <c r="CM85" s="927"/>
      <c r="CN85" s="928"/>
      <c r="CO85" s="928"/>
      <c r="CP85" s="928"/>
      <c r="CQ85" s="929"/>
      <c r="CR85" s="927"/>
      <c r="CS85" s="928"/>
      <c r="CT85" s="928"/>
      <c r="CU85" s="928"/>
      <c r="CV85" s="929"/>
      <c r="CW85" s="927"/>
      <c r="CX85" s="928"/>
      <c r="CY85" s="928"/>
      <c r="CZ85" s="928"/>
      <c r="DA85" s="929"/>
      <c r="DB85" s="927"/>
      <c r="DC85" s="928"/>
      <c r="DD85" s="928"/>
      <c r="DE85" s="928"/>
      <c r="DF85" s="929"/>
      <c r="DG85" s="927"/>
      <c r="DH85" s="928"/>
      <c r="DI85" s="928"/>
      <c r="DJ85" s="928"/>
      <c r="DK85" s="929"/>
      <c r="DL85" s="927"/>
      <c r="DM85" s="928"/>
      <c r="DN85" s="928"/>
      <c r="DO85" s="928"/>
      <c r="DP85" s="929"/>
      <c r="DQ85" s="927"/>
      <c r="DR85" s="928"/>
      <c r="DS85" s="928"/>
      <c r="DT85" s="928"/>
      <c r="DU85" s="929"/>
      <c r="DV85" s="924"/>
      <c r="DW85" s="925"/>
      <c r="DX85" s="925"/>
      <c r="DY85" s="925"/>
      <c r="DZ85" s="926"/>
      <c r="EA85" s="226"/>
    </row>
    <row r="86" spans="1:131" ht="26.25" customHeight="1" x14ac:dyDescent="0.2">
      <c r="A86" s="234">
        <v>19</v>
      </c>
      <c r="B86" s="938"/>
      <c r="C86" s="939"/>
      <c r="D86" s="939"/>
      <c r="E86" s="939"/>
      <c r="F86" s="939"/>
      <c r="G86" s="939"/>
      <c r="H86" s="939"/>
      <c r="I86" s="939"/>
      <c r="J86" s="939"/>
      <c r="K86" s="939"/>
      <c r="L86" s="939"/>
      <c r="M86" s="939"/>
      <c r="N86" s="939"/>
      <c r="O86" s="939"/>
      <c r="P86" s="940"/>
      <c r="Q86" s="941"/>
      <c r="R86" s="895"/>
      <c r="S86" s="895"/>
      <c r="T86" s="895"/>
      <c r="U86" s="895"/>
      <c r="V86" s="895"/>
      <c r="W86" s="895"/>
      <c r="X86" s="895"/>
      <c r="Y86" s="895"/>
      <c r="Z86" s="895"/>
      <c r="AA86" s="895"/>
      <c r="AB86" s="895"/>
      <c r="AC86" s="895"/>
      <c r="AD86" s="895"/>
      <c r="AE86" s="895"/>
      <c r="AF86" s="895"/>
      <c r="AG86" s="895"/>
      <c r="AH86" s="895"/>
      <c r="AI86" s="895"/>
      <c r="AJ86" s="895"/>
      <c r="AK86" s="895"/>
      <c r="AL86" s="895"/>
      <c r="AM86" s="895"/>
      <c r="AN86" s="895"/>
      <c r="AO86" s="895"/>
      <c r="AP86" s="895"/>
      <c r="AQ86" s="895"/>
      <c r="AR86" s="895"/>
      <c r="AS86" s="895"/>
      <c r="AT86" s="895"/>
      <c r="AU86" s="895"/>
      <c r="AV86" s="895"/>
      <c r="AW86" s="895"/>
      <c r="AX86" s="895"/>
      <c r="AY86" s="895"/>
      <c r="AZ86" s="897"/>
      <c r="BA86" s="897"/>
      <c r="BB86" s="897"/>
      <c r="BC86" s="897"/>
      <c r="BD86" s="898"/>
      <c r="BE86" s="237"/>
      <c r="BF86" s="237"/>
      <c r="BG86" s="237"/>
      <c r="BH86" s="237"/>
      <c r="BI86" s="237"/>
      <c r="BJ86" s="237"/>
      <c r="BK86" s="237"/>
      <c r="BL86" s="237"/>
      <c r="BM86" s="237"/>
      <c r="BN86" s="237"/>
      <c r="BO86" s="237"/>
      <c r="BP86" s="237"/>
      <c r="BQ86" s="234">
        <v>80</v>
      </c>
      <c r="BR86" s="239"/>
      <c r="BS86" s="924"/>
      <c r="BT86" s="925"/>
      <c r="BU86" s="925"/>
      <c r="BV86" s="925"/>
      <c r="BW86" s="925"/>
      <c r="BX86" s="925"/>
      <c r="BY86" s="925"/>
      <c r="BZ86" s="925"/>
      <c r="CA86" s="925"/>
      <c r="CB86" s="925"/>
      <c r="CC86" s="925"/>
      <c r="CD86" s="925"/>
      <c r="CE86" s="925"/>
      <c r="CF86" s="925"/>
      <c r="CG86" s="930"/>
      <c r="CH86" s="927"/>
      <c r="CI86" s="928"/>
      <c r="CJ86" s="928"/>
      <c r="CK86" s="928"/>
      <c r="CL86" s="929"/>
      <c r="CM86" s="927"/>
      <c r="CN86" s="928"/>
      <c r="CO86" s="928"/>
      <c r="CP86" s="928"/>
      <c r="CQ86" s="929"/>
      <c r="CR86" s="927"/>
      <c r="CS86" s="928"/>
      <c r="CT86" s="928"/>
      <c r="CU86" s="928"/>
      <c r="CV86" s="929"/>
      <c r="CW86" s="927"/>
      <c r="CX86" s="928"/>
      <c r="CY86" s="928"/>
      <c r="CZ86" s="928"/>
      <c r="DA86" s="929"/>
      <c r="DB86" s="927"/>
      <c r="DC86" s="928"/>
      <c r="DD86" s="928"/>
      <c r="DE86" s="928"/>
      <c r="DF86" s="929"/>
      <c r="DG86" s="927"/>
      <c r="DH86" s="928"/>
      <c r="DI86" s="928"/>
      <c r="DJ86" s="928"/>
      <c r="DK86" s="929"/>
      <c r="DL86" s="927"/>
      <c r="DM86" s="928"/>
      <c r="DN86" s="928"/>
      <c r="DO86" s="928"/>
      <c r="DP86" s="929"/>
      <c r="DQ86" s="927"/>
      <c r="DR86" s="928"/>
      <c r="DS86" s="928"/>
      <c r="DT86" s="928"/>
      <c r="DU86" s="929"/>
      <c r="DV86" s="924"/>
      <c r="DW86" s="925"/>
      <c r="DX86" s="925"/>
      <c r="DY86" s="925"/>
      <c r="DZ86" s="926"/>
      <c r="EA86" s="226"/>
    </row>
    <row r="87" spans="1:131" ht="26.25" customHeight="1" x14ac:dyDescent="0.2">
      <c r="A87" s="240">
        <v>20</v>
      </c>
      <c r="B87" s="945"/>
      <c r="C87" s="946"/>
      <c r="D87" s="946"/>
      <c r="E87" s="946"/>
      <c r="F87" s="946"/>
      <c r="G87" s="946"/>
      <c r="H87" s="946"/>
      <c r="I87" s="946"/>
      <c r="J87" s="946"/>
      <c r="K87" s="946"/>
      <c r="L87" s="946"/>
      <c r="M87" s="946"/>
      <c r="N87" s="946"/>
      <c r="O87" s="946"/>
      <c r="P87" s="947"/>
      <c r="Q87" s="948"/>
      <c r="R87" s="949"/>
      <c r="S87" s="949"/>
      <c r="T87" s="949"/>
      <c r="U87" s="949"/>
      <c r="V87" s="949"/>
      <c r="W87" s="949"/>
      <c r="X87" s="949"/>
      <c r="Y87" s="949"/>
      <c r="Z87" s="949"/>
      <c r="AA87" s="949"/>
      <c r="AB87" s="949"/>
      <c r="AC87" s="949"/>
      <c r="AD87" s="949"/>
      <c r="AE87" s="949"/>
      <c r="AF87" s="949"/>
      <c r="AG87" s="949"/>
      <c r="AH87" s="949"/>
      <c r="AI87" s="949"/>
      <c r="AJ87" s="949"/>
      <c r="AK87" s="949"/>
      <c r="AL87" s="949"/>
      <c r="AM87" s="949"/>
      <c r="AN87" s="949"/>
      <c r="AO87" s="949"/>
      <c r="AP87" s="949"/>
      <c r="AQ87" s="949"/>
      <c r="AR87" s="949"/>
      <c r="AS87" s="949"/>
      <c r="AT87" s="949"/>
      <c r="AU87" s="949"/>
      <c r="AV87" s="949"/>
      <c r="AW87" s="949"/>
      <c r="AX87" s="949"/>
      <c r="AY87" s="949"/>
      <c r="AZ87" s="950"/>
      <c r="BA87" s="950"/>
      <c r="BB87" s="950"/>
      <c r="BC87" s="950"/>
      <c r="BD87" s="951"/>
      <c r="BE87" s="237"/>
      <c r="BF87" s="237"/>
      <c r="BG87" s="237"/>
      <c r="BH87" s="237"/>
      <c r="BI87" s="237"/>
      <c r="BJ87" s="237"/>
      <c r="BK87" s="237"/>
      <c r="BL87" s="237"/>
      <c r="BM87" s="237"/>
      <c r="BN87" s="237"/>
      <c r="BO87" s="237"/>
      <c r="BP87" s="237"/>
      <c r="BQ87" s="234">
        <v>81</v>
      </c>
      <c r="BR87" s="239"/>
      <c r="BS87" s="924"/>
      <c r="BT87" s="925"/>
      <c r="BU87" s="925"/>
      <c r="BV87" s="925"/>
      <c r="BW87" s="925"/>
      <c r="BX87" s="925"/>
      <c r="BY87" s="925"/>
      <c r="BZ87" s="925"/>
      <c r="CA87" s="925"/>
      <c r="CB87" s="925"/>
      <c r="CC87" s="925"/>
      <c r="CD87" s="925"/>
      <c r="CE87" s="925"/>
      <c r="CF87" s="925"/>
      <c r="CG87" s="930"/>
      <c r="CH87" s="927"/>
      <c r="CI87" s="928"/>
      <c r="CJ87" s="928"/>
      <c r="CK87" s="928"/>
      <c r="CL87" s="929"/>
      <c r="CM87" s="927"/>
      <c r="CN87" s="928"/>
      <c r="CO87" s="928"/>
      <c r="CP87" s="928"/>
      <c r="CQ87" s="929"/>
      <c r="CR87" s="927"/>
      <c r="CS87" s="928"/>
      <c r="CT87" s="928"/>
      <c r="CU87" s="928"/>
      <c r="CV87" s="929"/>
      <c r="CW87" s="927"/>
      <c r="CX87" s="928"/>
      <c r="CY87" s="928"/>
      <c r="CZ87" s="928"/>
      <c r="DA87" s="929"/>
      <c r="DB87" s="927"/>
      <c r="DC87" s="928"/>
      <c r="DD87" s="928"/>
      <c r="DE87" s="928"/>
      <c r="DF87" s="929"/>
      <c r="DG87" s="927"/>
      <c r="DH87" s="928"/>
      <c r="DI87" s="928"/>
      <c r="DJ87" s="928"/>
      <c r="DK87" s="929"/>
      <c r="DL87" s="927"/>
      <c r="DM87" s="928"/>
      <c r="DN87" s="928"/>
      <c r="DO87" s="928"/>
      <c r="DP87" s="929"/>
      <c r="DQ87" s="927"/>
      <c r="DR87" s="928"/>
      <c r="DS87" s="928"/>
      <c r="DT87" s="928"/>
      <c r="DU87" s="929"/>
      <c r="DV87" s="924"/>
      <c r="DW87" s="925"/>
      <c r="DX87" s="925"/>
      <c r="DY87" s="925"/>
      <c r="DZ87" s="926"/>
      <c r="EA87" s="226"/>
    </row>
    <row r="88" spans="1:131" ht="26.25" customHeight="1" thickBot="1" x14ac:dyDescent="0.25">
      <c r="A88" s="236" t="s">
        <v>388</v>
      </c>
      <c r="B88" s="854" t="s">
        <v>415</v>
      </c>
      <c r="C88" s="855"/>
      <c r="D88" s="855"/>
      <c r="E88" s="855"/>
      <c r="F88" s="855"/>
      <c r="G88" s="855"/>
      <c r="H88" s="855"/>
      <c r="I88" s="855"/>
      <c r="J88" s="855"/>
      <c r="K88" s="855"/>
      <c r="L88" s="855"/>
      <c r="M88" s="855"/>
      <c r="N88" s="855"/>
      <c r="O88" s="855"/>
      <c r="P88" s="856"/>
      <c r="Q88" s="905"/>
      <c r="R88" s="906"/>
      <c r="S88" s="906"/>
      <c r="T88" s="906"/>
      <c r="U88" s="906"/>
      <c r="V88" s="906"/>
      <c r="W88" s="906"/>
      <c r="X88" s="906"/>
      <c r="Y88" s="906"/>
      <c r="Z88" s="906"/>
      <c r="AA88" s="906"/>
      <c r="AB88" s="906"/>
      <c r="AC88" s="906"/>
      <c r="AD88" s="906"/>
      <c r="AE88" s="906"/>
      <c r="AF88" s="909"/>
      <c r="AG88" s="909"/>
      <c r="AH88" s="909"/>
      <c r="AI88" s="909"/>
      <c r="AJ88" s="909"/>
      <c r="AK88" s="906"/>
      <c r="AL88" s="906"/>
      <c r="AM88" s="906"/>
      <c r="AN88" s="906"/>
      <c r="AO88" s="906"/>
      <c r="AP88" s="909"/>
      <c r="AQ88" s="909"/>
      <c r="AR88" s="909"/>
      <c r="AS88" s="909"/>
      <c r="AT88" s="909"/>
      <c r="AU88" s="909"/>
      <c r="AV88" s="909"/>
      <c r="AW88" s="909"/>
      <c r="AX88" s="909"/>
      <c r="AY88" s="909"/>
      <c r="AZ88" s="914"/>
      <c r="BA88" s="914"/>
      <c r="BB88" s="914"/>
      <c r="BC88" s="914"/>
      <c r="BD88" s="915"/>
      <c r="BE88" s="237"/>
      <c r="BF88" s="237"/>
      <c r="BG88" s="237"/>
      <c r="BH88" s="237"/>
      <c r="BI88" s="237"/>
      <c r="BJ88" s="237"/>
      <c r="BK88" s="237"/>
      <c r="BL88" s="237"/>
      <c r="BM88" s="237"/>
      <c r="BN88" s="237"/>
      <c r="BO88" s="237"/>
      <c r="BP88" s="237"/>
      <c r="BQ88" s="234">
        <v>82</v>
      </c>
      <c r="BR88" s="239"/>
      <c r="BS88" s="924"/>
      <c r="BT88" s="925"/>
      <c r="BU88" s="925"/>
      <c r="BV88" s="925"/>
      <c r="BW88" s="925"/>
      <c r="BX88" s="925"/>
      <c r="BY88" s="925"/>
      <c r="BZ88" s="925"/>
      <c r="CA88" s="925"/>
      <c r="CB88" s="925"/>
      <c r="CC88" s="925"/>
      <c r="CD88" s="925"/>
      <c r="CE88" s="925"/>
      <c r="CF88" s="925"/>
      <c r="CG88" s="930"/>
      <c r="CH88" s="927"/>
      <c r="CI88" s="928"/>
      <c r="CJ88" s="928"/>
      <c r="CK88" s="928"/>
      <c r="CL88" s="929"/>
      <c r="CM88" s="927"/>
      <c r="CN88" s="928"/>
      <c r="CO88" s="928"/>
      <c r="CP88" s="928"/>
      <c r="CQ88" s="929"/>
      <c r="CR88" s="927"/>
      <c r="CS88" s="928"/>
      <c r="CT88" s="928"/>
      <c r="CU88" s="928"/>
      <c r="CV88" s="929"/>
      <c r="CW88" s="927"/>
      <c r="CX88" s="928"/>
      <c r="CY88" s="928"/>
      <c r="CZ88" s="928"/>
      <c r="DA88" s="929"/>
      <c r="DB88" s="927"/>
      <c r="DC88" s="928"/>
      <c r="DD88" s="928"/>
      <c r="DE88" s="928"/>
      <c r="DF88" s="929"/>
      <c r="DG88" s="927"/>
      <c r="DH88" s="928"/>
      <c r="DI88" s="928"/>
      <c r="DJ88" s="928"/>
      <c r="DK88" s="929"/>
      <c r="DL88" s="927"/>
      <c r="DM88" s="928"/>
      <c r="DN88" s="928"/>
      <c r="DO88" s="928"/>
      <c r="DP88" s="929"/>
      <c r="DQ88" s="927"/>
      <c r="DR88" s="928"/>
      <c r="DS88" s="928"/>
      <c r="DT88" s="928"/>
      <c r="DU88" s="929"/>
      <c r="DV88" s="924"/>
      <c r="DW88" s="925"/>
      <c r="DX88" s="925"/>
      <c r="DY88" s="925"/>
      <c r="DZ88" s="926"/>
      <c r="EA88" s="226"/>
    </row>
    <row r="89" spans="1:131" ht="26.25" hidden="1" customHeight="1" x14ac:dyDescent="0.2">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924"/>
      <c r="BT89" s="925"/>
      <c r="BU89" s="925"/>
      <c r="BV89" s="925"/>
      <c r="BW89" s="925"/>
      <c r="BX89" s="925"/>
      <c r="BY89" s="925"/>
      <c r="BZ89" s="925"/>
      <c r="CA89" s="925"/>
      <c r="CB89" s="925"/>
      <c r="CC89" s="925"/>
      <c r="CD89" s="925"/>
      <c r="CE89" s="925"/>
      <c r="CF89" s="925"/>
      <c r="CG89" s="930"/>
      <c r="CH89" s="927"/>
      <c r="CI89" s="928"/>
      <c r="CJ89" s="928"/>
      <c r="CK89" s="928"/>
      <c r="CL89" s="929"/>
      <c r="CM89" s="927"/>
      <c r="CN89" s="928"/>
      <c r="CO89" s="928"/>
      <c r="CP89" s="928"/>
      <c r="CQ89" s="929"/>
      <c r="CR89" s="927"/>
      <c r="CS89" s="928"/>
      <c r="CT89" s="928"/>
      <c r="CU89" s="928"/>
      <c r="CV89" s="929"/>
      <c r="CW89" s="927"/>
      <c r="CX89" s="928"/>
      <c r="CY89" s="928"/>
      <c r="CZ89" s="928"/>
      <c r="DA89" s="929"/>
      <c r="DB89" s="927"/>
      <c r="DC89" s="928"/>
      <c r="DD89" s="928"/>
      <c r="DE89" s="928"/>
      <c r="DF89" s="929"/>
      <c r="DG89" s="927"/>
      <c r="DH89" s="928"/>
      <c r="DI89" s="928"/>
      <c r="DJ89" s="928"/>
      <c r="DK89" s="929"/>
      <c r="DL89" s="927"/>
      <c r="DM89" s="928"/>
      <c r="DN89" s="928"/>
      <c r="DO89" s="928"/>
      <c r="DP89" s="929"/>
      <c r="DQ89" s="927"/>
      <c r="DR89" s="928"/>
      <c r="DS89" s="928"/>
      <c r="DT89" s="928"/>
      <c r="DU89" s="929"/>
      <c r="DV89" s="924"/>
      <c r="DW89" s="925"/>
      <c r="DX89" s="925"/>
      <c r="DY89" s="925"/>
      <c r="DZ89" s="926"/>
      <c r="EA89" s="226"/>
    </row>
    <row r="90" spans="1:131" ht="26.25" hidden="1" customHeight="1" x14ac:dyDescent="0.2">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924"/>
      <c r="BT90" s="925"/>
      <c r="BU90" s="925"/>
      <c r="BV90" s="925"/>
      <c r="BW90" s="925"/>
      <c r="BX90" s="925"/>
      <c r="BY90" s="925"/>
      <c r="BZ90" s="925"/>
      <c r="CA90" s="925"/>
      <c r="CB90" s="925"/>
      <c r="CC90" s="925"/>
      <c r="CD90" s="925"/>
      <c r="CE90" s="925"/>
      <c r="CF90" s="925"/>
      <c r="CG90" s="930"/>
      <c r="CH90" s="927"/>
      <c r="CI90" s="928"/>
      <c r="CJ90" s="928"/>
      <c r="CK90" s="928"/>
      <c r="CL90" s="929"/>
      <c r="CM90" s="927"/>
      <c r="CN90" s="928"/>
      <c r="CO90" s="928"/>
      <c r="CP90" s="928"/>
      <c r="CQ90" s="929"/>
      <c r="CR90" s="927"/>
      <c r="CS90" s="928"/>
      <c r="CT90" s="928"/>
      <c r="CU90" s="928"/>
      <c r="CV90" s="929"/>
      <c r="CW90" s="927"/>
      <c r="CX90" s="928"/>
      <c r="CY90" s="928"/>
      <c r="CZ90" s="928"/>
      <c r="DA90" s="929"/>
      <c r="DB90" s="927"/>
      <c r="DC90" s="928"/>
      <c r="DD90" s="928"/>
      <c r="DE90" s="928"/>
      <c r="DF90" s="929"/>
      <c r="DG90" s="927"/>
      <c r="DH90" s="928"/>
      <c r="DI90" s="928"/>
      <c r="DJ90" s="928"/>
      <c r="DK90" s="929"/>
      <c r="DL90" s="927"/>
      <c r="DM90" s="928"/>
      <c r="DN90" s="928"/>
      <c r="DO90" s="928"/>
      <c r="DP90" s="929"/>
      <c r="DQ90" s="927"/>
      <c r="DR90" s="928"/>
      <c r="DS90" s="928"/>
      <c r="DT90" s="928"/>
      <c r="DU90" s="929"/>
      <c r="DV90" s="924"/>
      <c r="DW90" s="925"/>
      <c r="DX90" s="925"/>
      <c r="DY90" s="925"/>
      <c r="DZ90" s="926"/>
      <c r="EA90" s="226"/>
    </row>
    <row r="91" spans="1:131" ht="26.25" hidden="1" customHeight="1" x14ac:dyDescent="0.2">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924"/>
      <c r="BT91" s="925"/>
      <c r="BU91" s="925"/>
      <c r="BV91" s="925"/>
      <c r="BW91" s="925"/>
      <c r="BX91" s="925"/>
      <c r="BY91" s="925"/>
      <c r="BZ91" s="925"/>
      <c r="CA91" s="925"/>
      <c r="CB91" s="925"/>
      <c r="CC91" s="925"/>
      <c r="CD91" s="925"/>
      <c r="CE91" s="925"/>
      <c r="CF91" s="925"/>
      <c r="CG91" s="930"/>
      <c r="CH91" s="927"/>
      <c r="CI91" s="928"/>
      <c r="CJ91" s="928"/>
      <c r="CK91" s="928"/>
      <c r="CL91" s="929"/>
      <c r="CM91" s="927"/>
      <c r="CN91" s="928"/>
      <c r="CO91" s="928"/>
      <c r="CP91" s="928"/>
      <c r="CQ91" s="929"/>
      <c r="CR91" s="927"/>
      <c r="CS91" s="928"/>
      <c r="CT91" s="928"/>
      <c r="CU91" s="928"/>
      <c r="CV91" s="929"/>
      <c r="CW91" s="927"/>
      <c r="CX91" s="928"/>
      <c r="CY91" s="928"/>
      <c r="CZ91" s="928"/>
      <c r="DA91" s="929"/>
      <c r="DB91" s="927"/>
      <c r="DC91" s="928"/>
      <c r="DD91" s="928"/>
      <c r="DE91" s="928"/>
      <c r="DF91" s="929"/>
      <c r="DG91" s="927"/>
      <c r="DH91" s="928"/>
      <c r="DI91" s="928"/>
      <c r="DJ91" s="928"/>
      <c r="DK91" s="929"/>
      <c r="DL91" s="927"/>
      <c r="DM91" s="928"/>
      <c r="DN91" s="928"/>
      <c r="DO91" s="928"/>
      <c r="DP91" s="929"/>
      <c r="DQ91" s="927"/>
      <c r="DR91" s="928"/>
      <c r="DS91" s="928"/>
      <c r="DT91" s="928"/>
      <c r="DU91" s="929"/>
      <c r="DV91" s="924"/>
      <c r="DW91" s="925"/>
      <c r="DX91" s="925"/>
      <c r="DY91" s="925"/>
      <c r="DZ91" s="926"/>
      <c r="EA91" s="226"/>
    </row>
    <row r="92" spans="1:131" ht="26.25" hidden="1" customHeight="1" x14ac:dyDescent="0.2">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924"/>
      <c r="BT92" s="925"/>
      <c r="BU92" s="925"/>
      <c r="BV92" s="925"/>
      <c r="BW92" s="925"/>
      <c r="BX92" s="925"/>
      <c r="BY92" s="925"/>
      <c r="BZ92" s="925"/>
      <c r="CA92" s="925"/>
      <c r="CB92" s="925"/>
      <c r="CC92" s="925"/>
      <c r="CD92" s="925"/>
      <c r="CE92" s="925"/>
      <c r="CF92" s="925"/>
      <c r="CG92" s="930"/>
      <c r="CH92" s="927"/>
      <c r="CI92" s="928"/>
      <c r="CJ92" s="928"/>
      <c r="CK92" s="928"/>
      <c r="CL92" s="929"/>
      <c r="CM92" s="927"/>
      <c r="CN92" s="928"/>
      <c r="CO92" s="928"/>
      <c r="CP92" s="928"/>
      <c r="CQ92" s="929"/>
      <c r="CR92" s="927"/>
      <c r="CS92" s="928"/>
      <c r="CT92" s="928"/>
      <c r="CU92" s="928"/>
      <c r="CV92" s="929"/>
      <c r="CW92" s="927"/>
      <c r="CX92" s="928"/>
      <c r="CY92" s="928"/>
      <c r="CZ92" s="928"/>
      <c r="DA92" s="929"/>
      <c r="DB92" s="927"/>
      <c r="DC92" s="928"/>
      <c r="DD92" s="928"/>
      <c r="DE92" s="928"/>
      <c r="DF92" s="929"/>
      <c r="DG92" s="927"/>
      <c r="DH92" s="928"/>
      <c r="DI92" s="928"/>
      <c r="DJ92" s="928"/>
      <c r="DK92" s="929"/>
      <c r="DL92" s="927"/>
      <c r="DM92" s="928"/>
      <c r="DN92" s="928"/>
      <c r="DO92" s="928"/>
      <c r="DP92" s="929"/>
      <c r="DQ92" s="927"/>
      <c r="DR92" s="928"/>
      <c r="DS92" s="928"/>
      <c r="DT92" s="928"/>
      <c r="DU92" s="929"/>
      <c r="DV92" s="924"/>
      <c r="DW92" s="925"/>
      <c r="DX92" s="925"/>
      <c r="DY92" s="925"/>
      <c r="DZ92" s="926"/>
      <c r="EA92" s="226"/>
    </row>
    <row r="93" spans="1:131" ht="26.25" hidden="1" customHeight="1" x14ac:dyDescent="0.2">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924"/>
      <c r="BT93" s="925"/>
      <c r="BU93" s="925"/>
      <c r="BV93" s="925"/>
      <c r="BW93" s="925"/>
      <c r="BX93" s="925"/>
      <c r="BY93" s="925"/>
      <c r="BZ93" s="925"/>
      <c r="CA93" s="925"/>
      <c r="CB93" s="925"/>
      <c r="CC93" s="925"/>
      <c r="CD93" s="925"/>
      <c r="CE93" s="925"/>
      <c r="CF93" s="925"/>
      <c r="CG93" s="930"/>
      <c r="CH93" s="927"/>
      <c r="CI93" s="928"/>
      <c r="CJ93" s="928"/>
      <c r="CK93" s="928"/>
      <c r="CL93" s="929"/>
      <c r="CM93" s="927"/>
      <c r="CN93" s="928"/>
      <c r="CO93" s="928"/>
      <c r="CP93" s="928"/>
      <c r="CQ93" s="929"/>
      <c r="CR93" s="927"/>
      <c r="CS93" s="928"/>
      <c r="CT93" s="928"/>
      <c r="CU93" s="928"/>
      <c r="CV93" s="929"/>
      <c r="CW93" s="927"/>
      <c r="CX93" s="928"/>
      <c r="CY93" s="928"/>
      <c r="CZ93" s="928"/>
      <c r="DA93" s="929"/>
      <c r="DB93" s="927"/>
      <c r="DC93" s="928"/>
      <c r="DD93" s="928"/>
      <c r="DE93" s="928"/>
      <c r="DF93" s="929"/>
      <c r="DG93" s="927"/>
      <c r="DH93" s="928"/>
      <c r="DI93" s="928"/>
      <c r="DJ93" s="928"/>
      <c r="DK93" s="929"/>
      <c r="DL93" s="927"/>
      <c r="DM93" s="928"/>
      <c r="DN93" s="928"/>
      <c r="DO93" s="928"/>
      <c r="DP93" s="929"/>
      <c r="DQ93" s="927"/>
      <c r="DR93" s="928"/>
      <c r="DS93" s="928"/>
      <c r="DT93" s="928"/>
      <c r="DU93" s="929"/>
      <c r="DV93" s="924"/>
      <c r="DW93" s="925"/>
      <c r="DX93" s="925"/>
      <c r="DY93" s="925"/>
      <c r="DZ93" s="926"/>
      <c r="EA93" s="226"/>
    </row>
    <row r="94" spans="1:131" ht="26.25" hidden="1" customHeight="1" x14ac:dyDescent="0.2">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924"/>
      <c r="BT94" s="925"/>
      <c r="BU94" s="925"/>
      <c r="BV94" s="925"/>
      <c r="BW94" s="925"/>
      <c r="BX94" s="925"/>
      <c r="BY94" s="925"/>
      <c r="BZ94" s="925"/>
      <c r="CA94" s="925"/>
      <c r="CB94" s="925"/>
      <c r="CC94" s="925"/>
      <c r="CD94" s="925"/>
      <c r="CE94" s="925"/>
      <c r="CF94" s="925"/>
      <c r="CG94" s="930"/>
      <c r="CH94" s="927"/>
      <c r="CI94" s="928"/>
      <c r="CJ94" s="928"/>
      <c r="CK94" s="928"/>
      <c r="CL94" s="929"/>
      <c r="CM94" s="927"/>
      <c r="CN94" s="928"/>
      <c r="CO94" s="928"/>
      <c r="CP94" s="928"/>
      <c r="CQ94" s="929"/>
      <c r="CR94" s="927"/>
      <c r="CS94" s="928"/>
      <c r="CT94" s="928"/>
      <c r="CU94" s="928"/>
      <c r="CV94" s="929"/>
      <c r="CW94" s="927"/>
      <c r="CX94" s="928"/>
      <c r="CY94" s="928"/>
      <c r="CZ94" s="928"/>
      <c r="DA94" s="929"/>
      <c r="DB94" s="927"/>
      <c r="DC94" s="928"/>
      <c r="DD94" s="928"/>
      <c r="DE94" s="928"/>
      <c r="DF94" s="929"/>
      <c r="DG94" s="927"/>
      <c r="DH94" s="928"/>
      <c r="DI94" s="928"/>
      <c r="DJ94" s="928"/>
      <c r="DK94" s="929"/>
      <c r="DL94" s="927"/>
      <c r="DM94" s="928"/>
      <c r="DN94" s="928"/>
      <c r="DO94" s="928"/>
      <c r="DP94" s="929"/>
      <c r="DQ94" s="927"/>
      <c r="DR94" s="928"/>
      <c r="DS94" s="928"/>
      <c r="DT94" s="928"/>
      <c r="DU94" s="929"/>
      <c r="DV94" s="924"/>
      <c r="DW94" s="925"/>
      <c r="DX94" s="925"/>
      <c r="DY94" s="925"/>
      <c r="DZ94" s="926"/>
      <c r="EA94" s="226"/>
    </row>
    <row r="95" spans="1:131" ht="26.25" hidden="1" customHeight="1" x14ac:dyDescent="0.2">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924"/>
      <c r="BT95" s="925"/>
      <c r="BU95" s="925"/>
      <c r="BV95" s="925"/>
      <c r="BW95" s="925"/>
      <c r="BX95" s="925"/>
      <c r="BY95" s="925"/>
      <c r="BZ95" s="925"/>
      <c r="CA95" s="925"/>
      <c r="CB95" s="925"/>
      <c r="CC95" s="925"/>
      <c r="CD95" s="925"/>
      <c r="CE95" s="925"/>
      <c r="CF95" s="925"/>
      <c r="CG95" s="930"/>
      <c r="CH95" s="927"/>
      <c r="CI95" s="928"/>
      <c r="CJ95" s="928"/>
      <c r="CK95" s="928"/>
      <c r="CL95" s="929"/>
      <c r="CM95" s="927"/>
      <c r="CN95" s="928"/>
      <c r="CO95" s="928"/>
      <c r="CP95" s="928"/>
      <c r="CQ95" s="929"/>
      <c r="CR95" s="927"/>
      <c r="CS95" s="928"/>
      <c r="CT95" s="928"/>
      <c r="CU95" s="928"/>
      <c r="CV95" s="929"/>
      <c r="CW95" s="927"/>
      <c r="CX95" s="928"/>
      <c r="CY95" s="928"/>
      <c r="CZ95" s="928"/>
      <c r="DA95" s="929"/>
      <c r="DB95" s="927"/>
      <c r="DC95" s="928"/>
      <c r="DD95" s="928"/>
      <c r="DE95" s="928"/>
      <c r="DF95" s="929"/>
      <c r="DG95" s="927"/>
      <c r="DH95" s="928"/>
      <c r="DI95" s="928"/>
      <c r="DJ95" s="928"/>
      <c r="DK95" s="929"/>
      <c r="DL95" s="927"/>
      <c r="DM95" s="928"/>
      <c r="DN95" s="928"/>
      <c r="DO95" s="928"/>
      <c r="DP95" s="929"/>
      <c r="DQ95" s="927"/>
      <c r="DR95" s="928"/>
      <c r="DS95" s="928"/>
      <c r="DT95" s="928"/>
      <c r="DU95" s="929"/>
      <c r="DV95" s="924"/>
      <c r="DW95" s="925"/>
      <c r="DX95" s="925"/>
      <c r="DY95" s="925"/>
      <c r="DZ95" s="926"/>
      <c r="EA95" s="226"/>
    </row>
    <row r="96" spans="1:131" ht="26.25" hidden="1" customHeight="1" x14ac:dyDescent="0.2">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924"/>
      <c r="BT96" s="925"/>
      <c r="BU96" s="925"/>
      <c r="BV96" s="925"/>
      <c r="BW96" s="925"/>
      <c r="BX96" s="925"/>
      <c r="BY96" s="925"/>
      <c r="BZ96" s="925"/>
      <c r="CA96" s="925"/>
      <c r="CB96" s="925"/>
      <c r="CC96" s="925"/>
      <c r="CD96" s="925"/>
      <c r="CE96" s="925"/>
      <c r="CF96" s="925"/>
      <c r="CG96" s="930"/>
      <c r="CH96" s="927"/>
      <c r="CI96" s="928"/>
      <c r="CJ96" s="928"/>
      <c r="CK96" s="928"/>
      <c r="CL96" s="929"/>
      <c r="CM96" s="927"/>
      <c r="CN96" s="928"/>
      <c r="CO96" s="928"/>
      <c r="CP96" s="928"/>
      <c r="CQ96" s="929"/>
      <c r="CR96" s="927"/>
      <c r="CS96" s="928"/>
      <c r="CT96" s="928"/>
      <c r="CU96" s="928"/>
      <c r="CV96" s="929"/>
      <c r="CW96" s="927"/>
      <c r="CX96" s="928"/>
      <c r="CY96" s="928"/>
      <c r="CZ96" s="928"/>
      <c r="DA96" s="929"/>
      <c r="DB96" s="927"/>
      <c r="DC96" s="928"/>
      <c r="DD96" s="928"/>
      <c r="DE96" s="928"/>
      <c r="DF96" s="929"/>
      <c r="DG96" s="927"/>
      <c r="DH96" s="928"/>
      <c r="DI96" s="928"/>
      <c r="DJ96" s="928"/>
      <c r="DK96" s="929"/>
      <c r="DL96" s="927"/>
      <c r="DM96" s="928"/>
      <c r="DN96" s="928"/>
      <c r="DO96" s="928"/>
      <c r="DP96" s="929"/>
      <c r="DQ96" s="927"/>
      <c r="DR96" s="928"/>
      <c r="DS96" s="928"/>
      <c r="DT96" s="928"/>
      <c r="DU96" s="929"/>
      <c r="DV96" s="924"/>
      <c r="DW96" s="925"/>
      <c r="DX96" s="925"/>
      <c r="DY96" s="925"/>
      <c r="DZ96" s="926"/>
      <c r="EA96" s="226"/>
    </row>
    <row r="97" spans="1:131" ht="26.25" hidden="1" customHeight="1" x14ac:dyDescent="0.2">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924"/>
      <c r="BT97" s="925"/>
      <c r="BU97" s="925"/>
      <c r="BV97" s="925"/>
      <c r="BW97" s="925"/>
      <c r="BX97" s="925"/>
      <c r="BY97" s="925"/>
      <c r="BZ97" s="925"/>
      <c r="CA97" s="925"/>
      <c r="CB97" s="925"/>
      <c r="CC97" s="925"/>
      <c r="CD97" s="925"/>
      <c r="CE97" s="925"/>
      <c r="CF97" s="925"/>
      <c r="CG97" s="930"/>
      <c r="CH97" s="927"/>
      <c r="CI97" s="928"/>
      <c r="CJ97" s="928"/>
      <c r="CK97" s="928"/>
      <c r="CL97" s="929"/>
      <c r="CM97" s="927"/>
      <c r="CN97" s="928"/>
      <c r="CO97" s="928"/>
      <c r="CP97" s="928"/>
      <c r="CQ97" s="929"/>
      <c r="CR97" s="927"/>
      <c r="CS97" s="928"/>
      <c r="CT97" s="928"/>
      <c r="CU97" s="928"/>
      <c r="CV97" s="929"/>
      <c r="CW97" s="927"/>
      <c r="CX97" s="928"/>
      <c r="CY97" s="928"/>
      <c r="CZ97" s="928"/>
      <c r="DA97" s="929"/>
      <c r="DB97" s="927"/>
      <c r="DC97" s="928"/>
      <c r="DD97" s="928"/>
      <c r="DE97" s="928"/>
      <c r="DF97" s="929"/>
      <c r="DG97" s="927"/>
      <c r="DH97" s="928"/>
      <c r="DI97" s="928"/>
      <c r="DJ97" s="928"/>
      <c r="DK97" s="929"/>
      <c r="DL97" s="927"/>
      <c r="DM97" s="928"/>
      <c r="DN97" s="928"/>
      <c r="DO97" s="928"/>
      <c r="DP97" s="929"/>
      <c r="DQ97" s="927"/>
      <c r="DR97" s="928"/>
      <c r="DS97" s="928"/>
      <c r="DT97" s="928"/>
      <c r="DU97" s="929"/>
      <c r="DV97" s="924"/>
      <c r="DW97" s="925"/>
      <c r="DX97" s="925"/>
      <c r="DY97" s="925"/>
      <c r="DZ97" s="926"/>
      <c r="EA97" s="226"/>
    </row>
    <row r="98" spans="1:131" ht="26.25" hidden="1" customHeight="1" x14ac:dyDescent="0.2">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924"/>
      <c r="BT98" s="925"/>
      <c r="BU98" s="925"/>
      <c r="BV98" s="925"/>
      <c r="BW98" s="925"/>
      <c r="BX98" s="925"/>
      <c r="BY98" s="925"/>
      <c r="BZ98" s="925"/>
      <c r="CA98" s="925"/>
      <c r="CB98" s="925"/>
      <c r="CC98" s="925"/>
      <c r="CD98" s="925"/>
      <c r="CE98" s="925"/>
      <c r="CF98" s="925"/>
      <c r="CG98" s="930"/>
      <c r="CH98" s="927"/>
      <c r="CI98" s="928"/>
      <c r="CJ98" s="928"/>
      <c r="CK98" s="928"/>
      <c r="CL98" s="929"/>
      <c r="CM98" s="927"/>
      <c r="CN98" s="928"/>
      <c r="CO98" s="928"/>
      <c r="CP98" s="928"/>
      <c r="CQ98" s="929"/>
      <c r="CR98" s="927"/>
      <c r="CS98" s="928"/>
      <c r="CT98" s="928"/>
      <c r="CU98" s="928"/>
      <c r="CV98" s="929"/>
      <c r="CW98" s="927"/>
      <c r="CX98" s="928"/>
      <c r="CY98" s="928"/>
      <c r="CZ98" s="928"/>
      <c r="DA98" s="929"/>
      <c r="DB98" s="927"/>
      <c r="DC98" s="928"/>
      <c r="DD98" s="928"/>
      <c r="DE98" s="928"/>
      <c r="DF98" s="929"/>
      <c r="DG98" s="927"/>
      <c r="DH98" s="928"/>
      <c r="DI98" s="928"/>
      <c r="DJ98" s="928"/>
      <c r="DK98" s="929"/>
      <c r="DL98" s="927"/>
      <c r="DM98" s="928"/>
      <c r="DN98" s="928"/>
      <c r="DO98" s="928"/>
      <c r="DP98" s="929"/>
      <c r="DQ98" s="927"/>
      <c r="DR98" s="928"/>
      <c r="DS98" s="928"/>
      <c r="DT98" s="928"/>
      <c r="DU98" s="929"/>
      <c r="DV98" s="924"/>
      <c r="DW98" s="925"/>
      <c r="DX98" s="925"/>
      <c r="DY98" s="925"/>
      <c r="DZ98" s="926"/>
      <c r="EA98" s="226"/>
    </row>
    <row r="99" spans="1:131" ht="26.25" hidden="1" customHeight="1" x14ac:dyDescent="0.2">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924"/>
      <c r="BT99" s="925"/>
      <c r="BU99" s="925"/>
      <c r="BV99" s="925"/>
      <c r="BW99" s="925"/>
      <c r="BX99" s="925"/>
      <c r="BY99" s="925"/>
      <c r="BZ99" s="925"/>
      <c r="CA99" s="925"/>
      <c r="CB99" s="925"/>
      <c r="CC99" s="925"/>
      <c r="CD99" s="925"/>
      <c r="CE99" s="925"/>
      <c r="CF99" s="925"/>
      <c r="CG99" s="930"/>
      <c r="CH99" s="927"/>
      <c r="CI99" s="928"/>
      <c r="CJ99" s="928"/>
      <c r="CK99" s="928"/>
      <c r="CL99" s="929"/>
      <c r="CM99" s="927"/>
      <c r="CN99" s="928"/>
      <c r="CO99" s="928"/>
      <c r="CP99" s="928"/>
      <c r="CQ99" s="929"/>
      <c r="CR99" s="927"/>
      <c r="CS99" s="928"/>
      <c r="CT99" s="928"/>
      <c r="CU99" s="928"/>
      <c r="CV99" s="929"/>
      <c r="CW99" s="927"/>
      <c r="CX99" s="928"/>
      <c r="CY99" s="928"/>
      <c r="CZ99" s="928"/>
      <c r="DA99" s="929"/>
      <c r="DB99" s="927"/>
      <c r="DC99" s="928"/>
      <c r="DD99" s="928"/>
      <c r="DE99" s="928"/>
      <c r="DF99" s="929"/>
      <c r="DG99" s="927"/>
      <c r="DH99" s="928"/>
      <c r="DI99" s="928"/>
      <c r="DJ99" s="928"/>
      <c r="DK99" s="929"/>
      <c r="DL99" s="927"/>
      <c r="DM99" s="928"/>
      <c r="DN99" s="928"/>
      <c r="DO99" s="928"/>
      <c r="DP99" s="929"/>
      <c r="DQ99" s="927"/>
      <c r="DR99" s="928"/>
      <c r="DS99" s="928"/>
      <c r="DT99" s="928"/>
      <c r="DU99" s="929"/>
      <c r="DV99" s="924"/>
      <c r="DW99" s="925"/>
      <c r="DX99" s="925"/>
      <c r="DY99" s="925"/>
      <c r="DZ99" s="926"/>
      <c r="EA99" s="226"/>
    </row>
    <row r="100" spans="1:131" ht="26.25" hidden="1" customHeight="1" x14ac:dyDescent="0.2">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924"/>
      <c r="BT100" s="925"/>
      <c r="BU100" s="925"/>
      <c r="BV100" s="925"/>
      <c r="BW100" s="925"/>
      <c r="BX100" s="925"/>
      <c r="BY100" s="925"/>
      <c r="BZ100" s="925"/>
      <c r="CA100" s="925"/>
      <c r="CB100" s="925"/>
      <c r="CC100" s="925"/>
      <c r="CD100" s="925"/>
      <c r="CE100" s="925"/>
      <c r="CF100" s="925"/>
      <c r="CG100" s="930"/>
      <c r="CH100" s="927"/>
      <c r="CI100" s="928"/>
      <c r="CJ100" s="928"/>
      <c r="CK100" s="928"/>
      <c r="CL100" s="929"/>
      <c r="CM100" s="927"/>
      <c r="CN100" s="928"/>
      <c r="CO100" s="928"/>
      <c r="CP100" s="928"/>
      <c r="CQ100" s="929"/>
      <c r="CR100" s="927"/>
      <c r="CS100" s="928"/>
      <c r="CT100" s="928"/>
      <c r="CU100" s="928"/>
      <c r="CV100" s="929"/>
      <c r="CW100" s="927"/>
      <c r="CX100" s="928"/>
      <c r="CY100" s="928"/>
      <c r="CZ100" s="928"/>
      <c r="DA100" s="929"/>
      <c r="DB100" s="927"/>
      <c r="DC100" s="928"/>
      <c r="DD100" s="928"/>
      <c r="DE100" s="928"/>
      <c r="DF100" s="929"/>
      <c r="DG100" s="927"/>
      <c r="DH100" s="928"/>
      <c r="DI100" s="928"/>
      <c r="DJ100" s="928"/>
      <c r="DK100" s="929"/>
      <c r="DL100" s="927"/>
      <c r="DM100" s="928"/>
      <c r="DN100" s="928"/>
      <c r="DO100" s="928"/>
      <c r="DP100" s="929"/>
      <c r="DQ100" s="927"/>
      <c r="DR100" s="928"/>
      <c r="DS100" s="928"/>
      <c r="DT100" s="928"/>
      <c r="DU100" s="929"/>
      <c r="DV100" s="924"/>
      <c r="DW100" s="925"/>
      <c r="DX100" s="925"/>
      <c r="DY100" s="925"/>
      <c r="DZ100" s="926"/>
      <c r="EA100" s="226"/>
    </row>
    <row r="101" spans="1:131" ht="26.25" hidden="1" customHeight="1" x14ac:dyDescent="0.2">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924"/>
      <c r="BT101" s="925"/>
      <c r="BU101" s="925"/>
      <c r="BV101" s="925"/>
      <c r="BW101" s="925"/>
      <c r="BX101" s="925"/>
      <c r="BY101" s="925"/>
      <c r="BZ101" s="925"/>
      <c r="CA101" s="925"/>
      <c r="CB101" s="925"/>
      <c r="CC101" s="925"/>
      <c r="CD101" s="925"/>
      <c r="CE101" s="925"/>
      <c r="CF101" s="925"/>
      <c r="CG101" s="930"/>
      <c r="CH101" s="927"/>
      <c r="CI101" s="928"/>
      <c r="CJ101" s="928"/>
      <c r="CK101" s="928"/>
      <c r="CL101" s="929"/>
      <c r="CM101" s="927"/>
      <c r="CN101" s="928"/>
      <c r="CO101" s="928"/>
      <c r="CP101" s="928"/>
      <c r="CQ101" s="929"/>
      <c r="CR101" s="927"/>
      <c r="CS101" s="928"/>
      <c r="CT101" s="928"/>
      <c r="CU101" s="928"/>
      <c r="CV101" s="929"/>
      <c r="CW101" s="927"/>
      <c r="CX101" s="928"/>
      <c r="CY101" s="928"/>
      <c r="CZ101" s="928"/>
      <c r="DA101" s="929"/>
      <c r="DB101" s="927"/>
      <c r="DC101" s="928"/>
      <c r="DD101" s="928"/>
      <c r="DE101" s="928"/>
      <c r="DF101" s="929"/>
      <c r="DG101" s="927"/>
      <c r="DH101" s="928"/>
      <c r="DI101" s="928"/>
      <c r="DJ101" s="928"/>
      <c r="DK101" s="929"/>
      <c r="DL101" s="927"/>
      <c r="DM101" s="928"/>
      <c r="DN101" s="928"/>
      <c r="DO101" s="928"/>
      <c r="DP101" s="929"/>
      <c r="DQ101" s="927"/>
      <c r="DR101" s="928"/>
      <c r="DS101" s="928"/>
      <c r="DT101" s="928"/>
      <c r="DU101" s="929"/>
      <c r="DV101" s="924"/>
      <c r="DW101" s="925"/>
      <c r="DX101" s="925"/>
      <c r="DY101" s="925"/>
      <c r="DZ101" s="926"/>
      <c r="EA101" s="226"/>
    </row>
    <row r="102" spans="1:131" ht="26.25" customHeight="1" thickBot="1" x14ac:dyDescent="0.25">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388</v>
      </c>
      <c r="BR102" s="854" t="s">
        <v>416</v>
      </c>
      <c r="BS102" s="855"/>
      <c r="BT102" s="855"/>
      <c r="BU102" s="855"/>
      <c r="BV102" s="855"/>
      <c r="BW102" s="855"/>
      <c r="BX102" s="855"/>
      <c r="BY102" s="855"/>
      <c r="BZ102" s="855"/>
      <c r="CA102" s="855"/>
      <c r="CB102" s="855"/>
      <c r="CC102" s="855"/>
      <c r="CD102" s="855"/>
      <c r="CE102" s="855"/>
      <c r="CF102" s="855"/>
      <c r="CG102" s="856"/>
      <c r="CH102" s="952"/>
      <c r="CI102" s="953"/>
      <c r="CJ102" s="953"/>
      <c r="CK102" s="953"/>
      <c r="CL102" s="954"/>
      <c r="CM102" s="952"/>
      <c r="CN102" s="953"/>
      <c r="CO102" s="953"/>
      <c r="CP102" s="953"/>
      <c r="CQ102" s="954"/>
      <c r="CR102" s="955">
        <v>29</v>
      </c>
      <c r="CS102" s="917"/>
      <c r="CT102" s="917"/>
      <c r="CU102" s="917"/>
      <c r="CV102" s="956"/>
      <c r="CW102" s="955">
        <v>16</v>
      </c>
      <c r="CX102" s="917"/>
      <c r="CY102" s="917"/>
      <c r="CZ102" s="917"/>
      <c r="DA102" s="956"/>
      <c r="DB102" s="955"/>
      <c r="DC102" s="917"/>
      <c r="DD102" s="917"/>
      <c r="DE102" s="917"/>
      <c r="DF102" s="956"/>
      <c r="DG102" s="955"/>
      <c r="DH102" s="917"/>
      <c r="DI102" s="917"/>
      <c r="DJ102" s="917"/>
      <c r="DK102" s="956"/>
      <c r="DL102" s="955"/>
      <c r="DM102" s="917"/>
      <c r="DN102" s="917"/>
      <c r="DO102" s="917"/>
      <c r="DP102" s="956"/>
      <c r="DQ102" s="955"/>
      <c r="DR102" s="917"/>
      <c r="DS102" s="917"/>
      <c r="DT102" s="917"/>
      <c r="DU102" s="956"/>
      <c r="DV102" s="854"/>
      <c r="DW102" s="855"/>
      <c r="DX102" s="855"/>
      <c r="DY102" s="855"/>
      <c r="DZ102" s="979"/>
      <c r="EA102" s="226"/>
    </row>
    <row r="103" spans="1:131" ht="26.25" customHeight="1" x14ac:dyDescent="0.2">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980" t="s">
        <v>417</v>
      </c>
      <c r="BR103" s="980"/>
      <c r="BS103" s="980"/>
      <c r="BT103" s="980"/>
      <c r="BU103" s="980"/>
      <c r="BV103" s="980"/>
      <c r="BW103" s="980"/>
      <c r="BX103" s="980"/>
      <c r="BY103" s="980"/>
      <c r="BZ103" s="980"/>
      <c r="CA103" s="980"/>
      <c r="CB103" s="980"/>
      <c r="CC103" s="980"/>
      <c r="CD103" s="980"/>
      <c r="CE103" s="980"/>
      <c r="CF103" s="980"/>
      <c r="CG103" s="980"/>
      <c r="CH103" s="980"/>
      <c r="CI103" s="980"/>
      <c r="CJ103" s="980"/>
      <c r="CK103" s="980"/>
      <c r="CL103" s="980"/>
      <c r="CM103" s="980"/>
      <c r="CN103" s="980"/>
      <c r="CO103" s="980"/>
      <c r="CP103" s="980"/>
      <c r="CQ103" s="980"/>
      <c r="CR103" s="980"/>
      <c r="CS103" s="980"/>
      <c r="CT103" s="980"/>
      <c r="CU103" s="980"/>
      <c r="CV103" s="980"/>
      <c r="CW103" s="980"/>
      <c r="CX103" s="980"/>
      <c r="CY103" s="980"/>
      <c r="CZ103" s="980"/>
      <c r="DA103" s="980"/>
      <c r="DB103" s="980"/>
      <c r="DC103" s="980"/>
      <c r="DD103" s="980"/>
      <c r="DE103" s="980"/>
      <c r="DF103" s="980"/>
      <c r="DG103" s="980"/>
      <c r="DH103" s="980"/>
      <c r="DI103" s="980"/>
      <c r="DJ103" s="980"/>
      <c r="DK103" s="980"/>
      <c r="DL103" s="980"/>
      <c r="DM103" s="980"/>
      <c r="DN103" s="980"/>
      <c r="DO103" s="980"/>
      <c r="DP103" s="980"/>
      <c r="DQ103" s="980"/>
      <c r="DR103" s="980"/>
      <c r="DS103" s="980"/>
      <c r="DT103" s="980"/>
      <c r="DU103" s="980"/>
      <c r="DV103" s="980"/>
      <c r="DW103" s="980"/>
      <c r="DX103" s="980"/>
      <c r="DY103" s="980"/>
      <c r="DZ103" s="980"/>
      <c r="EA103" s="226"/>
    </row>
    <row r="104" spans="1:131" ht="26.25" customHeight="1" x14ac:dyDescent="0.2">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981" t="s">
        <v>418</v>
      </c>
      <c r="BR104" s="981"/>
      <c r="BS104" s="981"/>
      <c r="BT104" s="981"/>
      <c r="BU104" s="981"/>
      <c r="BV104" s="981"/>
      <c r="BW104" s="981"/>
      <c r="BX104" s="981"/>
      <c r="BY104" s="981"/>
      <c r="BZ104" s="981"/>
      <c r="CA104" s="981"/>
      <c r="CB104" s="981"/>
      <c r="CC104" s="981"/>
      <c r="CD104" s="981"/>
      <c r="CE104" s="981"/>
      <c r="CF104" s="981"/>
      <c r="CG104" s="981"/>
      <c r="CH104" s="981"/>
      <c r="CI104" s="981"/>
      <c r="CJ104" s="981"/>
      <c r="CK104" s="981"/>
      <c r="CL104" s="981"/>
      <c r="CM104" s="981"/>
      <c r="CN104" s="981"/>
      <c r="CO104" s="981"/>
      <c r="CP104" s="981"/>
      <c r="CQ104" s="981"/>
      <c r="CR104" s="981"/>
      <c r="CS104" s="981"/>
      <c r="CT104" s="981"/>
      <c r="CU104" s="981"/>
      <c r="CV104" s="981"/>
      <c r="CW104" s="981"/>
      <c r="CX104" s="981"/>
      <c r="CY104" s="981"/>
      <c r="CZ104" s="981"/>
      <c r="DA104" s="981"/>
      <c r="DB104" s="981"/>
      <c r="DC104" s="981"/>
      <c r="DD104" s="981"/>
      <c r="DE104" s="981"/>
      <c r="DF104" s="981"/>
      <c r="DG104" s="981"/>
      <c r="DH104" s="981"/>
      <c r="DI104" s="981"/>
      <c r="DJ104" s="981"/>
      <c r="DK104" s="981"/>
      <c r="DL104" s="981"/>
      <c r="DM104" s="981"/>
      <c r="DN104" s="981"/>
      <c r="DO104" s="981"/>
      <c r="DP104" s="981"/>
      <c r="DQ104" s="981"/>
      <c r="DR104" s="981"/>
      <c r="DS104" s="981"/>
      <c r="DT104" s="981"/>
      <c r="DU104" s="981"/>
      <c r="DV104" s="981"/>
      <c r="DW104" s="981"/>
      <c r="DX104" s="981"/>
      <c r="DY104" s="981"/>
      <c r="DZ104" s="981"/>
      <c r="EA104" s="226"/>
    </row>
    <row r="105" spans="1:131" ht="11.25" customHeight="1" x14ac:dyDescent="0.2">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2">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5">
      <c r="A107" s="245" t="s">
        <v>419</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420</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2">
      <c r="A108" s="982" t="s">
        <v>421</v>
      </c>
      <c r="B108" s="983"/>
      <c r="C108" s="983"/>
      <c r="D108" s="983"/>
      <c r="E108" s="983"/>
      <c r="F108" s="983"/>
      <c r="G108" s="983"/>
      <c r="H108" s="983"/>
      <c r="I108" s="983"/>
      <c r="J108" s="983"/>
      <c r="K108" s="983"/>
      <c r="L108" s="983"/>
      <c r="M108" s="983"/>
      <c r="N108" s="983"/>
      <c r="O108" s="983"/>
      <c r="P108" s="983"/>
      <c r="Q108" s="983"/>
      <c r="R108" s="983"/>
      <c r="S108" s="983"/>
      <c r="T108" s="983"/>
      <c r="U108" s="983"/>
      <c r="V108" s="983"/>
      <c r="W108" s="983"/>
      <c r="X108" s="983"/>
      <c r="Y108" s="983"/>
      <c r="Z108" s="983"/>
      <c r="AA108" s="983"/>
      <c r="AB108" s="983"/>
      <c r="AC108" s="983"/>
      <c r="AD108" s="983"/>
      <c r="AE108" s="983"/>
      <c r="AF108" s="983"/>
      <c r="AG108" s="983"/>
      <c r="AH108" s="983"/>
      <c r="AI108" s="983"/>
      <c r="AJ108" s="983"/>
      <c r="AK108" s="983"/>
      <c r="AL108" s="983"/>
      <c r="AM108" s="983"/>
      <c r="AN108" s="983"/>
      <c r="AO108" s="983"/>
      <c r="AP108" s="983"/>
      <c r="AQ108" s="983"/>
      <c r="AR108" s="983"/>
      <c r="AS108" s="983"/>
      <c r="AT108" s="984"/>
      <c r="AU108" s="982" t="s">
        <v>422</v>
      </c>
      <c r="AV108" s="983"/>
      <c r="AW108" s="983"/>
      <c r="AX108" s="983"/>
      <c r="AY108" s="983"/>
      <c r="AZ108" s="983"/>
      <c r="BA108" s="983"/>
      <c r="BB108" s="983"/>
      <c r="BC108" s="983"/>
      <c r="BD108" s="983"/>
      <c r="BE108" s="983"/>
      <c r="BF108" s="983"/>
      <c r="BG108" s="983"/>
      <c r="BH108" s="983"/>
      <c r="BI108" s="983"/>
      <c r="BJ108" s="983"/>
      <c r="BK108" s="983"/>
      <c r="BL108" s="983"/>
      <c r="BM108" s="983"/>
      <c r="BN108" s="983"/>
      <c r="BO108" s="983"/>
      <c r="BP108" s="983"/>
      <c r="BQ108" s="983"/>
      <c r="BR108" s="983"/>
      <c r="BS108" s="983"/>
      <c r="BT108" s="983"/>
      <c r="BU108" s="983"/>
      <c r="BV108" s="983"/>
      <c r="BW108" s="983"/>
      <c r="BX108" s="983"/>
      <c r="BY108" s="983"/>
      <c r="BZ108" s="983"/>
      <c r="CA108" s="983"/>
      <c r="CB108" s="983"/>
      <c r="CC108" s="983"/>
      <c r="CD108" s="983"/>
      <c r="CE108" s="983"/>
      <c r="CF108" s="983"/>
      <c r="CG108" s="983"/>
      <c r="CH108" s="983"/>
      <c r="CI108" s="983"/>
      <c r="CJ108" s="983"/>
      <c r="CK108" s="983"/>
      <c r="CL108" s="983"/>
      <c r="CM108" s="983"/>
      <c r="CN108" s="983"/>
      <c r="CO108" s="983"/>
      <c r="CP108" s="983"/>
      <c r="CQ108" s="983"/>
      <c r="CR108" s="983"/>
      <c r="CS108" s="983"/>
      <c r="CT108" s="983"/>
      <c r="CU108" s="983"/>
      <c r="CV108" s="983"/>
      <c r="CW108" s="983"/>
      <c r="CX108" s="983"/>
      <c r="CY108" s="983"/>
      <c r="CZ108" s="983"/>
      <c r="DA108" s="983"/>
      <c r="DB108" s="983"/>
      <c r="DC108" s="983"/>
      <c r="DD108" s="983"/>
      <c r="DE108" s="983"/>
      <c r="DF108" s="983"/>
      <c r="DG108" s="983"/>
      <c r="DH108" s="983"/>
      <c r="DI108" s="983"/>
      <c r="DJ108" s="983"/>
      <c r="DK108" s="983"/>
      <c r="DL108" s="983"/>
      <c r="DM108" s="983"/>
      <c r="DN108" s="983"/>
      <c r="DO108" s="983"/>
      <c r="DP108" s="983"/>
      <c r="DQ108" s="983"/>
      <c r="DR108" s="983"/>
      <c r="DS108" s="983"/>
      <c r="DT108" s="983"/>
      <c r="DU108" s="983"/>
      <c r="DV108" s="983"/>
      <c r="DW108" s="983"/>
      <c r="DX108" s="983"/>
      <c r="DY108" s="983"/>
      <c r="DZ108" s="984"/>
    </row>
    <row r="109" spans="1:131" s="226" customFormat="1" ht="26.25" customHeight="1" x14ac:dyDescent="0.2">
      <c r="A109" s="977" t="s">
        <v>423</v>
      </c>
      <c r="B109" s="958"/>
      <c r="C109" s="958"/>
      <c r="D109" s="958"/>
      <c r="E109" s="958"/>
      <c r="F109" s="958"/>
      <c r="G109" s="958"/>
      <c r="H109" s="958"/>
      <c r="I109" s="958"/>
      <c r="J109" s="958"/>
      <c r="K109" s="958"/>
      <c r="L109" s="958"/>
      <c r="M109" s="958"/>
      <c r="N109" s="958"/>
      <c r="O109" s="958"/>
      <c r="P109" s="958"/>
      <c r="Q109" s="958"/>
      <c r="R109" s="958"/>
      <c r="S109" s="958"/>
      <c r="T109" s="958"/>
      <c r="U109" s="958"/>
      <c r="V109" s="958"/>
      <c r="W109" s="958"/>
      <c r="X109" s="958"/>
      <c r="Y109" s="958"/>
      <c r="Z109" s="959"/>
      <c r="AA109" s="957" t="s">
        <v>424</v>
      </c>
      <c r="AB109" s="958"/>
      <c r="AC109" s="958"/>
      <c r="AD109" s="958"/>
      <c r="AE109" s="959"/>
      <c r="AF109" s="957" t="s">
        <v>425</v>
      </c>
      <c r="AG109" s="958"/>
      <c r="AH109" s="958"/>
      <c r="AI109" s="958"/>
      <c r="AJ109" s="959"/>
      <c r="AK109" s="957" t="s">
        <v>303</v>
      </c>
      <c r="AL109" s="958"/>
      <c r="AM109" s="958"/>
      <c r="AN109" s="958"/>
      <c r="AO109" s="959"/>
      <c r="AP109" s="957" t="s">
        <v>426</v>
      </c>
      <c r="AQ109" s="958"/>
      <c r="AR109" s="958"/>
      <c r="AS109" s="958"/>
      <c r="AT109" s="960"/>
      <c r="AU109" s="977" t="s">
        <v>423</v>
      </c>
      <c r="AV109" s="958"/>
      <c r="AW109" s="958"/>
      <c r="AX109" s="958"/>
      <c r="AY109" s="958"/>
      <c r="AZ109" s="958"/>
      <c r="BA109" s="958"/>
      <c r="BB109" s="958"/>
      <c r="BC109" s="958"/>
      <c r="BD109" s="958"/>
      <c r="BE109" s="958"/>
      <c r="BF109" s="958"/>
      <c r="BG109" s="958"/>
      <c r="BH109" s="958"/>
      <c r="BI109" s="958"/>
      <c r="BJ109" s="958"/>
      <c r="BK109" s="958"/>
      <c r="BL109" s="958"/>
      <c r="BM109" s="958"/>
      <c r="BN109" s="958"/>
      <c r="BO109" s="958"/>
      <c r="BP109" s="959"/>
      <c r="BQ109" s="957" t="s">
        <v>424</v>
      </c>
      <c r="BR109" s="958"/>
      <c r="BS109" s="958"/>
      <c r="BT109" s="958"/>
      <c r="BU109" s="959"/>
      <c r="BV109" s="957" t="s">
        <v>425</v>
      </c>
      <c r="BW109" s="958"/>
      <c r="BX109" s="958"/>
      <c r="BY109" s="958"/>
      <c r="BZ109" s="959"/>
      <c r="CA109" s="957" t="s">
        <v>303</v>
      </c>
      <c r="CB109" s="958"/>
      <c r="CC109" s="958"/>
      <c r="CD109" s="958"/>
      <c r="CE109" s="959"/>
      <c r="CF109" s="978" t="s">
        <v>426</v>
      </c>
      <c r="CG109" s="978"/>
      <c r="CH109" s="978"/>
      <c r="CI109" s="978"/>
      <c r="CJ109" s="978"/>
      <c r="CK109" s="957" t="s">
        <v>427</v>
      </c>
      <c r="CL109" s="958"/>
      <c r="CM109" s="958"/>
      <c r="CN109" s="958"/>
      <c r="CO109" s="958"/>
      <c r="CP109" s="958"/>
      <c r="CQ109" s="958"/>
      <c r="CR109" s="958"/>
      <c r="CS109" s="958"/>
      <c r="CT109" s="958"/>
      <c r="CU109" s="958"/>
      <c r="CV109" s="958"/>
      <c r="CW109" s="958"/>
      <c r="CX109" s="958"/>
      <c r="CY109" s="958"/>
      <c r="CZ109" s="958"/>
      <c r="DA109" s="958"/>
      <c r="DB109" s="958"/>
      <c r="DC109" s="958"/>
      <c r="DD109" s="958"/>
      <c r="DE109" s="958"/>
      <c r="DF109" s="959"/>
      <c r="DG109" s="957" t="s">
        <v>424</v>
      </c>
      <c r="DH109" s="958"/>
      <c r="DI109" s="958"/>
      <c r="DJ109" s="958"/>
      <c r="DK109" s="959"/>
      <c r="DL109" s="957" t="s">
        <v>425</v>
      </c>
      <c r="DM109" s="958"/>
      <c r="DN109" s="958"/>
      <c r="DO109" s="958"/>
      <c r="DP109" s="959"/>
      <c r="DQ109" s="957" t="s">
        <v>303</v>
      </c>
      <c r="DR109" s="958"/>
      <c r="DS109" s="958"/>
      <c r="DT109" s="958"/>
      <c r="DU109" s="959"/>
      <c r="DV109" s="957" t="s">
        <v>426</v>
      </c>
      <c r="DW109" s="958"/>
      <c r="DX109" s="958"/>
      <c r="DY109" s="958"/>
      <c r="DZ109" s="960"/>
    </row>
    <row r="110" spans="1:131" s="226" customFormat="1" ht="26.25" customHeight="1" x14ac:dyDescent="0.2">
      <c r="A110" s="961" t="s">
        <v>428</v>
      </c>
      <c r="B110" s="962"/>
      <c r="C110" s="962"/>
      <c r="D110" s="962"/>
      <c r="E110" s="962"/>
      <c r="F110" s="962"/>
      <c r="G110" s="962"/>
      <c r="H110" s="962"/>
      <c r="I110" s="962"/>
      <c r="J110" s="962"/>
      <c r="K110" s="962"/>
      <c r="L110" s="962"/>
      <c r="M110" s="962"/>
      <c r="N110" s="962"/>
      <c r="O110" s="962"/>
      <c r="P110" s="962"/>
      <c r="Q110" s="962"/>
      <c r="R110" s="962"/>
      <c r="S110" s="962"/>
      <c r="T110" s="962"/>
      <c r="U110" s="962"/>
      <c r="V110" s="962"/>
      <c r="W110" s="962"/>
      <c r="X110" s="962"/>
      <c r="Y110" s="962"/>
      <c r="Z110" s="963"/>
      <c r="AA110" s="964">
        <v>478245</v>
      </c>
      <c r="AB110" s="965"/>
      <c r="AC110" s="965"/>
      <c r="AD110" s="965"/>
      <c r="AE110" s="966"/>
      <c r="AF110" s="967">
        <v>439863</v>
      </c>
      <c r="AG110" s="965"/>
      <c r="AH110" s="965"/>
      <c r="AI110" s="965"/>
      <c r="AJ110" s="966"/>
      <c r="AK110" s="967">
        <v>431680</v>
      </c>
      <c r="AL110" s="965"/>
      <c r="AM110" s="965"/>
      <c r="AN110" s="965"/>
      <c r="AO110" s="966"/>
      <c r="AP110" s="968">
        <v>16.399999999999999</v>
      </c>
      <c r="AQ110" s="969"/>
      <c r="AR110" s="969"/>
      <c r="AS110" s="969"/>
      <c r="AT110" s="970"/>
      <c r="AU110" s="971" t="s">
        <v>72</v>
      </c>
      <c r="AV110" s="972"/>
      <c r="AW110" s="972"/>
      <c r="AX110" s="972"/>
      <c r="AY110" s="972"/>
      <c r="AZ110" s="994" t="s">
        <v>429</v>
      </c>
      <c r="BA110" s="962"/>
      <c r="BB110" s="962"/>
      <c r="BC110" s="962"/>
      <c r="BD110" s="962"/>
      <c r="BE110" s="962"/>
      <c r="BF110" s="962"/>
      <c r="BG110" s="962"/>
      <c r="BH110" s="962"/>
      <c r="BI110" s="962"/>
      <c r="BJ110" s="962"/>
      <c r="BK110" s="962"/>
      <c r="BL110" s="962"/>
      <c r="BM110" s="962"/>
      <c r="BN110" s="962"/>
      <c r="BO110" s="962"/>
      <c r="BP110" s="963"/>
      <c r="BQ110" s="995">
        <v>5224560</v>
      </c>
      <c r="BR110" s="996"/>
      <c r="BS110" s="996"/>
      <c r="BT110" s="996"/>
      <c r="BU110" s="996"/>
      <c r="BV110" s="996">
        <v>5953479</v>
      </c>
      <c r="BW110" s="996"/>
      <c r="BX110" s="996"/>
      <c r="BY110" s="996"/>
      <c r="BZ110" s="996"/>
      <c r="CA110" s="996">
        <v>6095595</v>
      </c>
      <c r="CB110" s="996"/>
      <c r="CC110" s="996"/>
      <c r="CD110" s="996"/>
      <c r="CE110" s="996"/>
      <c r="CF110" s="1009">
        <v>232.1</v>
      </c>
      <c r="CG110" s="1010"/>
      <c r="CH110" s="1010"/>
      <c r="CI110" s="1010"/>
      <c r="CJ110" s="1010"/>
      <c r="CK110" s="1011" t="s">
        <v>430</v>
      </c>
      <c r="CL110" s="1012"/>
      <c r="CM110" s="994" t="s">
        <v>431</v>
      </c>
      <c r="CN110" s="962"/>
      <c r="CO110" s="962"/>
      <c r="CP110" s="962"/>
      <c r="CQ110" s="962"/>
      <c r="CR110" s="962"/>
      <c r="CS110" s="962"/>
      <c r="CT110" s="962"/>
      <c r="CU110" s="962"/>
      <c r="CV110" s="962"/>
      <c r="CW110" s="962"/>
      <c r="CX110" s="962"/>
      <c r="CY110" s="962"/>
      <c r="CZ110" s="962"/>
      <c r="DA110" s="962"/>
      <c r="DB110" s="962"/>
      <c r="DC110" s="962"/>
      <c r="DD110" s="962"/>
      <c r="DE110" s="962"/>
      <c r="DF110" s="963"/>
      <c r="DG110" s="995" t="s">
        <v>432</v>
      </c>
      <c r="DH110" s="996"/>
      <c r="DI110" s="996"/>
      <c r="DJ110" s="996"/>
      <c r="DK110" s="996"/>
      <c r="DL110" s="996" t="s">
        <v>433</v>
      </c>
      <c r="DM110" s="996"/>
      <c r="DN110" s="996"/>
      <c r="DO110" s="996"/>
      <c r="DP110" s="996"/>
      <c r="DQ110" s="996" t="s">
        <v>433</v>
      </c>
      <c r="DR110" s="996"/>
      <c r="DS110" s="996"/>
      <c r="DT110" s="996"/>
      <c r="DU110" s="996"/>
      <c r="DV110" s="997" t="s">
        <v>390</v>
      </c>
      <c r="DW110" s="997"/>
      <c r="DX110" s="997"/>
      <c r="DY110" s="997"/>
      <c r="DZ110" s="998"/>
    </row>
    <row r="111" spans="1:131" s="226" customFormat="1" ht="26.25" customHeight="1" x14ac:dyDescent="0.2">
      <c r="A111" s="999" t="s">
        <v>434</v>
      </c>
      <c r="B111" s="1000"/>
      <c r="C111" s="1000"/>
      <c r="D111" s="1000"/>
      <c r="E111" s="1000"/>
      <c r="F111" s="1000"/>
      <c r="G111" s="1000"/>
      <c r="H111" s="1000"/>
      <c r="I111" s="1000"/>
      <c r="J111" s="1000"/>
      <c r="K111" s="1000"/>
      <c r="L111" s="1000"/>
      <c r="M111" s="1000"/>
      <c r="N111" s="1000"/>
      <c r="O111" s="1000"/>
      <c r="P111" s="1000"/>
      <c r="Q111" s="1000"/>
      <c r="R111" s="1000"/>
      <c r="S111" s="1000"/>
      <c r="T111" s="1000"/>
      <c r="U111" s="1000"/>
      <c r="V111" s="1000"/>
      <c r="W111" s="1000"/>
      <c r="X111" s="1000"/>
      <c r="Y111" s="1000"/>
      <c r="Z111" s="1001"/>
      <c r="AA111" s="1002" t="s">
        <v>125</v>
      </c>
      <c r="AB111" s="1003"/>
      <c r="AC111" s="1003"/>
      <c r="AD111" s="1003"/>
      <c r="AE111" s="1004"/>
      <c r="AF111" s="1005" t="s">
        <v>433</v>
      </c>
      <c r="AG111" s="1003"/>
      <c r="AH111" s="1003"/>
      <c r="AI111" s="1003"/>
      <c r="AJ111" s="1004"/>
      <c r="AK111" s="1005" t="s">
        <v>435</v>
      </c>
      <c r="AL111" s="1003"/>
      <c r="AM111" s="1003"/>
      <c r="AN111" s="1003"/>
      <c r="AO111" s="1004"/>
      <c r="AP111" s="1006" t="s">
        <v>433</v>
      </c>
      <c r="AQ111" s="1007"/>
      <c r="AR111" s="1007"/>
      <c r="AS111" s="1007"/>
      <c r="AT111" s="1008"/>
      <c r="AU111" s="973"/>
      <c r="AV111" s="974"/>
      <c r="AW111" s="974"/>
      <c r="AX111" s="974"/>
      <c r="AY111" s="974"/>
      <c r="AZ111" s="987" t="s">
        <v>436</v>
      </c>
      <c r="BA111" s="988"/>
      <c r="BB111" s="988"/>
      <c r="BC111" s="988"/>
      <c r="BD111" s="988"/>
      <c r="BE111" s="988"/>
      <c r="BF111" s="988"/>
      <c r="BG111" s="988"/>
      <c r="BH111" s="988"/>
      <c r="BI111" s="988"/>
      <c r="BJ111" s="988"/>
      <c r="BK111" s="988"/>
      <c r="BL111" s="988"/>
      <c r="BM111" s="988"/>
      <c r="BN111" s="988"/>
      <c r="BO111" s="988"/>
      <c r="BP111" s="989"/>
      <c r="BQ111" s="990">
        <v>8340</v>
      </c>
      <c r="BR111" s="991"/>
      <c r="BS111" s="991"/>
      <c r="BT111" s="991"/>
      <c r="BU111" s="991"/>
      <c r="BV111" s="991">
        <v>4170</v>
      </c>
      <c r="BW111" s="991"/>
      <c r="BX111" s="991"/>
      <c r="BY111" s="991"/>
      <c r="BZ111" s="991"/>
      <c r="CA111" s="991" t="s">
        <v>433</v>
      </c>
      <c r="CB111" s="991"/>
      <c r="CC111" s="991"/>
      <c r="CD111" s="991"/>
      <c r="CE111" s="991"/>
      <c r="CF111" s="985" t="s">
        <v>433</v>
      </c>
      <c r="CG111" s="986"/>
      <c r="CH111" s="986"/>
      <c r="CI111" s="986"/>
      <c r="CJ111" s="986"/>
      <c r="CK111" s="1013"/>
      <c r="CL111" s="1014"/>
      <c r="CM111" s="987" t="s">
        <v>437</v>
      </c>
      <c r="CN111" s="988"/>
      <c r="CO111" s="988"/>
      <c r="CP111" s="988"/>
      <c r="CQ111" s="988"/>
      <c r="CR111" s="988"/>
      <c r="CS111" s="988"/>
      <c r="CT111" s="988"/>
      <c r="CU111" s="988"/>
      <c r="CV111" s="988"/>
      <c r="CW111" s="988"/>
      <c r="CX111" s="988"/>
      <c r="CY111" s="988"/>
      <c r="CZ111" s="988"/>
      <c r="DA111" s="988"/>
      <c r="DB111" s="988"/>
      <c r="DC111" s="988"/>
      <c r="DD111" s="988"/>
      <c r="DE111" s="988"/>
      <c r="DF111" s="989"/>
      <c r="DG111" s="990" t="s">
        <v>433</v>
      </c>
      <c r="DH111" s="991"/>
      <c r="DI111" s="991"/>
      <c r="DJ111" s="991"/>
      <c r="DK111" s="991"/>
      <c r="DL111" s="991" t="s">
        <v>390</v>
      </c>
      <c r="DM111" s="991"/>
      <c r="DN111" s="991"/>
      <c r="DO111" s="991"/>
      <c r="DP111" s="991"/>
      <c r="DQ111" s="991" t="s">
        <v>433</v>
      </c>
      <c r="DR111" s="991"/>
      <c r="DS111" s="991"/>
      <c r="DT111" s="991"/>
      <c r="DU111" s="991"/>
      <c r="DV111" s="992" t="s">
        <v>433</v>
      </c>
      <c r="DW111" s="992"/>
      <c r="DX111" s="992"/>
      <c r="DY111" s="992"/>
      <c r="DZ111" s="993"/>
    </row>
    <row r="112" spans="1:131" s="226" customFormat="1" ht="26.25" customHeight="1" x14ac:dyDescent="0.2">
      <c r="A112" s="1017" t="s">
        <v>438</v>
      </c>
      <c r="B112" s="1018"/>
      <c r="C112" s="988" t="s">
        <v>439</v>
      </c>
      <c r="D112" s="988"/>
      <c r="E112" s="988"/>
      <c r="F112" s="988"/>
      <c r="G112" s="988"/>
      <c r="H112" s="988"/>
      <c r="I112" s="988"/>
      <c r="J112" s="988"/>
      <c r="K112" s="988"/>
      <c r="L112" s="988"/>
      <c r="M112" s="988"/>
      <c r="N112" s="988"/>
      <c r="O112" s="988"/>
      <c r="P112" s="988"/>
      <c r="Q112" s="988"/>
      <c r="R112" s="988"/>
      <c r="S112" s="988"/>
      <c r="T112" s="988"/>
      <c r="U112" s="988"/>
      <c r="V112" s="988"/>
      <c r="W112" s="988"/>
      <c r="X112" s="988"/>
      <c r="Y112" s="988"/>
      <c r="Z112" s="989"/>
      <c r="AA112" s="1023" t="s">
        <v>390</v>
      </c>
      <c r="AB112" s="1024"/>
      <c r="AC112" s="1024"/>
      <c r="AD112" s="1024"/>
      <c r="AE112" s="1025"/>
      <c r="AF112" s="1026" t="s">
        <v>433</v>
      </c>
      <c r="AG112" s="1024"/>
      <c r="AH112" s="1024"/>
      <c r="AI112" s="1024"/>
      <c r="AJ112" s="1025"/>
      <c r="AK112" s="1026" t="s">
        <v>433</v>
      </c>
      <c r="AL112" s="1024"/>
      <c r="AM112" s="1024"/>
      <c r="AN112" s="1024"/>
      <c r="AO112" s="1025"/>
      <c r="AP112" s="1027" t="s">
        <v>390</v>
      </c>
      <c r="AQ112" s="1028"/>
      <c r="AR112" s="1028"/>
      <c r="AS112" s="1028"/>
      <c r="AT112" s="1029"/>
      <c r="AU112" s="973"/>
      <c r="AV112" s="974"/>
      <c r="AW112" s="974"/>
      <c r="AX112" s="974"/>
      <c r="AY112" s="974"/>
      <c r="AZ112" s="987" t="s">
        <v>440</v>
      </c>
      <c r="BA112" s="988"/>
      <c r="BB112" s="988"/>
      <c r="BC112" s="988"/>
      <c r="BD112" s="988"/>
      <c r="BE112" s="988"/>
      <c r="BF112" s="988"/>
      <c r="BG112" s="988"/>
      <c r="BH112" s="988"/>
      <c r="BI112" s="988"/>
      <c r="BJ112" s="988"/>
      <c r="BK112" s="988"/>
      <c r="BL112" s="988"/>
      <c r="BM112" s="988"/>
      <c r="BN112" s="988"/>
      <c r="BO112" s="988"/>
      <c r="BP112" s="989"/>
      <c r="BQ112" s="990">
        <v>2946125</v>
      </c>
      <c r="BR112" s="991"/>
      <c r="BS112" s="991"/>
      <c r="BT112" s="991"/>
      <c r="BU112" s="991"/>
      <c r="BV112" s="991">
        <v>2803539</v>
      </c>
      <c r="BW112" s="991"/>
      <c r="BX112" s="991"/>
      <c r="BY112" s="991"/>
      <c r="BZ112" s="991"/>
      <c r="CA112" s="991">
        <v>2673567</v>
      </c>
      <c r="CB112" s="991"/>
      <c r="CC112" s="991"/>
      <c r="CD112" s="991"/>
      <c r="CE112" s="991"/>
      <c r="CF112" s="985">
        <v>101.8</v>
      </c>
      <c r="CG112" s="986"/>
      <c r="CH112" s="986"/>
      <c r="CI112" s="986"/>
      <c r="CJ112" s="986"/>
      <c r="CK112" s="1013"/>
      <c r="CL112" s="1014"/>
      <c r="CM112" s="987" t="s">
        <v>441</v>
      </c>
      <c r="CN112" s="988"/>
      <c r="CO112" s="988"/>
      <c r="CP112" s="988"/>
      <c r="CQ112" s="988"/>
      <c r="CR112" s="988"/>
      <c r="CS112" s="988"/>
      <c r="CT112" s="988"/>
      <c r="CU112" s="988"/>
      <c r="CV112" s="988"/>
      <c r="CW112" s="988"/>
      <c r="CX112" s="988"/>
      <c r="CY112" s="988"/>
      <c r="CZ112" s="988"/>
      <c r="DA112" s="988"/>
      <c r="DB112" s="988"/>
      <c r="DC112" s="988"/>
      <c r="DD112" s="988"/>
      <c r="DE112" s="988"/>
      <c r="DF112" s="989"/>
      <c r="DG112" s="990" t="s">
        <v>432</v>
      </c>
      <c r="DH112" s="991"/>
      <c r="DI112" s="991"/>
      <c r="DJ112" s="991"/>
      <c r="DK112" s="991"/>
      <c r="DL112" s="991" t="s">
        <v>433</v>
      </c>
      <c r="DM112" s="991"/>
      <c r="DN112" s="991"/>
      <c r="DO112" s="991"/>
      <c r="DP112" s="991"/>
      <c r="DQ112" s="991" t="s">
        <v>390</v>
      </c>
      <c r="DR112" s="991"/>
      <c r="DS112" s="991"/>
      <c r="DT112" s="991"/>
      <c r="DU112" s="991"/>
      <c r="DV112" s="992" t="s">
        <v>432</v>
      </c>
      <c r="DW112" s="992"/>
      <c r="DX112" s="992"/>
      <c r="DY112" s="992"/>
      <c r="DZ112" s="993"/>
    </row>
    <row r="113" spans="1:130" s="226" customFormat="1" ht="26.25" customHeight="1" x14ac:dyDescent="0.2">
      <c r="A113" s="1019"/>
      <c r="B113" s="1020"/>
      <c r="C113" s="988" t="s">
        <v>442</v>
      </c>
      <c r="D113" s="988"/>
      <c r="E113" s="988"/>
      <c r="F113" s="988"/>
      <c r="G113" s="988"/>
      <c r="H113" s="988"/>
      <c r="I113" s="988"/>
      <c r="J113" s="988"/>
      <c r="K113" s="988"/>
      <c r="L113" s="988"/>
      <c r="M113" s="988"/>
      <c r="N113" s="988"/>
      <c r="O113" s="988"/>
      <c r="P113" s="988"/>
      <c r="Q113" s="988"/>
      <c r="R113" s="988"/>
      <c r="S113" s="988"/>
      <c r="T113" s="988"/>
      <c r="U113" s="988"/>
      <c r="V113" s="988"/>
      <c r="W113" s="988"/>
      <c r="X113" s="988"/>
      <c r="Y113" s="988"/>
      <c r="Z113" s="989"/>
      <c r="AA113" s="1002">
        <v>215893</v>
      </c>
      <c r="AB113" s="1003"/>
      <c r="AC113" s="1003"/>
      <c r="AD113" s="1003"/>
      <c r="AE113" s="1004"/>
      <c r="AF113" s="1005">
        <v>203661</v>
      </c>
      <c r="AG113" s="1003"/>
      <c r="AH113" s="1003"/>
      <c r="AI113" s="1003"/>
      <c r="AJ113" s="1004"/>
      <c r="AK113" s="1005">
        <v>204795</v>
      </c>
      <c r="AL113" s="1003"/>
      <c r="AM113" s="1003"/>
      <c r="AN113" s="1003"/>
      <c r="AO113" s="1004"/>
      <c r="AP113" s="1006">
        <v>7.8</v>
      </c>
      <c r="AQ113" s="1007"/>
      <c r="AR113" s="1007"/>
      <c r="AS113" s="1007"/>
      <c r="AT113" s="1008"/>
      <c r="AU113" s="973"/>
      <c r="AV113" s="974"/>
      <c r="AW113" s="974"/>
      <c r="AX113" s="974"/>
      <c r="AY113" s="974"/>
      <c r="AZ113" s="987" t="s">
        <v>443</v>
      </c>
      <c r="BA113" s="988"/>
      <c r="BB113" s="988"/>
      <c r="BC113" s="988"/>
      <c r="BD113" s="988"/>
      <c r="BE113" s="988"/>
      <c r="BF113" s="988"/>
      <c r="BG113" s="988"/>
      <c r="BH113" s="988"/>
      <c r="BI113" s="988"/>
      <c r="BJ113" s="988"/>
      <c r="BK113" s="988"/>
      <c r="BL113" s="988"/>
      <c r="BM113" s="988"/>
      <c r="BN113" s="988"/>
      <c r="BO113" s="988"/>
      <c r="BP113" s="989"/>
      <c r="BQ113" s="990">
        <v>1195</v>
      </c>
      <c r="BR113" s="991"/>
      <c r="BS113" s="991"/>
      <c r="BT113" s="991"/>
      <c r="BU113" s="991"/>
      <c r="BV113" s="991">
        <v>957</v>
      </c>
      <c r="BW113" s="991"/>
      <c r="BX113" s="991"/>
      <c r="BY113" s="991"/>
      <c r="BZ113" s="991"/>
      <c r="CA113" s="991">
        <v>782</v>
      </c>
      <c r="CB113" s="991"/>
      <c r="CC113" s="991"/>
      <c r="CD113" s="991"/>
      <c r="CE113" s="991"/>
      <c r="CF113" s="985">
        <v>0</v>
      </c>
      <c r="CG113" s="986"/>
      <c r="CH113" s="986"/>
      <c r="CI113" s="986"/>
      <c r="CJ113" s="986"/>
      <c r="CK113" s="1013"/>
      <c r="CL113" s="1014"/>
      <c r="CM113" s="987" t="s">
        <v>444</v>
      </c>
      <c r="CN113" s="988"/>
      <c r="CO113" s="988"/>
      <c r="CP113" s="988"/>
      <c r="CQ113" s="988"/>
      <c r="CR113" s="988"/>
      <c r="CS113" s="988"/>
      <c r="CT113" s="988"/>
      <c r="CU113" s="988"/>
      <c r="CV113" s="988"/>
      <c r="CW113" s="988"/>
      <c r="CX113" s="988"/>
      <c r="CY113" s="988"/>
      <c r="CZ113" s="988"/>
      <c r="DA113" s="988"/>
      <c r="DB113" s="988"/>
      <c r="DC113" s="988"/>
      <c r="DD113" s="988"/>
      <c r="DE113" s="988"/>
      <c r="DF113" s="989"/>
      <c r="DG113" s="1023" t="s">
        <v>433</v>
      </c>
      <c r="DH113" s="1024"/>
      <c r="DI113" s="1024"/>
      <c r="DJ113" s="1024"/>
      <c r="DK113" s="1025"/>
      <c r="DL113" s="1026" t="s">
        <v>433</v>
      </c>
      <c r="DM113" s="1024"/>
      <c r="DN113" s="1024"/>
      <c r="DO113" s="1024"/>
      <c r="DP113" s="1025"/>
      <c r="DQ113" s="1026" t="s">
        <v>433</v>
      </c>
      <c r="DR113" s="1024"/>
      <c r="DS113" s="1024"/>
      <c r="DT113" s="1024"/>
      <c r="DU113" s="1025"/>
      <c r="DV113" s="1027" t="s">
        <v>432</v>
      </c>
      <c r="DW113" s="1028"/>
      <c r="DX113" s="1028"/>
      <c r="DY113" s="1028"/>
      <c r="DZ113" s="1029"/>
    </row>
    <row r="114" spans="1:130" s="226" customFormat="1" ht="26.25" customHeight="1" x14ac:dyDescent="0.2">
      <c r="A114" s="1019"/>
      <c r="B114" s="1020"/>
      <c r="C114" s="988" t="s">
        <v>445</v>
      </c>
      <c r="D114" s="988"/>
      <c r="E114" s="988"/>
      <c r="F114" s="988"/>
      <c r="G114" s="988"/>
      <c r="H114" s="988"/>
      <c r="I114" s="988"/>
      <c r="J114" s="988"/>
      <c r="K114" s="988"/>
      <c r="L114" s="988"/>
      <c r="M114" s="988"/>
      <c r="N114" s="988"/>
      <c r="O114" s="988"/>
      <c r="P114" s="988"/>
      <c r="Q114" s="988"/>
      <c r="R114" s="988"/>
      <c r="S114" s="988"/>
      <c r="T114" s="988"/>
      <c r="U114" s="988"/>
      <c r="V114" s="988"/>
      <c r="W114" s="988"/>
      <c r="X114" s="988"/>
      <c r="Y114" s="988"/>
      <c r="Z114" s="989"/>
      <c r="AA114" s="1023">
        <v>553</v>
      </c>
      <c r="AB114" s="1024"/>
      <c r="AC114" s="1024"/>
      <c r="AD114" s="1024"/>
      <c r="AE114" s="1025"/>
      <c r="AF114" s="1026">
        <v>462</v>
      </c>
      <c r="AG114" s="1024"/>
      <c r="AH114" s="1024"/>
      <c r="AI114" s="1024"/>
      <c r="AJ114" s="1025"/>
      <c r="AK114" s="1026">
        <v>350</v>
      </c>
      <c r="AL114" s="1024"/>
      <c r="AM114" s="1024"/>
      <c r="AN114" s="1024"/>
      <c r="AO114" s="1025"/>
      <c r="AP114" s="1027">
        <v>0</v>
      </c>
      <c r="AQ114" s="1028"/>
      <c r="AR114" s="1028"/>
      <c r="AS114" s="1028"/>
      <c r="AT114" s="1029"/>
      <c r="AU114" s="973"/>
      <c r="AV114" s="974"/>
      <c r="AW114" s="974"/>
      <c r="AX114" s="974"/>
      <c r="AY114" s="974"/>
      <c r="AZ114" s="987" t="s">
        <v>446</v>
      </c>
      <c r="BA114" s="988"/>
      <c r="BB114" s="988"/>
      <c r="BC114" s="988"/>
      <c r="BD114" s="988"/>
      <c r="BE114" s="988"/>
      <c r="BF114" s="988"/>
      <c r="BG114" s="988"/>
      <c r="BH114" s="988"/>
      <c r="BI114" s="988"/>
      <c r="BJ114" s="988"/>
      <c r="BK114" s="988"/>
      <c r="BL114" s="988"/>
      <c r="BM114" s="988"/>
      <c r="BN114" s="988"/>
      <c r="BO114" s="988"/>
      <c r="BP114" s="989"/>
      <c r="BQ114" s="990">
        <v>597218</v>
      </c>
      <c r="BR114" s="991"/>
      <c r="BS114" s="991"/>
      <c r="BT114" s="991"/>
      <c r="BU114" s="991"/>
      <c r="BV114" s="991">
        <v>611984</v>
      </c>
      <c r="BW114" s="991"/>
      <c r="BX114" s="991"/>
      <c r="BY114" s="991"/>
      <c r="BZ114" s="991"/>
      <c r="CA114" s="991">
        <v>603251</v>
      </c>
      <c r="CB114" s="991"/>
      <c r="CC114" s="991"/>
      <c r="CD114" s="991"/>
      <c r="CE114" s="991"/>
      <c r="CF114" s="985">
        <v>23</v>
      </c>
      <c r="CG114" s="986"/>
      <c r="CH114" s="986"/>
      <c r="CI114" s="986"/>
      <c r="CJ114" s="986"/>
      <c r="CK114" s="1013"/>
      <c r="CL114" s="1014"/>
      <c r="CM114" s="987" t="s">
        <v>447</v>
      </c>
      <c r="CN114" s="988"/>
      <c r="CO114" s="988"/>
      <c r="CP114" s="988"/>
      <c r="CQ114" s="988"/>
      <c r="CR114" s="988"/>
      <c r="CS114" s="988"/>
      <c r="CT114" s="988"/>
      <c r="CU114" s="988"/>
      <c r="CV114" s="988"/>
      <c r="CW114" s="988"/>
      <c r="CX114" s="988"/>
      <c r="CY114" s="988"/>
      <c r="CZ114" s="988"/>
      <c r="DA114" s="988"/>
      <c r="DB114" s="988"/>
      <c r="DC114" s="988"/>
      <c r="DD114" s="988"/>
      <c r="DE114" s="988"/>
      <c r="DF114" s="989"/>
      <c r="DG114" s="1023" t="s">
        <v>433</v>
      </c>
      <c r="DH114" s="1024"/>
      <c r="DI114" s="1024"/>
      <c r="DJ114" s="1024"/>
      <c r="DK114" s="1025"/>
      <c r="DL114" s="1026" t="s">
        <v>390</v>
      </c>
      <c r="DM114" s="1024"/>
      <c r="DN114" s="1024"/>
      <c r="DO114" s="1024"/>
      <c r="DP114" s="1025"/>
      <c r="DQ114" s="1026" t="s">
        <v>390</v>
      </c>
      <c r="DR114" s="1024"/>
      <c r="DS114" s="1024"/>
      <c r="DT114" s="1024"/>
      <c r="DU114" s="1025"/>
      <c r="DV114" s="1027" t="s">
        <v>433</v>
      </c>
      <c r="DW114" s="1028"/>
      <c r="DX114" s="1028"/>
      <c r="DY114" s="1028"/>
      <c r="DZ114" s="1029"/>
    </row>
    <row r="115" spans="1:130" s="226" customFormat="1" ht="26.25" customHeight="1" x14ac:dyDescent="0.2">
      <c r="A115" s="1019"/>
      <c r="B115" s="1020"/>
      <c r="C115" s="988" t="s">
        <v>448</v>
      </c>
      <c r="D115" s="988"/>
      <c r="E115" s="988"/>
      <c r="F115" s="988"/>
      <c r="G115" s="988"/>
      <c r="H115" s="988"/>
      <c r="I115" s="988"/>
      <c r="J115" s="988"/>
      <c r="K115" s="988"/>
      <c r="L115" s="988"/>
      <c r="M115" s="988"/>
      <c r="N115" s="988"/>
      <c r="O115" s="988"/>
      <c r="P115" s="988"/>
      <c r="Q115" s="988"/>
      <c r="R115" s="988"/>
      <c r="S115" s="988"/>
      <c r="T115" s="988"/>
      <c r="U115" s="988"/>
      <c r="V115" s="988"/>
      <c r="W115" s="988"/>
      <c r="X115" s="988"/>
      <c r="Y115" s="988"/>
      <c r="Z115" s="989"/>
      <c r="AA115" s="1002">
        <v>4170</v>
      </c>
      <c r="AB115" s="1003"/>
      <c r="AC115" s="1003"/>
      <c r="AD115" s="1003"/>
      <c r="AE115" s="1004"/>
      <c r="AF115" s="1005">
        <v>4170</v>
      </c>
      <c r="AG115" s="1003"/>
      <c r="AH115" s="1003"/>
      <c r="AI115" s="1003"/>
      <c r="AJ115" s="1004"/>
      <c r="AK115" s="1005">
        <v>4170</v>
      </c>
      <c r="AL115" s="1003"/>
      <c r="AM115" s="1003"/>
      <c r="AN115" s="1003"/>
      <c r="AO115" s="1004"/>
      <c r="AP115" s="1006">
        <v>0.2</v>
      </c>
      <c r="AQ115" s="1007"/>
      <c r="AR115" s="1007"/>
      <c r="AS115" s="1007"/>
      <c r="AT115" s="1008"/>
      <c r="AU115" s="973"/>
      <c r="AV115" s="974"/>
      <c r="AW115" s="974"/>
      <c r="AX115" s="974"/>
      <c r="AY115" s="974"/>
      <c r="AZ115" s="987" t="s">
        <v>449</v>
      </c>
      <c r="BA115" s="988"/>
      <c r="BB115" s="988"/>
      <c r="BC115" s="988"/>
      <c r="BD115" s="988"/>
      <c r="BE115" s="988"/>
      <c r="BF115" s="988"/>
      <c r="BG115" s="988"/>
      <c r="BH115" s="988"/>
      <c r="BI115" s="988"/>
      <c r="BJ115" s="988"/>
      <c r="BK115" s="988"/>
      <c r="BL115" s="988"/>
      <c r="BM115" s="988"/>
      <c r="BN115" s="988"/>
      <c r="BO115" s="988"/>
      <c r="BP115" s="989"/>
      <c r="BQ115" s="990" t="s">
        <v>433</v>
      </c>
      <c r="BR115" s="991"/>
      <c r="BS115" s="991"/>
      <c r="BT115" s="991"/>
      <c r="BU115" s="991"/>
      <c r="BV115" s="991" t="s">
        <v>390</v>
      </c>
      <c r="BW115" s="991"/>
      <c r="BX115" s="991"/>
      <c r="BY115" s="991"/>
      <c r="BZ115" s="991"/>
      <c r="CA115" s="991" t="s">
        <v>433</v>
      </c>
      <c r="CB115" s="991"/>
      <c r="CC115" s="991"/>
      <c r="CD115" s="991"/>
      <c r="CE115" s="991"/>
      <c r="CF115" s="985" t="s">
        <v>390</v>
      </c>
      <c r="CG115" s="986"/>
      <c r="CH115" s="986"/>
      <c r="CI115" s="986"/>
      <c r="CJ115" s="986"/>
      <c r="CK115" s="1013"/>
      <c r="CL115" s="1014"/>
      <c r="CM115" s="987" t="s">
        <v>450</v>
      </c>
      <c r="CN115" s="988"/>
      <c r="CO115" s="988"/>
      <c r="CP115" s="988"/>
      <c r="CQ115" s="988"/>
      <c r="CR115" s="988"/>
      <c r="CS115" s="988"/>
      <c r="CT115" s="988"/>
      <c r="CU115" s="988"/>
      <c r="CV115" s="988"/>
      <c r="CW115" s="988"/>
      <c r="CX115" s="988"/>
      <c r="CY115" s="988"/>
      <c r="CZ115" s="988"/>
      <c r="DA115" s="988"/>
      <c r="DB115" s="988"/>
      <c r="DC115" s="988"/>
      <c r="DD115" s="988"/>
      <c r="DE115" s="988"/>
      <c r="DF115" s="989"/>
      <c r="DG115" s="1023" t="s">
        <v>433</v>
      </c>
      <c r="DH115" s="1024"/>
      <c r="DI115" s="1024"/>
      <c r="DJ115" s="1024"/>
      <c r="DK115" s="1025"/>
      <c r="DL115" s="1026" t="s">
        <v>433</v>
      </c>
      <c r="DM115" s="1024"/>
      <c r="DN115" s="1024"/>
      <c r="DO115" s="1024"/>
      <c r="DP115" s="1025"/>
      <c r="DQ115" s="1026" t="s">
        <v>433</v>
      </c>
      <c r="DR115" s="1024"/>
      <c r="DS115" s="1024"/>
      <c r="DT115" s="1024"/>
      <c r="DU115" s="1025"/>
      <c r="DV115" s="1027" t="s">
        <v>433</v>
      </c>
      <c r="DW115" s="1028"/>
      <c r="DX115" s="1028"/>
      <c r="DY115" s="1028"/>
      <c r="DZ115" s="1029"/>
    </row>
    <row r="116" spans="1:130" s="226" customFormat="1" ht="26.25" customHeight="1" x14ac:dyDescent="0.2">
      <c r="A116" s="1021"/>
      <c r="B116" s="1022"/>
      <c r="C116" s="1030" t="s">
        <v>451</v>
      </c>
      <c r="D116" s="1030"/>
      <c r="E116" s="1030"/>
      <c r="F116" s="1030"/>
      <c r="G116" s="1030"/>
      <c r="H116" s="1030"/>
      <c r="I116" s="1030"/>
      <c r="J116" s="1030"/>
      <c r="K116" s="1030"/>
      <c r="L116" s="1030"/>
      <c r="M116" s="1030"/>
      <c r="N116" s="1030"/>
      <c r="O116" s="1030"/>
      <c r="P116" s="1030"/>
      <c r="Q116" s="1030"/>
      <c r="R116" s="1030"/>
      <c r="S116" s="1030"/>
      <c r="T116" s="1030"/>
      <c r="U116" s="1030"/>
      <c r="V116" s="1030"/>
      <c r="W116" s="1030"/>
      <c r="X116" s="1030"/>
      <c r="Y116" s="1030"/>
      <c r="Z116" s="1031"/>
      <c r="AA116" s="1023">
        <v>162</v>
      </c>
      <c r="AB116" s="1024"/>
      <c r="AC116" s="1024"/>
      <c r="AD116" s="1024"/>
      <c r="AE116" s="1025"/>
      <c r="AF116" s="1026">
        <v>39</v>
      </c>
      <c r="AG116" s="1024"/>
      <c r="AH116" s="1024"/>
      <c r="AI116" s="1024"/>
      <c r="AJ116" s="1025"/>
      <c r="AK116" s="1026" t="s">
        <v>390</v>
      </c>
      <c r="AL116" s="1024"/>
      <c r="AM116" s="1024"/>
      <c r="AN116" s="1024"/>
      <c r="AO116" s="1025"/>
      <c r="AP116" s="1027" t="s">
        <v>433</v>
      </c>
      <c r="AQ116" s="1028"/>
      <c r="AR116" s="1028"/>
      <c r="AS116" s="1028"/>
      <c r="AT116" s="1029"/>
      <c r="AU116" s="973"/>
      <c r="AV116" s="974"/>
      <c r="AW116" s="974"/>
      <c r="AX116" s="974"/>
      <c r="AY116" s="974"/>
      <c r="AZ116" s="1032" t="s">
        <v>452</v>
      </c>
      <c r="BA116" s="1033"/>
      <c r="BB116" s="1033"/>
      <c r="BC116" s="1033"/>
      <c r="BD116" s="1033"/>
      <c r="BE116" s="1033"/>
      <c r="BF116" s="1033"/>
      <c r="BG116" s="1033"/>
      <c r="BH116" s="1033"/>
      <c r="BI116" s="1033"/>
      <c r="BJ116" s="1033"/>
      <c r="BK116" s="1033"/>
      <c r="BL116" s="1033"/>
      <c r="BM116" s="1033"/>
      <c r="BN116" s="1033"/>
      <c r="BO116" s="1033"/>
      <c r="BP116" s="1034"/>
      <c r="BQ116" s="990" t="s">
        <v>390</v>
      </c>
      <c r="BR116" s="991"/>
      <c r="BS116" s="991"/>
      <c r="BT116" s="991"/>
      <c r="BU116" s="991"/>
      <c r="BV116" s="991" t="s">
        <v>390</v>
      </c>
      <c r="BW116" s="991"/>
      <c r="BX116" s="991"/>
      <c r="BY116" s="991"/>
      <c r="BZ116" s="991"/>
      <c r="CA116" s="991" t="s">
        <v>390</v>
      </c>
      <c r="CB116" s="991"/>
      <c r="CC116" s="991"/>
      <c r="CD116" s="991"/>
      <c r="CE116" s="991"/>
      <c r="CF116" s="985" t="s">
        <v>390</v>
      </c>
      <c r="CG116" s="986"/>
      <c r="CH116" s="986"/>
      <c r="CI116" s="986"/>
      <c r="CJ116" s="986"/>
      <c r="CK116" s="1013"/>
      <c r="CL116" s="1014"/>
      <c r="CM116" s="987" t="s">
        <v>453</v>
      </c>
      <c r="CN116" s="988"/>
      <c r="CO116" s="988"/>
      <c r="CP116" s="988"/>
      <c r="CQ116" s="988"/>
      <c r="CR116" s="988"/>
      <c r="CS116" s="988"/>
      <c r="CT116" s="988"/>
      <c r="CU116" s="988"/>
      <c r="CV116" s="988"/>
      <c r="CW116" s="988"/>
      <c r="CX116" s="988"/>
      <c r="CY116" s="988"/>
      <c r="CZ116" s="988"/>
      <c r="DA116" s="988"/>
      <c r="DB116" s="988"/>
      <c r="DC116" s="988"/>
      <c r="DD116" s="988"/>
      <c r="DE116" s="988"/>
      <c r="DF116" s="989"/>
      <c r="DG116" s="1023">
        <v>8340</v>
      </c>
      <c r="DH116" s="1024"/>
      <c r="DI116" s="1024"/>
      <c r="DJ116" s="1024"/>
      <c r="DK116" s="1025"/>
      <c r="DL116" s="1026">
        <v>4170</v>
      </c>
      <c r="DM116" s="1024"/>
      <c r="DN116" s="1024"/>
      <c r="DO116" s="1024"/>
      <c r="DP116" s="1025"/>
      <c r="DQ116" s="1026" t="s">
        <v>390</v>
      </c>
      <c r="DR116" s="1024"/>
      <c r="DS116" s="1024"/>
      <c r="DT116" s="1024"/>
      <c r="DU116" s="1025"/>
      <c r="DV116" s="1027" t="s">
        <v>433</v>
      </c>
      <c r="DW116" s="1028"/>
      <c r="DX116" s="1028"/>
      <c r="DY116" s="1028"/>
      <c r="DZ116" s="1029"/>
    </row>
    <row r="117" spans="1:130" s="226" customFormat="1" ht="26.25" customHeight="1" x14ac:dyDescent="0.2">
      <c r="A117" s="977" t="s">
        <v>186</v>
      </c>
      <c r="B117" s="958"/>
      <c r="C117" s="958"/>
      <c r="D117" s="958"/>
      <c r="E117" s="958"/>
      <c r="F117" s="958"/>
      <c r="G117" s="958"/>
      <c r="H117" s="958"/>
      <c r="I117" s="958"/>
      <c r="J117" s="958"/>
      <c r="K117" s="958"/>
      <c r="L117" s="958"/>
      <c r="M117" s="958"/>
      <c r="N117" s="958"/>
      <c r="O117" s="958"/>
      <c r="P117" s="958"/>
      <c r="Q117" s="958"/>
      <c r="R117" s="958"/>
      <c r="S117" s="958"/>
      <c r="T117" s="958"/>
      <c r="U117" s="958"/>
      <c r="V117" s="958"/>
      <c r="W117" s="958"/>
      <c r="X117" s="958"/>
      <c r="Y117" s="1042" t="s">
        <v>454</v>
      </c>
      <c r="Z117" s="959"/>
      <c r="AA117" s="1043">
        <v>699023</v>
      </c>
      <c r="AB117" s="1044"/>
      <c r="AC117" s="1044"/>
      <c r="AD117" s="1044"/>
      <c r="AE117" s="1045"/>
      <c r="AF117" s="1046">
        <v>648195</v>
      </c>
      <c r="AG117" s="1044"/>
      <c r="AH117" s="1044"/>
      <c r="AI117" s="1044"/>
      <c r="AJ117" s="1045"/>
      <c r="AK117" s="1046">
        <v>640995</v>
      </c>
      <c r="AL117" s="1044"/>
      <c r="AM117" s="1044"/>
      <c r="AN117" s="1044"/>
      <c r="AO117" s="1045"/>
      <c r="AP117" s="1047"/>
      <c r="AQ117" s="1048"/>
      <c r="AR117" s="1048"/>
      <c r="AS117" s="1048"/>
      <c r="AT117" s="1049"/>
      <c r="AU117" s="973"/>
      <c r="AV117" s="974"/>
      <c r="AW117" s="974"/>
      <c r="AX117" s="974"/>
      <c r="AY117" s="974"/>
      <c r="AZ117" s="1039" t="s">
        <v>455</v>
      </c>
      <c r="BA117" s="1040"/>
      <c r="BB117" s="1040"/>
      <c r="BC117" s="1040"/>
      <c r="BD117" s="1040"/>
      <c r="BE117" s="1040"/>
      <c r="BF117" s="1040"/>
      <c r="BG117" s="1040"/>
      <c r="BH117" s="1040"/>
      <c r="BI117" s="1040"/>
      <c r="BJ117" s="1040"/>
      <c r="BK117" s="1040"/>
      <c r="BL117" s="1040"/>
      <c r="BM117" s="1040"/>
      <c r="BN117" s="1040"/>
      <c r="BO117" s="1040"/>
      <c r="BP117" s="1041"/>
      <c r="BQ117" s="990" t="s">
        <v>433</v>
      </c>
      <c r="BR117" s="991"/>
      <c r="BS117" s="991"/>
      <c r="BT117" s="991"/>
      <c r="BU117" s="991"/>
      <c r="BV117" s="991" t="s">
        <v>435</v>
      </c>
      <c r="BW117" s="991"/>
      <c r="BX117" s="991"/>
      <c r="BY117" s="991"/>
      <c r="BZ117" s="991"/>
      <c r="CA117" s="991" t="s">
        <v>435</v>
      </c>
      <c r="CB117" s="991"/>
      <c r="CC117" s="991"/>
      <c r="CD117" s="991"/>
      <c r="CE117" s="991"/>
      <c r="CF117" s="985" t="s">
        <v>435</v>
      </c>
      <c r="CG117" s="986"/>
      <c r="CH117" s="986"/>
      <c r="CI117" s="986"/>
      <c r="CJ117" s="986"/>
      <c r="CK117" s="1013"/>
      <c r="CL117" s="1014"/>
      <c r="CM117" s="987" t="s">
        <v>456</v>
      </c>
      <c r="CN117" s="988"/>
      <c r="CO117" s="988"/>
      <c r="CP117" s="988"/>
      <c r="CQ117" s="988"/>
      <c r="CR117" s="988"/>
      <c r="CS117" s="988"/>
      <c r="CT117" s="988"/>
      <c r="CU117" s="988"/>
      <c r="CV117" s="988"/>
      <c r="CW117" s="988"/>
      <c r="CX117" s="988"/>
      <c r="CY117" s="988"/>
      <c r="CZ117" s="988"/>
      <c r="DA117" s="988"/>
      <c r="DB117" s="988"/>
      <c r="DC117" s="988"/>
      <c r="DD117" s="988"/>
      <c r="DE117" s="988"/>
      <c r="DF117" s="989"/>
      <c r="DG117" s="1023" t="s">
        <v>390</v>
      </c>
      <c r="DH117" s="1024"/>
      <c r="DI117" s="1024"/>
      <c r="DJ117" s="1024"/>
      <c r="DK117" s="1025"/>
      <c r="DL117" s="1026" t="s">
        <v>433</v>
      </c>
      <c r="DM117" s="1024"/>
      <c r="DN117" s="1024"/>
      <c r="DO117" s="1024"/>
      <c r="DP117" s="1025"/>
      <c r="DQ117" s="1026" t="s">
        <v>390</v>
      </c>
      <c r="DR117" s="1024"/>
      <c r="DS117" s="1024"/>
      <c r="DT117" s="1024"/>
      <c r="DU117" s="1025"/>
      <c r="DV117" s="1027" t="s">
        <v>435</v>
      </c>
      <c r="DW117" s="1028"/>
      <c r="DX117" s="1028"/>
      <c r="DY117" s="1028"/>
      <c r="DZ117" s="1029"/>
    </row>
    <row r="118" spans="1:130" s="226" customFormat="1" ht="26.25" customHeight="1" x14ac:dyDescent="0.2">
      <c r="A118" s="977" t="s">
        <v>427</v>
      </c>
      <c r="B118" s="958"/>
      <c r="C118" s="958"/>
      <c r="D118" s="958"/>
      <c r="E118" s="958"/>
      <c r="F118" s="958"/>
      <c r="G118" s="958"/>
      <c r="H118" s="958"/>
      <c r="I118" s="958"/>
      <c r="J118" s="958"/>
      <c r="K118" s="958"/>
      <c r="L118" s="958"/>
      <c r="M118" s="958"/>
      <c r="N118" s="958"/>
      <c r="O118" s="958"/>
      <c r="P118" s="958"/>
      <c r="Q118" s="958"/>
      <c r="R118" s="958"/>
      <c r="S118" s="958"/>
      <c r="T118" s="958"/>
      <c r="U118" s="958"/>
      <c r="V118" s="958"/>
      <c r="W118" s="958"/>
      <c r="X118" s="958"/>
      <c r="Y118" s="958"/>
      <c r="Z118" s="959"/>
      <c r="AA118" s="957" t="s">
        <v>424</v>
      </c>
      <c r="AB118" s="958"/>
      <c r="AC118" s="958"/>
      <c r="AD118" s="958"/>
      <c r="AE118" s="959"/>
      <c r="AF118" s="957" t="s">
        <v>425</v>
      </c>
      <c r="AG118" s="958"/>
      <c r="AH118" s="958"/>
      <c r="AI118" s="958"/>
      <c r="AJ118" s="959"/>
      <c r="AK118" s="957" t="s">
        <v>303</v>
      </c>
      <c r="AL118" s="958"/>
      <c r="AM118" s="958"/>
      <c r="AN118" s="958"/>
      <c r="AO118" s="959"/>
      <c r="AP118" s="1035" t="s">
        <v>426</v>
      </c>
      <c r="AQ118" s="1036"/>
      <c r="AR118" s="1036"/>
      <c r="AS118" s="1036"/>
      <c r="AT118" s="1037"/>
      <c r="AU118" s="973"/>
      <c r="AV118" s="974"/>
      <c r="AW118" s="974"/>
      <c r="AX118" s="974"/>
      <c r="AY118" s="974"/>
      <c r="AZ118" s="1038" t="s">
        <v>457</v>
      </c>
      <c r="BA118" s="1030"/>
      <c r="BB118" s="1030"/>
      <c r="BC118" s="1030"/>
      <c r="BD118" s="1030"/>
      <c r="BE118" s="1030"/>
      <c r="BF118" s="1030"/>
      <c r="BG118" s="1030"/>
      <c r="BH118" s="1030"/>
      <c r="BI118" s="1030"/>
      <c r="BJ118" s="1030"/>
      <c r="BK118" s="1030"/>
      <c r="BL118" s="1030"/>
      <c r="BM118" s="1030"/>
      <c r="BN118" s="1030"/>
      <c r="BO118" s="1030"/>
      <c r="BP118" s="1031"/>
      <c r="BQ118" s="1064" t="s">
        <v>125</v>
      </c>
      <c r="BR118" s="1065"/>
      <c r="BS118" s="1065"/>
      <c r="BT118" s="1065"/>
      <c r="BU118" s="1065"/>
      <c r="BV118" s="1065" t="s">
        <v>432</v>
      </c>
      <c r="BW118" s="1065"/>
      <c r="BX118" s="1065"/>
      <c r="BY118" s="1065"/>
      <c r="BZ118" s="1065"/>
      <c r="CA118" s="1065" t="s">
        <v>125</v>
      </c>
      <c r="CB118" s="1065"/>
      <c r="CC118" s="1065"/>
      <c r="CD118" s="1065"/>
      <c r="CE118" s="1065"/>
      <c r="CF118" s="985" t="s">
        <v>125</v>
      </c>
      <c r="CG118" s="986"/>
      <c r="CH118" s="986"/>
      <c r="CI118" s="986"/>
      <c r="CJ118" s="986"/>
      <c r="CK118" s="1013"/>
      <c r="CL118" s="1014"/>
      <c r="CM118" s="987" t="s">
        <v>458</v>
      </c>
      <c r="CN118" s="988"/>
      <c r="CO118" s="988"/>
      <c r="CP118" s="988"/>
      <c r="CQ118" s="988"/>
      <c r="CR118" s="988"/>
      <c r="CS118" s="988"/>
      <c r="CT118" s="988"/>
      <c r="CU118" s="988"/>
      <c r="CV118" s="988"/>
      <c r="CW118" s="988"/>
      <c r="CX118" s="988"/>
      <c r="CY118" s="988"/>
      <c r="CZ118" s="988"/>
      <c r="DA118" s="988"/>
      <c r="DB118" s="988"/>
      <c r="DC118" s="988"/>
      <c r="DD118" s="988"/>
      <c r="DE118" s="988"/>
      <c r="DF118" s="989"/>
      <c r="DG118" s="1023" t="s">
        <v>125</v>
      </c>
      <c r="DH118" s="1024"/>
      <c r="DI118" s="1024"/>
      <c r="DJ118" s="1024"/>
      <c r="DK118" s="1025"/>
      <c r="DL118" s="1026" t="s">
        <v>125</v>
      </c>
      <c r="DM118" s="1024"/>
      <c r="DN118" s="1024"/>
      <c r="DO118" s="1024"/>
      <c r="DP118" s="1025"/>
      <c r="DQ118" s="1026" t="s">
        <v>435</v>
      </c>
      <c r="DR118" s="1024"/>
      <c r="DS118" s="1024"/>
      <c r="DT118" s="1024"/>
      <c r="DU118" s="1025"/>
      <c r="DV118" s="1027" t="s">
        <v>125</v>
      </c>
      <c r="DW118" s="1028"/>
      <c r="DX118" s="1028"/>
      <c r="DY118" s="1028"/>
      <c r="DZ118" s="1029"/>
    </row>
    <row r="119" spans="1:130" s="226" customFormat="1" ht="26.25" customHeight="1" x14ac:dyDescent="0.2">
      <c r="A119" s="1121" t="s">
        <v>430</v>
      </c>
      <c r="B119" s="1012"/>
      <c r="C119" s="994" t="s">
        <v>431</v>
      </c>
      <c r="D119" s="962"/>
      <c r="E119" s="962"/>
      <c r="F119" s="962"/>
      <c r="G119" s="962"/>
      <c r="H119" s="962"/>
      <c r="I119" s="962"/>
      <c r="J119" s="962"/>
      <c r="K119" s="962"/>
      <c r="L119" s="962"/>
      <c r="M119" s="962"/>
      <c r="N119" s="962"/>
      <c r="O119" s="962"/>
      <c r="P119" s="962"/>
      <c r="Q119" s="962"/>
      <c r="R119" s="962"/>
      <c r="S119" s="962"/>
      <c r="T119" s="962"/>
      <c r="U119" s="962"/>
      <c r="V119" s="962"/>
      <c r="W119" s="962"/>
      <c r="X119" s="962"/>
      <c r="Y119" s="962"/>
      <c r="Z119" s="963"/>
      <c r="AA119" s="964" t="s">
        <v>435</v>
      </c>
      <c r="AB119" s="965"/>
      <c r="AC119" s="965"/>
      <c r="AD119" s="965"/>
      <c r="AE119" s="966"/>
      <c r="AF119" s="967" t="s">
        <v>125</v>
      </c>
      <c r="AG119" s="965"/>
      <c r="AH119" s="965"/>
      <c r="AI119" s="965"/>
      <c r="AJ119" s="966"/>
      <c r="AK119" s="967" t="s">
        <v>125</v>
      </c>
      <c r="AL119" s="965"/>
      <c r="AM119" s="965"/>
      <c r="AN119" s="965"/>
      <c r="AO119" s="966"/>
      <c r="AP119" s="968" t="s">
        <v>125</v>
      </c>
      <c r="AQ119" s="969"/>
      <c r="AR119" s="969"/>
      <c r="AS119" s="969"/>
      <c r="AT119" s="970"/>
      <c r="AU119" s="975"/>
      <c r="AV119" s="976"/>
      <c r="AW119" s="976"/>
      <c r="AX119" s="976"/>
      <c r="AY119" s="976"/>
      <c r="AZ119" s="247" t="s">
        <v>186</v>
      </c>
      <c r="BA119" s="247"/>
      <c r="BB119" s="247"/>
      <c r="BC119" s="247"/>
      <c r="BD119" s="247"/>
      <c r="BE119" s="247"/>
      <c r="BF119" s="247"/>
      <c r="BG119" s="247"/>
      <c r="BH119" s="247"/>
      <c r="BI119" s="247"/>
      <c r="BJ119" s="247"/>
      <c r="BK119" s="247"/>
      <c r="BL119" s="247"/>
      <c r="BM119" s="247"/>
      <c r="BN119" s="247"/>
      <c r="BO119" s="1042" t="s">
        <v>459</v>
      </c>
      <c r="BP119" s="1070"/>
      <c r="BQ119" s="1064">
        <v>8777438</v>
      </c>
      <c r="BR119" s="1065"/>
      <c r="BS119" s="1065"/>
      <c r="BT119" s="1065"/>
      <c r="BU119" s="1065"/>
      <c r="BV119" s="1065">
        <v>9374129</v>
      </c>
      <c r="BW119" s="1065"/>
      <c r="BX119" s="1065"/>
      <c r="BY119" s="1065"/>
      <c r="BZ119" s="1065"/>
      <c r="CA119" s="1065">
        <v>9373195</v>
      </c>
      <c r="CB119" s="1065"/>
      <c r="CC119" s="1065"/>
      <c r="CD119" s="1065"/>
      <c r="CE119" s="1065"/>
      <c r="CF119" s="1066"/>
      <c r="CG119" s="1067"/>
      <c r="CH119" s="1067"/>
      <c r="CI119" s="1067"/>
      <c r="CJ119" s="1068"/>
      <c r="CK119" s="1015"/>
      <c r="CL119" s="1016"/>
      <c r="CM119" s="1038" t="s">
        <v>460</v>
      </c>
      <c r="CN119" s="1030"/>
      <c r="CO119" s="1030"/>
      <c r="CP119" s="1030"/>
      <c r="CQ119" s="1030"/>
      <c r="CR119" s="1030"/>
      <c r="CS119" s="1030"/>
      <c r="CT119" s="1030"/>
      <c r="CU119" s="1030"/>
      <c r="CV119" s="1030"/>
      <c r="CW119" s="1030"/>
      <c r="CX119" s="1030"/>
      <c r="CY119" s="1030"/>
      <c r="CZ119" s="1030"/>
      <c r="DA119" s="1030"/>
      <c r="DB119" s="1030"/>
      <c r="DC119" s="1030"/>
      <c r="DD119" s="1030"/>
      <c r="DE119" s="1030"/>
      <c r="DF119" s="1031"/>
      <c r="DG119" s="1069" t="s">
        <v>125</v>
      </c>
      <c r="DH119" s="1051"/>
      <c r="DI119" s="1051"/>
      <c r="DJ119" s="1051"/>
      <c r="DK119" s="1052"/>
      <c r="DL119" s="1050" t="s">
        <v>125</v>
      </c>
      <c r="DM119" s="1051"/>
      <c r="DN119" s="1051"/>
      <c r="DO119" s="1051"/>
      <c r="DP119" s="1052"/>
      <c r="DQ119" s="1050" t="s">
        <v>125</v>
      </c>
      <c r="DR119" s="1051"/>
      <c r="DS119" s="1051"/>
      <c r="DT119" s="1051"/>
      <c r="DU119" s="1052"/>
      <c r="DV119" s="1053" t="s">
        <v>125</v>
      </c>
      <c r="DW119" s="1054"/>
      <c r="DX119" s="1054"/>
      <c r="DY119" s="1054"/>
      <c r="DZ119" s="1055"/>
    </row>
    <row r="120" spans="1:130" s="226" customFormat="1" ht="26.25" customHeight="1" x14ac:dyDescent="0.2">
      <c r="A120" s="1122"/>
      <c r="B120" s="1014"/>
      <c r="C120" s="987" t="s">
        <v>437</v>
      </c>
      <c r="D120" s="988"/>
      <c r="E120" s="988"/>
      <c r="F120" s="988"/>
      <c r="G120" s="988"/>
      <c r="H120" s="988"/>
      <c r="I120" s="988"/>
      <c r="J120" s="988"/>
      <c r="K120" s="988"/>
      <c r="L120" s="988"/>
      <c r="M120" s="988"/>
      <c r="N120" s="988"/>
      <c r="O120" s="988"/>
      <c r="P120" s="988"/>
      <c r="Q120" s="988"/>
      <c r="R120" s="988"/>
      <c r="S120" s="988"/>
      <c r="T120" s="988"/>
      <c r="U120" s="988"/>
      <c r="V120" s="988"/>
      <c r="W120" s="988"/>
      <c r="X120" s="988"/>
      <c r="Y120" s="988"/>
      <c r="Z120" s="989"/>
      <c r="AA120" s="1023" t="s">
        <v>125</v>
      </c>
      <c r="AB120" s="1024"/>
      <c r="AC120" s="1024"/>
      <c r="AD120" s="1024"/>
      <c r="AE120" s="1025"/>
      <c r="AF120" s="1026" t="s">
        <v>125</v>
      </c>
      <c r="AG120" s="1024"/>
      <c r="AH120" s="1024"/>
      <c r="AI120" s="1024"/>
      <c r="AJ120" s="1025"/>
      <c r="AK120" s="1026" t="s">
        <v>125</v>
      </c>
      <c r="AL120" s="1024"/>
      <c r="AM120" s="1024"/>
      <c r="AN120" s="1024"/>
      <c r="AO120" s="1025"/>
      <c r="AP120" s="1027" t="s">
        <v>125</v>
      </c>
      <c r="AQ120" s="1028"/>
      <c r="AR120" s="1028"/>
      <c r="AS120" s="1028"/>
      <c r="AT120" s="1029"/>
      <c r="AU120" s="1056" t="s">
        <v>461</v>
      </c>
      <c r="AV120" s="1057"/>
      <c r="AW120" s="1057"/>
      <c r="AX120" s="1057"/>
      <c r="AY120" s="1058"/>
      <c r="AZ120" s="994" t="s">
        <v>462</v>
      </c>
      <c r="BA120" s="962"/>
      <c r="BB120" s="962"/>
      <c r="BC120" s="962"/>
      <c r="BD120" s="962"/>
      <c r="BE120" s="962"/>
      <c r="BF120" s="962"/>
      <c r="BG120" s="962"/>
      <c r="BH120" s="962"/>
      <c r="BI120" s="962"/>
      <c r="BJ120" s="962"/>
      <c r="BK120" s="962"/>
      <c r="BL120" s="962"/>
      <c r="BM120" s="962"/>
      <c r="BN120" s="962"/>
      <c r="BO120" s="962"/>
      <c r="BP120" s="963"/>
      <c r="BQ120" s="995">
        <v>1638972</v>
      </c>
      <c r="BR120" s="996"/>
      <c r="BS120" s="996"/>
      <c r="BT120" s="996"/>
      <c r="BU120" s="996"/>
      <c r="BV120" s="996">
        <v>1445588</v>
      </c>
      <c r="BW120" s="996"/>
      <c r="BX120" s="996"/>
      <c r="BY120" s="996"/>
      <c r="BZ120" s="996"/>
      <c r="CA120" s="996">
        <v>1494691</v>
      </c>
      <c r="CB120" s="996"/>
      <c r="CC120" s="996"/>
      <c r="CD120" s="996"/>
      <c r="CE120" s="996"/>
      <c r="CF120" s="1009">
        <v>56.9</v>
      </c>
      <c r="CG120" s="1010"/>
      <c r="CH120" s="1010"/>
      <c r="CI120" s="1010"/>
      <c r="CJ120" s="1010"/>
      <c r="CK120" s="1071" t="s">
        <v>463</v>
      </c>
      <c r="CL120" s="1072"/>
      <c r="CM120" s="1072"/>
      <c r="CN120" s="1072"/>
      <c r="CO120" s="1073"/>
      <c r="CP120" s="1079" t="s">
        <v>405</v>
      </c>
      <c r="CQ120" s="1080"/>
      <c r="CR120" s="1080"/>
      <c r="CS120" s="1080"/>
      <c r="CT120" s="1080"/>
      <c r="CU120" s="1080"/>
      <c r="CV120" s="1080"/>
      <c r="CW120" s="1080"/>
      <c r="CX120" s="1080"/>
      <c r="CY120" s="1080"/>
      <c r="CZ120" s="1080"/>
      <c r="DA120" s="1080"/>
      <c r="DB120" s="1080"/>
      <c r="DC120" s="1080"/>
      <c r="DD120" s="1080"/>
      <c r="DE120" s="1080"/>
      <c r="DF120" s="1081"/>
      <c r="DG120" s="995">
        <v>2202380</v>
      </c>
      <c r="DH120" s="996"/>
      <c r="DI120" s="996"/>
      <c r="DJ120" s="996"/>
      <c r="DK120" s="996"/>
      <c r="DL120" s="996">
        <v>2116562</v>
      </c>
      <c r="DM120" s="996"/>
      <c r="DN120" s="996"/>
      <c r="DO120" s="996"/>
      <c r="DP120" s="996"/>
      <c r="DQ120" s="996">
        <v>2001269</v>
      </c>
      <c r="DR120" s="996"/>
      <c r="DS120" s="996"/>
      <c r="DT120" s="996"/>
      <c r="DU120" s="996"/>
      <c r="DV120" s="997">
        <v>76.2</v>
      </c>
      <c r="DW120" s="997"/>
      <c r="DX120" s="997"/>
      <c r="DY120" s="997"/>
      <c r="DZ120" s="998"/>
    </row>
    <row r="121" spans="1:130" s="226" customFormat="1" ht="26.25" customHeight="1" x14ac:dyDescent="0.2">
      <c r="A121" s="1122"/>
      <c r="B121" s="1014"/>
      <c r="C121" s="1039" t="s">
        <v>464</v>
      </c>
      <c r="D121" s="1040"/>
      <c r="E121" s="1040"/>
      <c r="F121" s="1040"/>
      <c r="G121" s="1040"/>
      <c r="H121" s="1040"/>
      <c r="I121" s="1040"/>
      <c r="J121" s="1040"/>
      <c r="K121" s="1040"/>
      <c r="L121" s="1040"/>
      <c r="M121" s="1040"/>
      <c r="N121" s="1040"/>
      <c r="O121" s="1040"/>
      <c r="P121" s="1040"/>
      <c r="Q121" s="1040"/>
      <c r="R121" s="1040"/>
      <c r="S121" s="1040"/>
      <c r="T121" s="1040"/>
      <c r="U121" s="1040"/>
      <c r="V121" s="1040"/>
      <c r="W121" s="1040"/>
      <c r="X121" s="1040"/>
      <c r="Y121" s="1040"/>
      <c r="Z121" s="1041"/>
      <c r="AA121" s="1023" t="s">
        <v>125</v>
      </c>
      <c r="AB121" s="1024"/>
      <c r="AC121" s="1024"/>
      <c r="AD121" s="1024"/>
      <c r="AE121" s="1025"/>
      <c r="AF121" s="1026" t="s">
        <v>390</v>
      </c>
      <c r="AG121" s="1024"/>
      <c r="AH121" s="1024"/>
      <c r="AI121" s="1024"/>
      <c r="AJ121" s="1025"/>
      <c r="AK121" s="1026" t="s">
        <v>435</v>
      </c>
      <c r="AL121" s="1024"/>
      <c r="AM121" s="1024"/>
      <c r="AN121" s="1024"/>
      <c r="AO121" s="1025"/>
      <c r="AP121" s="1027" t="s">
        <v>435</v>
      </c>
      <c r="AQ121" s="1028"/>
      <c r="AR121" s="1028"/>
      <c r="AS121" s="1028"/>
      <c r="AT121" s="1029"/>
      <c r="AU121" s="1059"/>
      <c r="AV121" s="1060"/>
      <c r="AW121" s="1060"/>
      <c r="AX121" s="1060"/>
      <c r="AY121" s="1061"/>
      <c r="AZ121" s="987" t="s">
        <v>465</v>
      </c>
      <c r="BA121" s="988"/>
      <c r="BB121" s="988"/>
      <c r="BC121" s="988"/>
      <c r="BD121" s="988"/>
      <c r="BE121" s="988"/>
      <c r="BF121" s="988"/>
      <c r="BG121" s="988"/>
      <c r="BH121" s="988"/>
      <c r="BI121" s="988"/>
      <c r="BJ121" s="988"/>
      <c r="BK121" s="988"/>
      <c r="BL121" s="988"/>
      <c r="BM121" s="988"/>
      <c r="BN121" s="988"/>
      <c r="BO121" s="988"/>
      <c r="BP121" s="989"/>
      <c r="BQ121" s="990">
        <v>42211</v>
      </c>
      <c r="BR121" s="991"/>
      <c r="BS121" s="991"/>
      <c r="BT121" s="991"/>
      <c r="BU121" s="991"/>
      <c r="BV121" s="991">
        <v>35177</v>
      </c>
      <c r="BW121" s="991"/>
      <c r="BX121" s="991"/>
      <c r="BY121" s="991"/>
      <c r="BZ121" s="991"/>
      <c r="CA121" s="991">
        <v>28143</v>
      </c>
      <c r="CB121" s="991"/>
      <c r="CC121" s="991"/>
      <c r="CD121" s="991"/>
      <c r="CE121" s="991"/>
      <c r="CF121" s="985">
        <v>1.1000000000000001</v>
      </c>
      <c r="CG121" s="986"/>
      <c r="CH121" s="986"/>
      <c r="CI121" s="986"/>
      <c r="CJ121" s="986"/>
      <c r="CK121" s="1074"/>
      <c r="CL121" s="1075"/>
      <c r="CM121" s="1075"/>
      <c r="CN121" s="1075"/>
      <c r="CO121" s="1076"/>
      <c r="CP121" s="1084" t="s">
        <v>466</v>
      </c>
      <c r="CQ121" s="1085"/>
      <c r="CR121" s="1085"/>
      <c r="CS121" s="1085"/>
      <c r="CT121" s="1085"/>
      <c r="CU121" s="1085"/>
      <c r="CV121" s="1085"/>
      <c r="CW121" s="1085"/>
      <c r="CX121" s="1085"/>
      <c r="CY121" s="1085"/>
      <c r="CZ121" s="1085"/>
      <c r="DA121" s="1085"/>
      <c r="DB121" s="1085"/>
      <c r="DC121" s="1085"/>
      <c r="DD121" s="1085"/>
      <c r="DE121" s="1085"/>
      <c r="DF121" s="1086"/>
      <c r="DG121" s="990">
        <v>743745</v>
      </c>
      <c r="DH121" s="991"/>
      <c r="DI121" s="991"/>
      <c r="DJ121" s="991"/>
      <c r="DK121" s="991"/>
      <c r="DL121" s="991">
        <v>686977</v>
      </c>
      <c r="DM121" s="991"/>
      <c r="DN121" s="991"/>
      <c r="DO121" s="991"/>
      <c r="DP121" s="991"/>
      <c r="DQ121" s="991">
        <v>672298</v>
      </c>
      <c r="DR121" s="991"/>
      <c r="DS121" s="991"/>
      <c r="DT121" s="991"/>
      <c r="DU121" s="991"/>
      <c r="DV121" s="992">
        <v>25.6</v>
      </c>
      <c r="DW121" s="992"/>
      <c r="DX121" s="992"/>
      <c r="DY121" s="992"/>
      <c r="DZ121" s="993"/>
    </row>
    <row r="122" spans="1:130" s="226" customFormat="1" ht="26.25" customHeight="1" x14ac:dyDescent="0.2">
      <c r="A122" s="1122"/>
      <c r="B122" s="1014"/>
      <c r="C122" s="987" t="s">
        <v>447</v>
      </c>
      <c r="D122" s="988"/>
      <c r="E122" s="988"/>
      <c r="F122" s="988"/>
      <c r="G122" s="988"/>
      <c r="H122" s="988"/>
      <c r="I122" s="988"/>
      <c r="J122" s="988"/>
      <c r="K122" s="988"/>
      <c r="L122" s="988"/>
      <c r="M122" s="988"/>
      <c r="N122" s="988"/>
      <c r="O122" s="988"/>
      <c r="P122" s="988"/>
      <c r="Q122" s="988"/>
      <c r="R122" s="988"/>
      <c r="S122" s="988"/>
      <c r="T122" s="988"/>
      <c r="U122" s="988"/>
      <c r="V122" s="988"/>
      <c r="W122" s="988"/>
      <c r="X122" s="988"/>
      <c r="Y122" s="988"/>
      <c r="Z122" s="989"/>
      <c r="AA122" s="1023" t="s">
        <v>125</v>
      </c>
      <c r="AB122" s="1024"/>
      <c r="AC122" s="1024"/>
      <c r="AD122" s="1024"/>
      <c r="AE122" s="1025"/>
      <c r="AF122" s="1026" t="s">
        <v>125</v>
      </c>
      <c r="AG122" s="1024"/>
      <c r="AH122" s="1024"/>
      <c r="AI122" s="1024"/>
      <c r="AJ122" s="1025"/>
      <c r="AK122" s="1026" t="s">
        <v>435</v>
      </c>
      <c r="AL122" s="1024"/>
      <c r="AM122" s="1024"/>
      <c r="AN122" s="1024"/>
      <c r="AO122" s="1025"/>
      <c r="AP122" s="1027" t="s">
        <v>435</v>
      </c>
      <c r="AQ122" s="1028"/>
      <c r="AR122" s="1028"/>
      <c r="AS122" s="1028"/>
      <c r="AT122" s="1029"/>
      <c r="AU122" s="1059"/>
      <c r="AV122" s="1060"/>
      <c r="AW122" s="1060"/>
      <c r="AX122" s="1060"/>
      <c r="AY122" s="1061"/>
      <c r="AZ122" s="1038" t="s">
        <v>467</v>
      </c>
      <c r="BA122" s="1030"/>
      <c r="BB122" s="1030"/>
      <c r="BC122" s="1030"/>
      <c r="BD122" s="1030"/>
      <c r="BE122" s="1030"/>
      <c r="BF122" s="1030"/>
      <c r="BG122" s="1030"/>
      <c r="BH122" s="1030"/>
      <c r="BI122" s="1030"/>
      <c r="BJ122" s="1030"/>
      <c r="BK122" s="1030"/>
      <c r="BL122" s="1030"/>
      <c r="BM122" s="1030"/>
      <c r="BN122" s="1030"/>
      <c r="BO122" s="1030"/>
      <c r="BP122" s="1031"/>
      <c r="BQ122" s="1064">
        <v>4814825</v>
      </c>
      <c r="BR122" s="1065"/>
      <c r="BS122" s="1065"/>
      <c r="BT122" s="1065"/>
      <c r="BU122" s="1065"/>
      <c r="BV122" s="1065">
        <v>5024068</v>
      </c>
      <c r="BW122" s="1065"/>
      <c r="BX122" s="1065"/>
      <c r="BY122" s="1065"/>
      <c r="BZ122" s="1065"/>
      <c r="CA122" s="1065">
        <v>4922416</v>
      </c>
      <c r="CB122" s="1065"/>
      <c r="CC122" s="1065"/>
      <c r="CD122" s="1065"/>
      <c r="CE122" s="1065"/>
      <c r="CF122" s="1082">
        <v>187.5</v>
      </c>
      <c r="CG122" s="1083"/>
      <c r="CH122" s="1083"/>
      <c r="CI122" s="1083"/>
      <c r="CJ122" s="1083"/>
      <c r="CK122" s="1074"/>
      <c r="CL122" s="1075"/>
      <c r="CM122" s="1075"/>
      <c r="CN122" s="1075"/>
      <c r="CO122" s="1076"/>
      <c r="CP122" s="1084" t="s">
        <v>468</v>
      </c>
      <c r="CQ122" s="1085"/>
      <c r="CR122" s="1085"/>
      <c r="CS122" s="1085"/>
      <c r="CT122" s="1085"/>
      <c r="CU122" s="1085"/>
      <c r="CV122" s="1085"/>
      <c r="CW122" s="1085"/>
      <c r="CX122" s="1085"/>
      <c r="CY122" s="1085"/>
      <c r="CZ122" s="1085"/>
      <c r="DA122" s="1085"/>
      <c r="DB122" s="1085"/>
      <c r="DC122" s="1085"/>
      <c r="DD122" s="1085"/>
      <c r="DE122" s="1085"/>
      <c r="DF122" s="1086"/>
      <c r="DG122" s="990" t="s">
        <v>432</v>
      </c>
      <c r="DH122" s="991"/>
      <c r="DI122" s="991"/>
      <c r="DJ122" s="991"/>
      <c r="DK122" s="991"/>
      <c r="DL122" s="991" t="s">
        <v>125</v>
      </c>
      <c r="DM122" s="991"/>
      <c r="DN122" s="991"/>
      <c r="DO122" s="991"/>
      <c r="DP122" s="991"/>
      <c r="DQ122" s="991" t="s">
        <v>432</v>
      </c>
      <c r="DR122" s="991"/>
      <c r="DS122" s="991"/>
      <c r="DT122" s="991"/>
      <c r="DU122" s="991"/>
      <c r="DV122" s="992" t="s">
        <v>125</v>
      </c>
      <c r="DW122" s="992"/>
      <c r="DX122" s="992"/>
      <c r="DY122" s="992"/>
      <c r="DZ122" s="993"/>
    </row>
    <row r="123" spans="1:130" s="226" customFormat="1" ht="26.25" customHeight="1" x14ac:dyDescent="0.2">
      <c r="A123" s="1122"/>
      <c r="B123" s="1014"/>
      <c r="C123" s="987" t="s">
        <v>453</v>
      </c>
      <c r="D123" s="988"/>
      <c r="E123" s="988"/>
      <c r="F123" s="988"/>
      <c r="G123" s="988"/>
      <c r="H123" s="988"/>
      <c r="I123" s="988"/>
      <c r="J123" s="988"/>
      <c r="K123" s="988"/>
      <c r="L123" s="988"/>
      <c r="M123" s="988"/>
      <c r="N123" s="988"/>
      <c r="O123" s="988"/>
      <c r="P123" s="988"/>
      <c r="Q123" s="988"/>
      <c r="R123" s="988"/>
      <c r="S123" s="988"/>
      <c r="T123" s="988"/>
      <c r="U123" s="988"/>
      <c r="V123" s="988"/>
      <c r="W123" s="988"/>
      <c r="X123" s="988"/>
      <c r="Y123" s="988"/>
      <c r="Z123" s="989"/>
      <c r="AA123" s="1023">
        <v>4170</v>
      </c>
      <c r="AB123" s="1024"/>
      <c r="AC123" s="1024"/>
      <c r="AD123" s="1024"/>
      <c r="AE123" s="1025"/>
      <c r="AF123" s="1026">
        <v>4170</v>
      </c>
      <c r="AG123" s="1024"/>
      <c r="AH123" s="1024"/>
      <c r="AI123" s="1024"/>
      <c r="AJ123" s="1025"/>
      <c r="AK123" s="1026">
        <v>4170</v>
      </c>
      <c r="AL123" s="1024"/>
      <c r="AM123" s="1024"/>
      <c r="AN123" s="1024"/>
      <c r="AO123" s="1025"/>
      <c r="AP123" s="1027">
        <v>0.2</v>
      </c>
      <c r="AQ123" s="1028"/>
      <c r="AR123" s="1028"/>
      <c r="AS123" s="1028"/>
      <c r="AT123" s="1029"/>
      <c r="AU123" s="1062"/>
      <c r="AV123" s="1063"/>
      <c r="AW123" s="1063"/>
      <c r="AX123" s="1063"/>
      <c r="AY123" s="1063"/>
      <c r="AZ123" s="247" t="s">
        <v>186</v>
      </c>
      <c r="BA123" s="247"/>
      <c r="BB123" s="247"/>
      <c r="BC123" s="247"/>
      <c r="BD123" s="247"/>
      <c r="BE123" s="247"/>
      <c r="BF123" s="247"/>
      <c r="BG123" s="247"/>
      <c r="BH123" s="247"/>
      <c r="BI123" s="247"/>
      <c r="BJ123" s="247"/>
      <c r="BK123" s="247"/>
      <c r="BL123" s="247"/>
      <c r="BM123" s="247"/>
      <c r="BN123" s="247"/>
      <c r="BO123" s="1042" t="s">
        <v>469</v>
      </c>
      <c r="BP123" s="1070"/>
      <c r="BQ123" s="1128">
        <v>6496008</v>
      </c>
      <c r="BR123" s="1129"/>
      <c r="BS123" s="1129"/>
      <c r="BT123" s="1129"/>
      <c r="BU123" s="1129"/>
      <c r="BV123" s="1129">
        <v>6504833</v>
      </c>
      <c r="BW123" s="1129"/>
      <c r="BX123" s="1129"/>
      <c r="BY123" s="1129"/>
      <c r="BZ123" s="1129"/>
      <c r="CA123" s="1129">
        <v>6445250</v>
      </c>
      <c r="CB123" s="1129"/>
      <c r="CC123" s="1129"/>
      <c r="CD123" s="1129"/>
      <c r="CE123" s="1129"/>
      <c r="CF123" s="1066"/>
      <c r="CG123" s="1067"/>
      <c r="CH123" s="1067"/>
      <c r="CI123" s="1067"/>
      <c r="CJ123" s="1068"/>
      <c r="CK123" s="1074"/>
      <c r="CL123" s="1075"/>
      <c r="CM123" s="1075"/>
      <c r="CN123" s="1075"/>
      <c r="CO123" s="1076"/>
      <c r="CP123" s="1084" t="s">
        <v>470</v>
      </c>
      <c r="CQ123" s="1085"/>
      <c r="CR123" s="1085"/>
      <c r="CS123" s="1085"/>
      <c r="CT123" s="1085"/>
      <c r="CU123" s="1085"/>
      <c r="CV123" s="1085"/>
      <c r="CW123" s="1085"/>
      <c r="CX123" s="1085"/>
      <c r="CY123" s="1085"/>
      <c r="CZ123" s="1085"/>
      <c r="DA123" s="1085"/>
      <c r="DB123" s="1085"/>
      <c r="DC123" s="1085"/>
      <c r="DD123" s="1085"/>
      <c r="DE123" s="1085"/>
      <c r="DF123" s="1086"/>
      <c r="DG123" s="1023" t="s">
        <v>390</v>
      </c>
      <c r="DH123" s="1024"/>
      <c r="DI123" s="1024"/>
      <c r="DJ123" s="1024"/>
      <c r="DK123" s="1025"/>
      <c r="DL123" s="1026" t="s">
        <v>390</v>
      </c>
      <c r="DM123" s="1024"/>
      <c r="DN123" s="1024"/>
      <c r="DO123" s="1024"/>
      <c r="DP123" s="1025"/>
      <c r="DQ123" s="1026" t="s">
        <v>390</v>
      </c>
      <c r="DR123" s="1024"/>
      <c r="DS123" s="1024"/>
      <c r="DT123" s="1024"/>
      <c r="DU123" s="1025"/>
      <c r="DV123" s="1027" t="s">
        <v>433</v>
      </c>
      <c r="DW123" s="1028"/>
      <c r="DX123" s="1028"/>
      <c r="DY123" s="1028"/>
      <c r="DZ123" s="1029"/>
    </row>
    <row r="124" spans="1:130" s="226" customFormat="1" ht="26.25" customHeight="1" thickBot="1" x14ac:dyDescent="0.25">
      <c r="A124" s="1122"/>
      <c r="B124" s="1014"/>
      <c r="C124" s="987" t="s">
        <v>456</v>
      </c>
      <c r="D124" s="988"/>
      <c r="E124" s="988"/>
      <c r="F124" s="988"/>
      <c r="G124" s="988"/>
      <c r="H124" s="988"/>
      <c r="I124" s="988"/>
      <c r="J124" s="988"/>
      <c r="K124" s="988"/>
      <c r="L124" s="988"/>
      <c r="M124" s="988"/>
      <c r="N124" s="988"/>
      <c r="O124" s="988"/>
      <c r="P124" s="988"/>
      <c r="Q124" s="988"/>
      <c r="R124" s="988"/>
      <c r="S124" s="988"/>
      <c r="T124" s="988"/>
      <c r="U124" s="988"/>
      <c r="V124" s="988"/>
      <c r="W124" s="988"/>
      <c r="X124" s="988"/>
      <c r="Y124" s="988"/>
      <c r="Z124" s="989"/>
      <c r="AA124" s="1023" t="s">
        <v>390</v>
      </c>
      <c r="AB124" s="1024"/>
      <c r="AC124" s="1024"/>
      <c r="AD124" s="1024"/>
      <c r="AE124" s="1025"/>
      <c r="AF124" s="1026" t="s">
        <v>390</v>
      </c>
      <c r="AG124" s="1024"/>
      <c r="AH124" s="1024"/>
      <c r="AI124" s="1024"/>
      <c r="AJ124" s="1025"/>
      <c r="AK124" s="1026" t="s">
        <v>390</v>
      </c>
      <c r="AL124" s="1024"/>
      <c r="AM124" s="1024"/>
      <c r="AN124" s="1024"/>
      <c r="AO124" s="1025"/>
      <c r="AP124" s="1027" t="s">
        <v>390</v>
      </c>
      <c r="AQ124" s="1028"/>
      <c r="AR124" s="1028"/>
      <c r="AS124" s="1028"/>
      <c r="AT124" s="1029"/>
      <c r="AU124" s="1124" t="s">
        <v>471</v>
      </c>
      <c r="AV124" s="1125"/>
      <c r="AW124" s="1125"/>
      <c r="AX124" s="1125"/>
      <c r="AY124" s="1125"/>
      <c r="AZ124" s="1125"/>
      <c r="BA124" s="1125"/>
      <c r="BB124" s="1125"/>
      <c r="BC124" s="1125"/>
      <c r="BD124" s="1125"/>
      <c r="BE124" s="1125"/>
      <c r="BF124" s="1125"/>
      <c r="BG124" s="1125"/>
      <c r="BH124" s="1125"/>
      <c r="BI124" s="1125"/>
      <c r="BJ124" s="1125"/>
      <c r="BK124" s="1125"/>
      <c r="BL124" s="1125"/>
      <c r="BM124" s="1125"/>
      <c r="BN124" s="1125"/>
      <c r="BO124" s="1125"/>
      <c r="BP124" s="1126"/>
      <c r="BQ124" s="1127">
        <v>100.4</v>
      </c>
      <c r="BR124" s="1092"/>
      <c r="BS124" s="1092"/>
      <c r="BT124" s="1092"/>
      <c r="BU124" s="1092"/>
      <c r="BV124" s="1092">
        <v>117.8</v>
      </c>
      <c r="BW124" s="1092"/>
      <c r="BX124" s="1092"/>
      <c r="BY124" s="1092"/>
      <c r="BZ124" s="1092"/>
      <c r="CA124" s="1092">
        <v>111.5</v>
      </c>
      <c r="CB124" s="1092"/>
      <c r="CC124" s="1092"/>
      <c r="CD124" s="1092"/>
      <c r="CE124" s="1092"/>
      <c r="CF124" s="1093"/>
      <c r="CG124" s="1094"/>
      <c r="CH124" s="1094"/>
      <c r="CI124" s="1094"/>
      <c r="CJ124" s="1095"/>
      <c r="CK124" s="1077"/>
      <c r="CL124" s="1077"/>
      <c r="CM124" s="1077"/>
      <c r="CN124" s="1077"/>
      <c r="CO124" s="1078"/>
      <c r="CP124" s="1084" t="s">
        <v>472</v>
      </c>
      <c r="CQ124" s="1085"/>
      <c r="CR124" s="1085"/>
      <c r="CS124" s="1085"/>
      <c r="CT124" s="1085"/>
      <c r="CU124" s="1085"/>
      <c r="CV124" s="1085"/>
      <c r="CW124" s="1085"/>
      <c r="CX124" s="1085"/>
      <c r="CY124" s="1085"/>
      <c r="CZ124" s="1085"/>
      <c r="DA124" s="1085"/>
      <c r="DB124" s="1085"/>
      <c r="DC124" s="1085"/>
      <c r="DD124" s="1085"/>
      <c r="DE124" s="1085"/>
      <c r="DF124" s="1086"/>
      <c r="DG124" s="1069" t="s">
        <v>390</v>
      </c>
      <c r="DH124" s="1051"/>
      <c r="DI124" s="1051"/>
      <c r="DJ124" s="1051"/>
      <c r="DK124" s="1052"/>
      <c r="DL124" s="1050" t="s">
        <v>125</v>
      </c>
      <c r="DM124" s="1051"/>
      <c r="DN124" s="1051"/>
      <c r="DO124" s="1051"/>
      <c r="DP124" s="1052"/>
      <c r="DQ124" s="1050" t="s">
        <v>390</v>
      </c>
      <c r="DR124" s="1051"/>
      <c r="DS124" s="1051"/>
      <c r="DT124" s="1051"/>
      <c r="DU124" s="1052"/>
      <c r="DV124" s="1053" t="s">
        <v>125</v>
      </c>
      <c r="DW124" s="1054"/>
      <c r="DX124" s="1054"/>
      <c r="DY124" s="1054"/>
      <c r="DZ124" s="1055"/>
    </row>
    <row r="125" spans="1:130" s="226" customFormat="1" ht="26.25" customHeight="1" x14ac:dyDescent="0.2">
      <c r="A125" s="1122"/>
      <c r="B125" s="1014"/>
      <c r="C125" s="987" t="s">
        <v>458</v>
      </c>
      <c r="D125" s="988"/>
      <c r="E125" s="988"/>
      <c r="F125" s="988"/>
      <c r="G125" s="988"/>
      <c r="H125" s="988"/>
      <c r="I125" s="988"/>
      <c r="J125" s="988"/>
      <c r="K125" s="988"/>
      <c r="L125" s="988"/>
      <c r="M125" s="988"/>
      <c r="N125" s="988"/>
      <c r="O125" s="988"/>
      <c r="P125" s="988"/>
      <c r="Q125" s="988"/>
      <c r="R125" s="988"/>
      <c r="S125" s="988"/>
      <c r="T125" s="988"/>
      <c r="U125" s="988"/>
      <c r="V125" s="988"/>
      <c r="W125" s="988"/>
      <c r="X125" s="988"/>
      <c r="Y125" s="988"/>
      <c r="Z125" s="989"/>
      <c r="AA125" s="1023" t="s">
        <v>390</v>
      </c>
      <c r="AB125" s="1024"/>
      <c r="AC125" s="1024"/>
      <c r="AD125" s="1024"/>
      <c r="AE125" s="1025"/>
      <c r="AF125" s="1026" t="s">
        <v>125</v>
      </c>
      <c r="AG125" s="1024"/>
      <c r="AH125" s="1024"/>
      <c r="AI125" s="1024"/>
      <c r="AJ125" s="1025"/>
      <c r="AK125" s="1026" t="s">
        <v>390</v>
      </c>
      <c r="AL125" s="1024"/>
      <c r="AM125" s="1024"/>
      <c r="AN125" s="1024"/>
      <c r="AO125" s="1025"/>
      <c r="AP125" s="1027" t="s">
        <v>473</v>
      </c>
      <c r="AQ125" s="1028"/>
      <c r="AR125" s="1028"/>
      <c r="AS125" s="1028"/>
      <c r="AT125" s="1029"/>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1087" t="s">
        <v>474</v>
      </c>
      <c r="CL125" s="1072"/>
      <c r="CM125" s="1072"/>
      <c r="CN125" s="1072"/>
      <c r="CO125" s="1073"/>
      <c r="CP125" s="994" t="s">
        <v>475</v>
      </c>
      <c r="CQ125" s="962"/>
      <c r="CR125" s="962"/>
      <c r="CS125" s="962"/>
      <c r="CT125" s="962"/>
      <c r="CU125" s="962"/>
      <c r="CV125" s="962"/>
      <c r="CW125" s="962"/>
      <c r="CX125" s="962"/>
      <c r="CY125" s="962"/>
      <c r="CZ125" s="962"/>
      <c r="DA125" s="962"/>
      <c r="DB125" s="962"/>
      <c r="DC125" s="962"/>
      <c r="DD125" s="962"/>
      <c r="DE125" s="962"/>
      <c r="DF125" s="963"/>
      <c r="DG125" s="995" t="s">
        <v>390</v>
      </c>
      <c r="DH125" s="996"/>
      <c r="DI125" s="996"/>
      <c r="DJ125" s="996"/>
      <c r="DK125" s="996"/>
      <c r="DL125" s="996" t="s">
        <v>125</v>
      </c>
      <c r="DM125" s="996"/>
      <c r="DN125" s="996"/>
      <c r="DO125" s="996"/>
      <c r="DP125" s="996"/>
      <c r="DQ125" s="996" t="s">
        <v>390</v>
      </c>
      <c r="DR125" s="996"/>
      <c r="DS125" s="996"/>
      <c r="DT125" s="996"/>
      <c r="DU125" s="996"/>
      <c r="DV125" s="997" t="s">
        <v>390</v>
      </c>
      <c r="DW125" s="997"/>
      <c r="DX125" s="997"/>
      <c r="DY125" s="997"/>
      <c r="DZ125" s="998"/>
    </row>
    <row r="126" spans="1:130" s="226" customFormat="1" ht="26.25" customHeight="1" thickBot="1" x14ac:dyDescent="0.25">
      <c r="A126" s="1122"/>
      <c r="B126" s="1014"/>
      <c r="C126" s="987" t="s">
        <v>460</v>
      </c>
      <c r="D126" s="988"/>
      <c r="E126" s="988"/>
      <c r="F126" s="988"/>
      <c r="G126" s="988"/>
      <c r="H126" s="988"/>
      <c r="I126" s="988"/>
      <c r="J126" s="988"/>
      <c r="K126" s="988"/>
      <c r="L126" s="988"/>
      <c r="M126" s="988"/>
      <c r="N126" s="988"/>
      <c r="O126" s="988"/>
      <c r="P126" s="988"/>
      <c r="Q126" s="988"/>
      <c r="R126" s="988"/>
      <c r="S126" s="988"/>
      <c r="T126" s="988"/>
      <c r="U126" s="988"/>
      <c r="V126" s="988"/>
      <c r="W126" s="988"/>
      <c r="X126" s="988"/>
      <c r="Y126" s="988"/>
      <c r="Z126" s="989"/>
      <c r="AA126" s="1023" t="s">
        <v>125</v>
      </c>
      <c r="AB126" s="1024"/>
      <c r="AC126" s="1024"/>
      <c r="AD126" s="1024"/>
      <c r="AE126" s="1025"/>
      <c r="AF126" s="1026" t="s">
        <v>390</v>
      </c>
      <c r="AG126" s="1024"/>
      <c r="AH126" s="1024"/>
      <c r="AI126" s="1024"/>
      <c r="AJ126" s="1025"/>
      <c r="AK126" s="1026" t="s">
        <v>125</v>
      </c>
      <c r="AL126" s="1024"/>
      <c r="AM126" s="1024"/>
      <c r="AN126" s="1024"/>
      <c r="AO126" s="1025"/>
      <c r="AP126" s="1027" t="s">
        <v>390</v>
      </c>
      <c r="AQ126" s="1028"/>
      <c r="AR126" s="1028"/>
      <c r="AS126" s="1028"/>
      <c r="AT126" s="1029"/>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1088"/>
      <c r="CL126" s="1075"/>
      <c r="CM126" s="1075"/>
      <c r="CN126" s="1075"/>
      <c r="CO126" s="1076"/>
      <c r="CP126" s="987" t="s">
        <v>476</v>
      </c>
      <c r="CQ126" s="988"/>
      <c r="CR126" s="988"/>
      <c r="CS126" s="988"/>
      <c r="CT126" s="988"/>
      <c r="CU126" s="988"/>
      <c r="CV126" s="988"/>
      <c r="CW126" s="988"/>
      <c r="CX126" s="988"/>
      <c r="CY126" s="988"/>
      <c r="CZ126" s="988"/>
      <c r="DA126" s="988"/>
      <c r="DB126" s="988"/>
      <c r="DC126" s="988"/>
      <c r="DD126" s="988"/>
      <c r="DE126" s="988"/>
      <c r="DF126" s="989"/>
      <c r="DG126" s="990" t="s">
        <v>477</v>
      </c>
      <c r="DH126" s="991"/>
      <c r="DI126" s="991"/>
      <c r="DJ126" s="991"/>
      <c r="DK126" s="991"/>
      <c r="DL126" s="991" t="s">
        <v>125</v>
      </c>
      <c r="DM126" s="991"/>
      <c r="DN126" s="991"/>
      <c r="DO126" s="991"/>
      <c r="DP126" s="991"/>
      <c r="DQ126" s="991" t="s">
        <v>390</v>
      </c>
      <c r="DR126" s="991"/>
      <c r="DS126" s="991"/>
      <c r="DT126" s="991"/>
      <c r="DU126" s="991"/>
      <c r="DV126" s="992" t="s">
        <v>125</v>
      </c>
      <c r="DW126" s="992"/>
      <c r="DX126" s="992"/>
      <c r="DY126" s="992"/>
      <c r="DZ126" s="993"/>
    </row>
    <row r="127" spans="1:130" s="226" customFormat="1" ht="26.25" customHeight="1" x14ac:dyDescent="0.2">
      <c r="A127" s="1123"/>
      <c r="B127" s="1016"/>
      <c r="C127" s="1038" t="s">
        <v>478</v>
      </c>
      <c r="D127" s="1030"/>
      <c r="E127" s="1030"/>
      <c r="F127" s="1030"/>
      <c r="G127" s="1030"/>
      <c r="H127" s="1030"/>
      <c r="I127" s="1030"/>
      <c r="J127" s="1030"/>
      <c r="K127" s="1030"/>
      <c r="L127" s="1030"/>
      <c r="M127" s="1030"/>
      <c r="N127" s="1030"/>
      <c r="O127" s="1030"/>
      <c r="P127" s="1030"/>
      <c r="Q127" s="1030"/>
      <c r="R127" s="1030"/>
      <c r="S127" s="1030"/>
      <c r="T127" s="1030"/>
      <c r="U127" s="1030"/>
      <c r="V127" s="1030"/>
      <c r="W127" s="1030"/>
      <c r="X127" s="1030"/>
      <c r="Y127" s="1030"/>
      <c r="Z127" s="1031"/>
      <c r="AA127" s="1023" t="s">
        <v>125</v>
      </c>
      <c r="AB127" s="1024"/>
      <c r="AC127" s="1024"/>
      <c r="AD127" s="1024"/>
      <c r="AE127" s="1025"/>
      <c r="AF127" s="1026" t="s">
        <v>125</v>
      </c>
      <c r="AG127" s="1024"/>
      <c r="AH127" s="1024"/>
      <c r="AI127" s="1024"/>
      <c r="AJ127" s="1025"/>
      <c r="AK127" s="1026" t="s">
        <v>125</v>
      </c>
      <c r="AL127" s="1024"/>
      <c r="AM127" s="1024"/>
      <c r="AN127" s="1024"/>
      <c r="AO127" s="1025"/>
      <c r="AP127" s="1027" t="s">
        <v>125</v>
      </c>
      <c r="AQ127" s="1028"/>
      <c r="AR127" s="1028"/>
      <c r="AS127" s="1028"/>
      <c r="AT127" s="1029"/>
      <c r="AU127" s="228"/>
      <c r="AV127" s="228"/>
      <c r="AW127" s="228"/>
      <c r="AX127" s="1096" t="s">
        <v>479</v>
      </c>
      <c r="AY127" s="1097"/>
      <c r="AZ127" s="1097"/>
      <c r="BA127" s="1097"/>
      <c r="BB127" s="1097"/>
      <c r="BC127" s="1097"/>
      <c r="BD127" s="1097"/>
      <c r="BE127" s="1098"/>
      <c r="BF127" s="1099" t="s">
        <v>480</v>
      </c>
      <c r="BG127" s="1097"/>
      <c r="BH127" s="1097"/>
      <c r="BI127" s="1097"/>
      <c r="BJ127" s="1097"/>
      <c r="BK127" s="1097"/>
      <c r="BL127" s="1098"/>
      <c r="BM127" s="1099" t="s">
        <v>481</v>
      </c>
      <c r="BN127" s="1097"/>
      <c r="BO127" s="1097"/>
      <c r="BP127" s="1097"/>
      <c r="BQ127" s="1097"/>
      <c r="BR127" s="1097"/>
      <c r="BS127" s="1098"/>
      <c r="BT127" s="1099" t="s">
        <v>482</v>
      </c>
      <c r="BU127" s="1097"/>
      <c r="BV127" s="1097"/>
      <c r="BW127" s="1097"/>
      <c r="BX127" s="1097"/>
      <c r="BY127" s="1097"/>
      <c r="BZ127" s="1120"/>
      <c r="CA127" s="228"/>
      <c r="CB127" s="228"/>
      <c r="CC127" s="228"/>
      <c r="CD127" s="251"/>
      <c r="CE127" s="251"/>
      <c r="CF127" s="251"/>
      <c r="CG127" s="228"/>
      <c r="CH127" s="228"/>
      <c r="CI127" s="228"/>
      <c r="CJ127" s="250"/>
      <c r="CK127" s="1088"/>
      <c r="CL127" s="1075"/>
      <c r="CM127" s="1075"/>
      <c r="CN127" s="1075"/>
      <c r="CO127" s="1076"/>
      <c r="CP127" s="987" t="s">
        <v>483</v>
      </c>
      <c r="CQ127" s="988"/>
      <c r="CR127" s="988"/>
      <c r="CS127" s="988"/>
      <c r="CT127" s="988"/>
      <c r="CU127" s="988"/>
      <c r="CV127" s="988"/>
      <c r="CW127" s="988"/>
      <c r="CX127" s="988"/>
      <c r="CY127" s="988"/>
      <c r="CZ127" s="988"/>
      <c r="DA127" s="988"/>
      <c r="DB127" s="988"/>
      <c r="DC127" s="988"/>
      <c r="DD127" s="988"/>
      <c r="DE127" s="988"/>
      <c r="DF127" s="989"/>
      <c r="DG127" s="990" t="s">
        <v>390</v>
      </c>
      <c r="DH127" s="991"/>
      <c r="DI127" s="991"/>
      <c r="DJ127" s="991"/>
      <c r="DK127" s="991"/>
      <c r="DL127" s="991" t="s">
        <v>125</v>
      </c>
      <c r="DM127" s="991"/>
      <c r="DN127" s="991"/>
      <c r="DO127" s="991"/>
      <c r="DP127" s="991"/>
      <c r="DQ127" s="991" t="s">
        <v>125</v>
      </c>
      <c r="DR127" s="991"/>
      <c r="DS127" s="991"/>
      <c r="DT127" s="991"/>
      <c r="DU127" s="991"/>
      <c r="DV127" s="992" t="s">
        <v>390</v>
      </c>
      <c r="DW127" s="992"/>
      <c r="DX127" s="992"/>
      <c r="DY127" s="992"/>
      <c r="DZ127" s="993"/>
    </row>
    <row r="128" spans="1:130" s="226" customFormat="1" ht="26.25" customHeight="1" thickBot="1" x14ac:dyDescent="0.25">
      <c r="A128" s="1106" t="s">
        <v>484</v>
      </c>
      <c r="B128" s="1107"/>
      <c r="C128" s="1107"/>
      <c r="D128" s="1107"/>
      <c r="E128" s="1107"/>
      <c r="F128" s="1107"/>
      <c r="G128" s="1107"/>
      <c r="H128" s="1107"/>
      <c r="I128" s="1107"/>
      <c r="J128" s="1107"/>
      <c r="K128" s="1107"/>
      <c r="L128" s="1107"/>
      <c r="M128" s="1107"/>
      <c r="N128" s="1107"/>
      <c r="O128" s="1107"/>
      <c r="P128" s="1107"/>
      <c r="Q128" s="1107"/>
      <c r="R128" s="1107"/>
      <c r="S128" s="1107"/>
      <c r="T128" s="1107"/>
      <c r="U128" s="1107"/>
      <c r="V128" s="1107"/>
      <c r="W128" s="1108" t="s">
        <v>485</v>
      </c>
      <c r="X128" s="1108"/>
      <c r="Y128" s="1108"/>
      <c r="Z128" s="1109"/>
      <c r="AA128" s="1110">
        <v>7034</v>
      </c>
      <c r="AB128" s="1111"/>
      <c r="AC128" s="1111"/>
      <c r="AD128" s="1111"/>
      <c r="AE128" s="1112"/>
      <c r="AF128" s="1113">
        <v>7034</v>
      </c>
      <c r="AG128" s="1111"/>
      <c r="AH128" s="1111"/>
      <c r="AI128" s="1111"/>
      <c r="AJ128" s="1112"/>
      <c r="AK128" s="1113">
        <v>7034</v>
      </c>
      <c r="AL128" s="1111"/>
      <c r="AM128" s="1111"/>
      <c r="AN128" s="1111"/>
      <c r="AO128" s="1112"/>
      <c r="AP128" s="1114"/>
      <c r="AQ128" s="1115"/>
      <c r="AR128" s="1115"/>
      <c r="AS128" s="1115"/>
      <c r="AT128" s="1116"/>
      <c r="AU128" s="228"/>
      <c r="AV128" s="228"/>
      <c r="AW128" s="228"/>
      <c r="AX128" s="961" t="s">
        <v>486</v>
      </c>
      <c r="AY128" s="962"/>
      <c r="AZ128" s="962"/>
      <c r="BA128" s="962"/>
      <c r="BB128" s="962"/>
      <c r="BC128" s="962"/>
      <c r="BD128" s="962"/>
      <c r="BE128" s="963"/>
      <c r="BF128" s="1117" t="s">
        <v>473</v>
      </c>
      <c r="BG128" s="1118"/>
      <c r="BH128" s="1118"/>
      <c r="BI128" s="1118"/>
      <c r="BJ128" s="1118"/>
      <c r="BK128" s="1118"/>
      <c r="BL128" s="1119"/>
      <c r="BM128" s="1117">
        <v>15</v>
      </c>
      <c r="BN128" s="1118"/>
      <c r="BO128" s="1118"/>
      <c r="BP128" s="1118"/>
      <c r="BQ128" s="1118"/>
      <c r="BR128" s="1118"/>
      <c r="BS128" s="1119"/>
      <c r="BT128" s="1117">
        <v>20</v>
      </c>
      <c r="BU128" s="1118"/>
      <c r="BV128" s="1118"/>
      <c r="BW128" s="1118"/>
      <c r="BX128" s="1118"/>
      <c r="BY128" s="1118"/>
      <c r="BZ128" s="1141"/>
      <c r="CA128" s="251"/>
      <c r="CB128" s="251"/>
      <c r="CC128" s="251"/>
      <c r="CD128" s="251"/>
      <c r="CE128" s="251"/>
      <c r="CF128" s="251"/>
      <c r="CG128" s="228"/>
      <c r="CH128" s="228"/>
      <c r="CI128" s="228"/>
      <c r="CJ128" s="250"/>
      <c r="CK128" s="1089"/>
      <c r="CL128" s="1090"/>
      <c r="CM128" s="1090"/>
      <c r="CN128" s="1090"/>
      <c r="CO128" s="1091"/>
      <c r="CP128" s="1100" t="s">
        <v>487</v>
      </c>
      <c r="CQ128" s="791"/>
      <c r="CR128" s="791"/>
      <c r="CS128" s="791"/>
      <c r="CT128" s="791"/>
      <c r="CU128" s="791"/>
      <c r="CV128" s="791"/>
      <c r="CW128" s="791"/>
      <c r="CX128" s="791"/>
      <c r="CY128" s="791"/>
      <c r="CZ128" s="791"/>
      <c r="DA128" s="791"/>
      <c r="DB128" s="791"/>
      <c r="DC128" s="791"/>
      <c r="DD128" s="791"/>
      <c r="DE128" s="791"/>
      <c r="DF128" s="1101"/>
      <c r="DG128" s="1102" t="s">
        <v>125</v>
      </c>
      <c r="DH128" s="1103"/>
      <c r="DI128" s="1103"/>
      <c r="DJ128" s="1103"/>
      <c r="DK128" s="1103"/>
      <c r="DL128" s="1103" t="s">
        <v>125</v>
      </c>
      <c r="DM128" s="1103"/>
      <c r="DN128" s="1103"/>
      <c r="DO128" s="1103"/>
      <c r="DP128" s="1103"/>
      <c r="DQ128" s="1103" t="s">
        <v>390</v>
      </c>
      <c r="DR128" s="1103"/>
      <c r="DS128" s="1103"/>
      <c r="DT128" s="1103"/>
      <c r="DU128" s="1103"/>
      <c r="DV128" s="1104" t="s">
        <v>390</v>
      </c>
      <c r="DW128" s="1104"/>
      <c r="DX128" s="1104"/>
      <c r="DY128" s="1104"/>
      <c r="DZ128" s="1105"/>
    </row>
    <row r="129" spans="1:131" s="226" customFormat="1" ht="26.25" customHeight="1" x14ac:dyDescent="0.2">
      <c r="A129" s="999" t="s">
        <v>106</v>
      </c>
      <c r="B129" s="1000"/>
      <c r="C129" s="1000"/>
      <c r="D129" s="1000"/>
      <c r="E129" s="1000"/>
      <c r="F129" s="1000"/>
      <c r="G129" s="1000"/>
      <c r="H129" s="1000"/>
      <c r="I129" s="1000"/>
      <c r="J129" s="1000"/>
      <c r="K129" s="1000"/>
      <c r="L129" s="1000"/>
      <c r="M129" s="1000"/>
      <c r="N129" s="1000"/>
      <c r="O129" s="1000"/>
      <c r="P129" s="1000"/>
      <c r="Q129" s="1000"/>
      <c r="R129" s="1000"/>
      <c r="S129" s="1000"/>
      <c r="T129" s="1000"/>
      <c r="U129" s="1000"/>
      <c r="V129" s="1000"/>
      <c r="W129" s="1135" t="s">
        <v>488</v>
      </c>
      <c r="X129" s="1136"/>
      <c r="Y129" s="1136"/>
      <c r="Z129" s="1137"/>
      <c r="AA129" s="1023">
        <v>2675280</v>
      </c>
      <c r="AB129" s="1024"/>
      <c r="AC129" s="1024"/>
      <c r="AD129" s="1024"/>
      <c r="AE129" s="1025"/>
      <c r="AF129" s="1026">
        <v>2835822</v>
      </c>
      <c r="AG129" s="1024"/>
      <c r="AH129" s="1024"/>
      <c r="AI129" s="1024"/>
      <c r="AJ129" s="1025"/>
      <c r="AK129" s="1026">
        <v>3010325</v>
      </c>
      <c r="AL129" s="1024"/>
      <c r="AM129" s="1024"/>
      <c r="AN129" s="1024"/>
      <c r="AO129" s="1025"/>
      <c r="AP129" s="1138"/>
      <c r="AQ129" s="1139"/>
      <c r="AR129" s="1139"/>
      <c r="AS129" s="1139"/>
      <c r="AT129" s="1140"/>
      <c r="AU129" s="229"/>
      <c r="AV129" s="229"/>
      <c r="AW129" s="229"/>
      <c r="AX129" s="1130" t="s">
        <v>489</v>
      </c>
      <c r="AY129" s="988"/>
      <c r="AZ129" s="988"/>
      <c r="BA129" s="988"/>
      <c r="BB129" s="988"/>
      <c r="BC129" s="988"/>
      <c r="BD129" s="988"/>
      <c r="BE129" s="989"/>
      <c r="BF129" s="1131" t="s">
        <v>390</v>
      </c>
      <c r="BG129" s="1132"/>
      <c r="BH129" s="1132"/>
      <c r="BI129" s="1132"/>
      <c r="BJ129" s="1132"/>
      <c r="BK129" s="1132"/>
      <c r="BL129" s="1133"/>
      <c r="BM129" s="1131">
        <v>20</v>
      </c>
      <c r="BN129" s="1132"/>
      <c r="BO129" s="1132"/>
      <c r="BP129" s="1132"/>
      <c r="BQ129" s="1132"/>
      <c r="BR129" s="1132"/>
      <c r="BS129" s="1133"/>
      <c r="BT129" s="1131">
        <v>30</v>
      </c>
      <c r="BU129" s="1132"/>
      <c r="BV129" s="1132"/>
      <c r="BW129" s="1132"/>
      <c r="BX129" s="1132"/>
      <c r="BY129" s="1132"/>
      <c r="BZ129" s="1134"/>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2">
      <c r="A130" s="999" t="s">
        <v>490</v>
      </c>
      <c r="B130" s="1000"/>
      <c r="C130" s="1000"/>
      <c r="D130" s="1000"/>
      <c r="E130" s="1000"/>
      <c r="F130" s="1000"/>
      <c r="G130" s="1000"/>
      <c r="H130" s="1000"/>
      <c r="I130" s="1000"/>
      <c r="J130" s="1000"/>
      <c r="K130" s="1000"/>
      <c r="L130" s="1000"/>
      <c r="M130" s="1000"/>
      <c r="N130" s="1000"/>
      <c r="O130" s="1000"/>
      <c r="P130" s="1000"/>
      <c r="Q130" s="1000"/>
      <c r="R130" s="1000"/>
      <c r="S130" s="1000"/>
      <c r="T130" s="1000"/>
      <c r="U130" s="1000"/>
      <c r="V130" s="1000"/>
      <c r="W130" s="1135" t="s">
        <v>491</v>
      </c>
      <c r="X130" s="1136"/>
      <c r="Y130" s="1136"/>
      <c r="Z130" s="1137"/>
      <c r="AA130" s="1023">
        <v>404499</v>
      </c>
      <c r="AB130" s="1024"/>
      <c r="AC130" s="1024"/>
      <c r="AD130" s="1024"/>
      <c r="AE130" s="1025"/>
      <c r="AF130" s="1026">
        <v>400474</v>
      </c>
      <c r="AG130" s="1024"/>
      <c r="AH130" s="1024"/>
      <c r="AI130" s="1024"/>
      <c r="AJ130" s="1025"/>
      <c r="AK130" s="1026">
        <v>384441</v>
      </c>
      <c r="AL130" s="1024"/>
      <c r="AM130" s="1024"/>
      <c r="AN130" s="1024"/>
      <c r="AO130" s="1025"/>
      <c r="AP130" s="1138"/>
      <c r="AQ130" s="1139"/>
      <c r="AR130" s="1139"/>
      <c r="AS130" s="1139"/>
      <c r="AT130" s="1140"/>
      <c r="AU130" s="229"/>
      <c r="AV130" s="229"/>
      <c r="AW130" s="229"/>
      <c r="AX130" s="1130" t="s">
        <v>492</v>
      </c>
      <c r="AY130" s="988"/>
      <c r="AZ130" s="988"/>
      <c r="BA130" s="988"/>
      <c r="BB130" s="988"/>
      <c r="BC130" s="988"/>
      <c r="BD130" s="988"/>
      <c r="BE130" s="989"/>
      <c r="BF130" s="1166">
        <v>10.6</v>
      </c>
      <c r="BG130" s="1167"/>
      <c r="BH130" s="1167"/>
      <c r="BI130" s="1167"/>
      <c r="BJ130" s="1167"/>
      <c r="BK130" s="1167"/>
      <c r="BL130" s="1168"/>
      <c r="BM130" s="1166">
        <v>25</v>
      </c>
      <c r="BN130" s="1167"/>
      <c r="BO130" s="1167"/>
      <c r="BP130" s="1167"/>
      <c r="BQ130" s="1167"/>
      <c r="BR130" s="1167"/>
      <c r="BS130" s="1168"/>
      <c r="BT130" s="1166">
        <v>35</v>
      </c>
      <c r="BU130" s="1167"/>
      <c r="BV130" s="1167"/>
      <c r="BW130" s="1167"/>
      <c r="BX130" s="1167"/>
      <c r="BY130" s="1167"/>
      <c r="BZ130" s="1169"/>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5">
      <c r="A131" s="1170"/>
      <c r="B131" s="1171"/>
      <c r="C131" s="1171"/>
      <c r="D131" s="1171"/>
      <c r="E131" s="1171"/>
      <c r="F131" s="1171"/>
      <c r="G131" s="1171"/>
      <c r="H131" s="1171"/>
      <c r="I131" s="1171"/>
      <c r="J131" s="1171"/>
      <c r="K131" s="1171"/>
      <c r="L131" s="1171"/>
      <c r="M131" s="1171"/>
      <c r="N131" s="1171"/>
      <c r="O131" s="1171"/>
      <c r="P131" s="1171"/>
      <c r="Q131" s="1171"/>
      <c r="R131" s="1171"/>
      <c r="S131" s="1171"/>
      <c r="T131" s="1171"/>
      <c r="U131" s="1171"/>
      <c r="V131" s="1171"/>
      <c r="W131" s="1172" t="s">
        <v>493</v>
      </c>
      <c r="X131" s="1173"/>
      <c r="Y131" s="1173"/>
      <c r="Z131" s="1174"/>
      <c r="AA131" s="1069">
        <v>2270781</v>
      </c>
      <c r="AB131" s="1051"/>
      <c r="AC131" s="1051"/>
      <c r="AD131" s="1051"/>
      <c r="AE131" s="1052"/>
      <c r="AF131" s="1050">
        <v>2435348</v>
      </c>
      <c r="AG131" s="1051"/>
      <c r="AH131" s="1051"/>
      <c r="AI131" s="1051"/>
      <c r="AJ131" s="1052"/>
      <c r="AK131" s="1050">
        <v>2625884</v>
      </c>
      <c r="AL131" s="1051"/>
      <c r="AM131" s="1051"/>
      <c r="AN131" s="1051"/>
      <c r="AO131" s="1052"/>
      <c r="AP131" s="1175"/>
      <c r="AQ131" s="1176"/>
      <c r="AR131" s="1176"/>
      <c r="AS131" s="1176"/>
      <c r="AT131" s="1177"/>
      <c r="AU131" s="229"/>
      <c r="AV131" s="229"/>
      <c r="AW131" s="229"/>
      <c r="AX131" s="1148" t="s">
        <v>494</v>
      </c>
      <c r="AY131" s="791"/>
      <c r="AZ131" s="791"/>
      <c r="BA131" s="791"/>
      <c r="BB131" s="791"/>
      <c r="BC131" s="791"/>
      <c r="BD131" s="791"/>
      <c r="BE131" s="1101"/>
      <c r="BF131" s="1149">
        <v>111.5</v>
      </c>
      <c r="BG131" s="1150"/>
      <c r="BH131" s="1150"/>
      <c r="BI131" s="1150"/>
      <c r="BJ131" s="1150"/>
      <c r="BK131" s="1150"/>
      <c r="BL131" s="1151"/>
      <c r="BM131" s="1149">
        <v>350</v>
      </c>
      <c r="BN131" s="1150"/>
      <c r="BO131" s="1150"/>
      <c r="BP131" s="1150"/>
      <c r="BQ131" s="1150"/>
      <c r="BR131" s="1150"/>
      <c r="BS131" s="1151"/>
      <c r="BT131" s="1152"/>
      <c r="BU131" s="1153"/>
      <c r="BV131" s="1153"/>
      <c r="BW131" s="1153"/>
      <c r="BX131" s="1153"/>
      <c r="BY131" s="1153"/>
      <c r="BZ131" s="1154"/>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2">
      <c r="A132" s="1155" t="s">
        <v>495</v>
      </c>
      <c r="B132" s="1156"/>
      <c r="C132" s="1156"/>
      <c r="D132" s="1156"/>
      <c r="E132" s="1156"/>
      <c r="F132" s="1156"/>
      <c r="G132" s="1156"/>
      <c r="H132" s="1156"/>
      <c r="I132" s="1156"/>
      <c r="J132" s="1156"/>
      <c r="K132" s="1156"/>
      <c r="L132" s="1156"/>
      <c r="M132" s="1156"/>
      <c r="N132" s="1156"/>
      <c r="O132" s="1156"/>
      <c r="P132" s="1156"/>
      <c r="Q132" s="1156"/>
      <c r="R132" s="1156"/>
      <c r="S132" s="1156"/>
      <c r="T132" s="1156"/>
      <c r="U132" s="1156"/>
      <c r="V132" s="1159" t="s">
        <v>496</v>
      </c>
      <c r="W132" s="1159"/>
      <c r="X132" s="1159"/>
      <c r="Y132" s="1159"/>
      <c r="Z132" s="1160"/>
      <c r="AA132" s="1161">
        <v>12.66040186</v>
      </c>
      <c r="AB132" s="1162"/>
      <c r="AC132" s="1162"/>
      <c r="AD132" s="1162"/>
      <c r="AE132" s="1163"/>
      <c r="AF132" s="1164">
        <v>9.8830639399999995</v>
      </c>
      <c r="AG132" s="1162"/>
      <c r="AH132" s="1162"/>
      <c r="AI132" s="1162"/>
      <c r="AJ132" s="1163"/>
      <c r="AK132" s="1164">
        <v>9.5023237890000001</v>
      </c>
      <c r="AL132" s="1162"/>
      <c r="AM132" s="1162"/>
      <c r="AN132" s="1162"/>
      <c r="AO132" s="1163"/>
      <c r="AP132" s="1066"/>
      <c r="AQ132" s="1067"/>
      <c r="AR132" s="1067"/>
      <c r="AS132" s="1067"/>
      <c r="AT132" s="1165"/>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5">
      <c r="A133" s="1157"/>
      <c r="B133" s="1158"/>
      <c r="C133" s="1158"/>
      <c r="D133" s="1158"/>
      <c r="E133" s="1158"/>
      <c r="F133" s="1158"/>
      <c r="G133" s="1158"/>
      <c r="H133" s="1158"/>
      <c r="I133" s="1158"/>
      <c r="J133" s="1158"/>
      <c r="K133" s="1158"/>
      <c r="L133" s="1158"/>
      <c r="M133" s="1158"/>
      <c r="N133" s="1158"/>
      <c r="O133" s="1158"/>
      <c r="P133" s="1158"/>
      <c r="Q133" s="1158"/>
      <c r="R133" s="1158"/>
      <c r="S133" s="1158"/>
      <c r="T133" s="1158"/>
      <c r="U133" s="1158"/>
      <c r="V133" s="1142" t="s">
        <v>497</v>
      </c>
      <c r="W133" s="1142"/>
      <c r="X133" s="1142"/>
      <c r="Y133" s="1142"/>
      <c r="Z133" s="1143"/>
      <c r="AA133" s="1144">
        <v>12</v>
      </c>
      <c r="AB133" s="1145"/>
      <c r="AC133" s="1145"/>
      <c r="AD133" s="1145"/>
      <c r="AE133" s="1146"/>
      <c r="AF133" s="1144">
        <v>11.4</v>
      </c>
      <c r="AG133" s="1145"/>
      <c r="AH133" s="1145"/>
      <c r="AI133" s="1145"/>
      <c r="AJ133" s="1146"/>
      <c r="AK133" s="1144">
        <v>10.6</v>
      </c>
      <c r="AL133" s="1145"/>
      <c r="AM133" s="1145"/>
      <c r="AN133" s="1145"/>
      <c r="AO133" s="1146"/>
      <c r="AP133" s="1093"/>
      <c r="AQ133" s="1094"/>
      <c r="AR133" s="1094"/>
      <c r="AS133" s="1094"/>
      <c r="AT133" s="1147"/>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2">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4" hidden="1" x14ac:dyDescent="0.2">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FTljDur15C9ZTdXUTJgVuhG3QtJ5mLMf2PP/u385znTwPJczWy3NJbSMmC+2bEH1Wcx5KzVrdS20Pe4Vby6TFw==" saltValue="RGfl7g8UF15NDBaPHbXK0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56" customWidth="1"/>
    <col min="121" max="121" width="0" style="255" hidden="1" customWidth="1"/>
    <col min="122" max="16384" width="9" style="255" hidden="1"/>
  </cols>
  <sheetData>
    <row r="1" spans="1:120" ht="13.2"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5"/>
    </row>
    <row r="17" spans="119:120" ht="13.2" x14ac:dyDescent="0.2">
      <c r="DP17" s="255"/>
    </row>
    <row r="18" spans="119:120" ht="13.2" x14ac:dyDescent="0.2"/>
    <row r="19" spans="119:120" ht="13.2" x14ac:dyDescent="0.2"/>
    <row r="20" spans="119:120" ht="13.2" x14ac:dyDescent="0.2">
      <c r="DO20" s="255"/>
      <c r="DP20" s="255"/>
    </row>
    <row r="21" spans="119:120" ht="13.2" x14ac:dyDescent="0.2">
      <c r="DP21" s="255"/>
    </row>
    <row r="22" spans="119:120" ht="13.2" x14ac:dyDescent="0.2"/>
    <row r="23" spans="119:120" ht="13.2" x14ac:dyDescent="0.2">
      <c r="DO23" s="255"/>
      <c r="DP23" s="255"/>
    </row>
    <row r="24" spans="119:120" ht="13.2" x14ac:dyDescent="0.2">
      <c r="DP24" s="255"/>
    </row>
    <row r="25" spans="119:120" ht="13.2" x14ac:dyDescent="0.2">
      <c r="DP25" s="255"/>
    </row>
    <row r="26" spans="119:120" ht="13.2" x14ac:dyDescent="0.2">
      <c r="DO26" s="255"/>
      <c r="DP26" s="255"/>
    </row>
    <row r="27" spans="119:120" ht="13.2" x14ac:dyDescent="0.2"/>
    <row r="28" spans="119:120" ht="13.2" x14ac:dyDescent="0.2">
      <c r="DO28" s="255"/>
      <c r="DP28" s="255"/>
    </row>
    <row r="29" spans="119:120" ht="13.2" x14ac:dyDescent="0.2">
      <c r="DP29" s="255"/>
    </row>
    <row r="30" spans="119:120" ht="13.2" x14ac:dyDescent="0.2"/>
    <row r="31" spans="119:120" ht="13.2" x14ac:dyDescent="0.2">
      <c r="DO31" s="255"/>
      <c r="DP31" s="255"/>
    </row>
    <row r="32" spans="119:120" ht="13.2" x14ac:dyDescent="0.2"/>
    <row r="33" spans="98:120" ht="13.2" x14ac:dyDescent="0.2">
      <c r="DO33" s="255"/>
      <c r="DP33" s="255"/>
    </row>
    <row r="34" spans="98:120" ht="13.2" x14ac:dyDescent="0.2">
      <c r="DM34" s="255"/>
    </row>
    <row r="35" spans="98:120" ht="13.2" x14ac:dyDescent="0.2">
      <c r="CT35" s="255"/>
      <c r="CU35" s="255"/>
      <c r="CV35" s="255"/>
      <c r="CY35" s="255"/>
      <c r="CZ35" s="255"/>
      <c r="DA35" s="255"/>
      <c r="DD35" s="255"/>
      <c r="DE35" s="255"/>
      <c r="DF35" s="255"/>
      <c r="DI35" s="255"/>
      <c r="DJ35" s="255"/>
      <c r="DK35" s="255"/>
      <c r="DM35" s="255"/>
      <c r="DN35" s="255"/>
      <c r="DO35" s="255"/>
      <c r="DP35" s="255"/>
    </row>
    <row r="36" spans="98:120" ht="13.2" x14ac:dyDescent="0.2"/>
    <row r="37" spans="98:120" ht="13.2" x14ac:dyDescent="0.2">
      <c r="CW37" s="255"/>
      <c r="DB37" s="255"/>
      <c r="DG37" s="255"/>
      <c r="DL37" s="255"/>
      <c r="DP37" s="255"/>
    </row>
    <row r="38" spans="98:120" ht="13.2" x14ac:dyDescent="0.2">
      <c r="CT38" s="255"/>
      <c r="CU38" s="255"/>
      <c r="CV38" s="255"/>
      <c r="CW38" s="255"/>
      <c r="CY38" s="255"/>
      <c r="CZ38" s="255"/>
      <c r="DA38" s="255"/>
      <c r="DB38" s="255"/>
      <c r="DD38" s="255"/>
      <c r="DE38" s="255"/>
      <c r="DF38" s="255"/>
      <c r="DG38" s="255"/>
      <c r="DI38" s="255"/>
      <c r="DJ38" s="255"/>
      <c r="DK38" s="255"/>
      <c r="DL38" s="255"/>
      <c r="DN38" s="255"/>
      <c r="DO38" s="255"/>
      <c r="DP38" s="25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5"/>
      <c r="DO49" s="255"/>
      <c r="DP49" s="25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5"/>
      <c r="CS63" s="255"/>
      <c r="CX63" s="255"/>
      <c r="DC63" s="255"/>
      <c r="DH63" s="255"/>
    </row>
    <row r="64" spans="22:120" ht="13.2" x14ac:dyDescent="0.2">
      <c r="V64" s="255"/>
    </row>
    <row r="65" spans="15:120" ht="13.2" x14ac:dyDescent="0.2">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ht="13.2" x14ac:dyDescent="0.2">
      <c r="Q66" s="255"/>
      <c r="S66" s="255"/>
      <c r="U66" s="255"/>
      <c r="DM66" s="255"/>
    </row>
    <row r="67" spans="15:120" ht="13.2" x14ac:dyDescent="0.2">
      <c r="O67" s="255"/>
      <c r="P67" s="255"/>
      <c r="R67" s="255"/>
      <c r="T67" s="255"/>
      <c r="Y67" s="255"/>
      <c r="CT67" s="255"/>
      <c r="CV67" s="255"/>
      <c r="CW67" s="255"/>
      <c r="CY67" s="255"/>
      <c r="DA67" s="255"/>
      <c r="DB67" s="255"/>
      <c r="DD67" s="255"/>
      <c r="DF67" s="255"/>
      <c r="DG67" s="255"/>
      <c r="DI67" s="255"/>
      <c r="DK67" s="255"/>
      <c r="DL67" s="255"/>
      <c r="DN67" s="255"/>
      <c r="DO67" s="255"/>
      <c r="DP67" s="255"/>
    </row>
    <row r="68" spans="15:120" ht="13.2" x14ac:dyDescent="0.2"/>
    <row r="69" spans="15:120" ht="13.2" x14ac:dyDescent="0.2"/>
    <row r="70" spans="15:120" ht="13.2" x14ac:dyDescent="0.2"/>
    <row r="71" spans="15:120" ht="13.2" x14ac:dyDescent="0.2"/>
    <row r="72" spans="15:120" ht="13.2" x14ac:dyDescent="0.2">
      <c r="DP72" s="255"/>
    </row>
    <row r="73" spans="15:120" ht="13.2" x14ac:dyDescent="0.2">
      <c r="DP73" s="25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5"/>
      <c r="CX96" s="255"/>
      <c r="DC96" s="255"/>
      <c r="DH96" s="255"/>
    </row>
    <row r="97" spans="24:120" ht="13.2" x14ac:dyDescent="0.2">
      <c r="CS97" s="255"/>
      <c r="CX97" s="255"/>
      <c r="DC97" s="255"/>
      <c r="DH97" s="255"/>
      <c r="DP97" s="256" t="s">
        <v>498</v>
      </c>
    </row>
    <row r="98" spans="24:120" ht="13.2" hidden="1" x14ac:dyDescent="0.2">
      <c r="CS98" s="255"/>
      <c r="CX98" s="255"/>
      <c r="DC98" s="255"/>
      <c r="DH98" s="255"/>
    </row>
    <row r="99" spans="24:120" ht="13.2" hidden="1" x14ac:dyDescent="0.2">
      <c r="CS99" s="255"/>
      <c r="CX99" s="255"/>
      <c r="DC99" s="255"/>
      <c r="DH99" s="255"/>
    </row>
    <row r="101" spans="24:120" ht="12" hidden="1" customHeight="1" x14ac:dyDescent="0.2">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2">
      <c r="CU102" s="255"/>
      <c r="CZ102" s="255"/>
      <c r="DE102" s="255"/>
      <c r="DJ102" s="255"/>
      <c r="DM102" s="255"/>
    </row>
    <row r="103" spans="24:120" ht="13.2" hidden="1" x14ac:dyDescent="0.2">
      <c r="CT103" s="255"/>
      <c r="CV103" s="255"/>
      <c r="CW103" s="255"/>
      <c r="CY103" s="255"/>
      <c r="DA103" s="255"/>
      <c r="DB103" s="255"/>
      <c r="DD103" s="255"/>
      <c r="DF103" s="255"/>
      <c r="DG103" s="255"/>
      <c r="DI103" s="255"/>
      <c r="DK103" s="255"/>
      <c r="DL103" s="255"/>
      <c r="DM103" s="255"/>
      <c r="DN103" s="255"/>
      <c r="DO103" s="255"/>
      <c r="DP103" s="255"/>
    </row>
    <row r="104" spans="24:120" ht="13.2" hidden="1" x14ac:dyDescent="0.2">
      <c r="CV104" s="255"/>
      <c r="CW104" s="255"/>
      <c r="DA104" s="255"/>
      <c r="DB104" s="255"/>
      <c r="DF104" s="255"/>
      <c r="DG104" s="255"/>
      <c r="DK104" s="255"/>
      <c r="DL104" s="255"/>
      <c r="DN104" s="255"/>
      <c r="DO104" s="255"/>
      <c r="DP104" s="255"/>
    </row>
    <row r="105" spans="24:120" ht="12.75" hidden="1" customHeight="1" x14ac:dyDescent="0.2"/>
  </sheetData>
  <sheetProtection algorithmName="SHA-512" hashValue="RV7zarSvRM4F7WeU7pJp4PxZdpq2o+ESGGLBRckz9jUtkX0sGS+4R7l9ZGIn8ipUBM/xWDEbSrXAg+nR3Di0Ow==" saltValue="WQA9lCFX1uoIgeyzQvvFMg==" spinCount="100000" sheet="1" objects="1" scenarios="1"/>
  <dataConsolidate/>
  <phoneticPr fontId="2"/>
  <printOptions horizontalCentered="1"/>
  <pageMargins left="0" right="0" top="0.39370078740157483" bottom="0.39370078740157483" header="0.19685039370078741" footer="0.19685039370078741"/>
  <pageSetup paperSize="9" scale="44" orientation="landscape" cellComments="asDisplayed" horizontalDpi="300" verticalDpi="300"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A57" zoomScale="85" zoomScaleNormal="85" zoomScaleSheetLayoutView="55" workbookViewId="0"/>
  </sheetViews>
  <sheetFormatPr defaultColWidth="0" defaultRowHeight="13.5" customHeight="1" zeroHeight="1" x14ac:dyDescent="0.2"/>
  <cols>
    <col min="1" max="116" width="2.6640625" style="256" customWidth="1"/>
    <col min="117" max="16384" width="9" style="255" hidden="1"/>
  </cols>
  <sheetData>
    <row r="1" spans="2:116" ht="13.2"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ht="13.2" x14ac:dyDescent="0.2"/>
    <row r="3" spans="2:116" ht="13.2" x14ac:dyDescent="0.2"/>
    <row r="4" spans="2:116" ht="13.2" x14ac:dyDescent="0.2">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ht="13.2" x14ac:dyDescent="0.2">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ht="13.2" x14ac:dyDescent="0.2"/>
    <row r="20" spans="9:116" ht="13.2" x14ac:dyDescent="0.2"/>
    <row r="21" spans="9:116" ht="13.2" x14ac:dyDescent="0.2">
      <c r="DL21" s="255"/>
    </row>
    <row r="22" spans="9:116" ht="13.2" x14ac:dyDescent="0.2">
      <c r="DI22" s="255"/>
      <c r="DJ22" s="255"/>
      <c r="DK22" s="255"/>
      <c r="DL22" s="255"/>
    </row>
    <row r="23" spans="9:116" ht="13.2" x14ac:dyDescent="0.2">
      <c r="CY23" s="255"/>
      <c r="CZ23" s="255"/>
      <c r="DA23" s="255"/>
      <c r="DB23" s="255"/>
      <c r="DC23" s="255"/>
      <c r="DD23" s="255"/>
      <c r="DE23" s="255"/>
      <c r="DF23" s="255"/>
      <c r="DG23" s="255"/>
      <c r="DH23" s="255"/>
      <c r="DI23" s="255"/>
      <c r="DJ23" s="255"/>
      <c r="DK23" s="255"/>
      <c r="DL23" s="25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5"/>
      <c r="DA35" s="255"/>
      <c r="DB35" s="255"/>
      <c r="DC35" s="255"/>
      <c r="DD35" s="255"/>
      <c r="DE35" s="255"/>
      <c r="DF35" s="255"/>
      <c r="DG35" s="255"/>
      <c r="DH35" s="255"/>
      <c r="DI35" s="255"/>
      <c r="DJ35" s="255"/>
      <c r="DK35" s="255"/>
      <c r="DL35" s="255"/>
    </row>
    <row r="36" spans="15:116" ht="13.2" x14ac:dyDescent="0.2"/>
    <row r="37" spans="15:116" ht="13.2" x14ac:dyDescent="0.2">
      <c r="DL37" s="255"/>
    </row>
    <row r="38" spans="15:116" ht="13.2" x14ac:dyDescent="0.2">
      <c r="DI38" s="255"/>
      <c r="DJ38" s="255"/>
      <c r="DK38" s="255"/>
      <c r="DL38" s="255"/>
    </row>
    <row r="39" spans="15:116" ht="13.2" x14ac:dyDescent="0.2"/>
    <row r="40" spans="15:116" ht="13.2" x14ac:dyDescent="0.2"/>
    <row r="41" spans="15:116" ht="13.2" x14ac:dyDescent="0.2"/>
    <row r="42" spans="15:116" ht="13.2" x14ac:dyDescent="0.2"/>
    <row r="43" spans="15:116" ht="13.2" x14ac:dyDescent="0.2">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ht="13.2" x14ac:dyDescent="0.2">
      <c r="DL44" s="255"/>
    </row>
    <row r="45" spans="15:116" ht="13.2" x14ac:dyDescent="0.2"/>
    <row r="46" spans="15:116" ht="13.2" x14ac:dyDescent="0.2">
      <c r="DA46" s="255"/>
      <c r="DB46" s="255"/>
      <c r="DC46" s="255"/>
      <c r="DD46" s="255"/>
      <c r="DE46" s="255"/>
      <c r="DF46" s="255"/>
      <c r="DG46" s="255"/>
      <c r="DH46" s="255"/>
      <c r="DI46" s="255"/>
      <c r="DJ46" s="255"/>
      <c r="DK46" s="255"/>
      <c r="DL46" s="255"/>
    </row>
    <row r="47" spans="15:116" ht="13.2" x14ac:dyDescent="0.2"/>
    <row r="48" spans="15:116" ht="13.2" x14ac:dyDescent="0.2"/>
    <row r="49" spans="104:116" ht="13.2" x14ac:dyDescent="0.2"/>
    <row r="50" spans="104:116" ht="13.2" x14ac:dyDescent="0.2">
      <c r="CZ50" s="255"/>
      <c r="DA50" s="255"/>
      <c r="DB50" s="255"/>
      <c r="DC50" s="255"/>
      <c r="DD50" s="255"/>
      <c r="DE50" s="255"/>
      <c r="DF50" s="255"/>
      <c r="DG50" s="255"/>
      <c r="DH50" s="255"/>
      <c r="DI50" s="255"/>
      <c r="DJ50" s="255"/>
      <c r="DK50" s="255"/>
      <c r="DL50" s="255"/>
    </row>
    <row r="51" spans="104:116" ht="13.2" x14ac:dyDescent="0.2"/>
    <row r="52" spans="104:116" ht="13.2" x14ac:dyDescent="0.2"/>
    <row r="53" spans="104:116" ht="13.2" x14ac:dyDescent="0.2">
      <c r="DL53" s="25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5"/>
      <c r="DD67" s="255"/>
      <c r="DE67" s="255"/>
      <c r="DF67" s="255"/>
      <c r="DG67" s="255"/>
      <c r="DH67" s="255"/>
      <c r="DI67" s="255"/>
      <c r="DJ67" s="255"/>
      <c r="DK67" s="255"/>
      <c r="DL67" s="25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pG92wBLBk35C0lM5mSrpNnDPge5nneve8aQTyOsQ+rGCiuVYkJ9k5qSOfpX6DuiClM3QL00YFXoKktReiHYGmQ==" saltValue="9BWQLenBAk78640TRPCW8w==" spinCount="100000" sheet="1" objects="1" scenarios="1"/>
  <dataConsolidate/>
  <phoneticPr fontId="2"/>
  <printOptions horizontalCentered="1"/>
  <pageMargins left="0" right="0" top="0.39370078740157483" bottom="0.39370078740157483" header="0.19685039370078741" footer="0.19685039370078741"/>
  <pageSetup paperSize="9" scale="47" orientation="landscape" cellComments="asDisplayed" horizontalDpi="300" verticalDpi="30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topLeftCell="AD1" zoomScale="85" zoomScaleSheetLayoutView="85" workbookViewId="0"/>
  </sheetViews>
  <sheetFormatPr defaultColWidth="0" defaultRowHeight="13.5" customHeight="1" zeroHeight="1" x14ac:dyDescent="0.2"/>
  <cols>
    <col min="1" max="36" width="2.44140625" style="257" customWidth="1"/>
    <col min="37" max="44" width="17" style="257" customWidth="1"/>
    <col min="45" max="45" width="6.109375" style="264" customWidth="1"/>
    <col min="46" max="46" width="3" style="262" customWidth="1"/>
    <col min="47" max="47" width="19.109375" style="257" hidden="1" customWidth="1"/>
    <col min="48" max="52" width="12.6640625" style="257" hidden="1" customWidth="1"/>
    <col min="53" max="16384" width="8.6640625" style="257" hidden="1"/>
  </cols>
  <sheetData>
    <row r="1" spans="1:46" ht="13.2" x14ac:dyDescent="0.2">
      <c r="AS1" s="258"/>
      <c r="AT1" s="258"/>
    </row>
    <row r="2" spans="1:46" ht="13.2" x14ac:dyDescent="0.2">
      <c r="AS2" s="258"/>
      <c r="AT2" s="258"/>
    </row>
    <row r="3" spans="1:46" ht="13.2" x14ac:dyDescent="0.2">
      <c r="AS3" s="258"/>
      <c r="AT3" s="258"/>
    </row>
    <row r="4" spans="1:46" ht="13.2" x14ac:dyDescent="0.2">
      <c r="AS4" s="258"/>
      <c r="AT4" s="258"/>
    </row>
    <row r="5" spans="1:46" ht="16.2" x14ac:dyDescent="0.2">
      <c r="A5" s="259" t="s">
        <v>499</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ht="13.2" x14ac:dyDescent="0.2">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500</v>
      </c>
      <c r="AL6" s="263"/>
      <c r="AM6" s="263"/>
      <c r="AN6" s="263"/>
      <c r="AO6" s="258"/>
      <c r="AP6" s="258"/>
      <c r="AQ6" s="258"/>
      <c r="AR6" s="258"/>
    </row>
    <row r="7" spans="1:46" ht="13.5" customHeight="1" x14ac:dyDescent="0.2">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79" t="s">
        <v>501</v>
      </c>
      <c r="AP7" s="268"/>
      <c r="AQ7" s="269" t="s">
        <v>502</v>
      </c>
      <c r="AR7" s="270"/>
    </row>
    <row r="8" spans="1:46" ht="13.2" x14ac:dyDescent="0.2">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80"/>
      <c r="AP8" s="274" t="s">
        <v>503</v>
      </c>
      <c r="AQ8" s="275" t="s">
        <v>504</v>
      </c>
      <c r="AR8" s="276" t="s">
        <v>505</v>
      </c>
    </row>
    <row r="9" spans="1:46" ht="13.2" x14ac:dyDescent="0.2">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81" t="s">
        <v>506</v>
      </c>
      <c r="AL9" s="1182"/>
      <c r="AM9" s="1182"/>
      <c r="AN9" s="1183"/>
      <c r="AO9" s="277">
        <v>935974</v>
      </c>
      <c r="AP9" s="277">
        <v>128023</v>
      </c>
      <c r="AQ9" s="278">
        <v>135698</v>
      </c>
      <c r="AR9" s="279">
        <v>-5.7</v>
      </c>
    </row>
    <row r="10" spans="1:46" ht="13.5" customHeight="1" x14ac:dyDescent="0.2">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81" t="s">
        <v>507</v>
      </c>
      <c r="AL10" s="1182"/>
      <c r="AM10" s="1182"/>
      <c r="AN10" s="1183"/>
      <c r="AO10" s="280">
        <v>326</v>
      </c>
      <c r="AP10" s="280">
        <v>45</v>
      </c>
      <c r="AQ10" s="281">
        <v>15070</v>
      </c>
      <c r="AR10" s="282">
        <v>-99.7</v>
      </c>
    </row>
    <row r="11" spans="1:46" ht="13.5" customHeight="1" x14ac:dyDescent="0.2">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81" t="s">
        <v>508</v>
      </c>
      <c r="AL11" s="1182"/>
      <c r="AM11" s="1182"/>
      <c r="AN11" s="1183"/>
      <c r="AO11" s="280" t="s">
        <v>509</v>
      </c>
      <c r="AP11" s="280" t="s">
        <v>509</v>
      </c>
      <c r="AQ11" s="281">
        <v>1204</v>
      </c>
      <c r="AR11" s="282" t="s">
        <v>509</v>
      </c>
    </row>
    <row r="12" spans="1:46" ht="13.5" customHeight="1" x14ac:dyDescent="0.2">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81" t="s">
        <v>510</v>
      </c>
      <c r="AL12" s="1182"/>
      <c r="AM12" s="1182"/>
      <c r="AN12" s="1183"/>
      <c r="AO12" s="280" t="s">
        <v>509</v>
      </c>
      <c r="AP12" s="280" t="s">
        <v>509</v>
      </c>
      <c r="AQ12" s="281" t="s">
        <v>509</v>
      </c>
      <c r="AR12" s="282" t="s">
        <v>509</v>
      </c>
    </row>
    <row r="13" spans="1:46" ht="13.5" customHeight="1" x14ac:dyDescent="0.2">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81" t="s">
        <v>511</v>
      </c>
      <c r="AL13" s="1182"/>
      <c r="AM13" s="1182"/>
      <c r="AN13" s="1183"/>
      <c r="AO13" s="280">
        <v>25168</v>
      </c>
      <c r="AP13" s="280">
        <v>3442</v>
      </c>
      <c r="AQ13" s="281">
        <v>5161</v>
      </c>
      <c r="AR13" s="282">
        <v>-33.299999999999997</v>
      </c>
    </row>
    <row r="14" spans="1:46" ht="13.5" customHeight="1" x14ac:dyDescent="0.2">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81" t="s">
        <v>512</v>
      </c>
      <c r="AL14" s="1182"/>
      <c r="AM14" s="1182"/>
      <c r="AN14" s="1183"/>
      <c r="AO14" s="280">
        <v>16850</v>
      </c>
      <c r="AP14" s="280">
        <v>2305</v>
      </c>
      <c r="AQ14" s="281">
        <v>2589</v>
      </c>
      <c r="AR14" s="282">
        <v>-11</v>
      </c>
    </row>
    <row r="15" spans="1:46" ht="13.5" customHeight="1" x14ac:dyDescent="0.2">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84" t="s">
        <v>513</v>
      </c>
      <c r="AL15" s="1185"/>
      <c r="AM15" s="1185"/>
      <c r="AN15" s="1186"/>
      <c r="AO15" s="280">
        <v>-61283</v>
      </c>
      <c r="AP15" s="280">
        <v>-8382</v>
      </c>
      <c r="AQ15" s="281">
        <v>-9993</v>
      </c>
      <c r="AR15" s="282">
        <v>-16.100000000000001</v>
      </c>
    </row>
    <row r="16" spans="1:46" ht="13.2" x14ac:dyDescent="0.2">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84" t="s">
        <v>186</v>
      </c>
      <c r="AL16" s="1185"/>
      <c r="AM16" s="1185"/>
      <c r="AN16" s="1186"/>
      <c r="AO16" s="280">
        <v>917035</v>
      </c>
      <c r="AP16" s="280">
        <v>125432</v>
      </c>
      <c r="AQ16" s="281">
        <v>149729</v>
      </c>
      <c r="AR16" s="282">
        <v>-16.2</v>
      </c>
    </row>
    <row r="17" spans="1:46" ht="13.2" x14ac:dyDescent="0.2">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ht="13.2" x14ac:dyDescent="0.2">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ht="13.2" x14ac:dyDescent="0.2">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514</v>
      </c>
      <c r="AL19" s="258"/>
      <c r="AM19" s="258"/>
      <c r="AN19" s="258"/>
      <c r="AO19" s="258"/>
      <c r="AP19" s="258"/>
      <c r="AQ19" s="258"/>
      <c r="AR19" s="258"/>
    </row>
    <row r="20" spans="1:46" ht="13.2" x14ac:dyDescent="0.2">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515</v>
      </c>
      <c r="AP20" s="289" t="s">
        <v>516</v>
      </c>
      <c r="AQ20" s="290" t="s">
        <v>517</v>
      </c>
      <c r="AR20" s="291"/>
    </row>
    <row r="21" spans="1:46" s="297" customFormat="1" ht="13.2" x14ac:dyDescent="0.2">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187" t="s">
        <v>518</v>
      </c>
      <c r="AL21" s="1188"/>
      <c r="AM21" s="1188"/>
      <c r="AN21" s="1189"/>
      <c r="AO21" s="293">
        <v>11.63</v>
      </c>
      <c r="AP21" s="294">
        <v>13.47</v>
      </c>
      <c r="AQ21" s="295">
        <v>-1.84</v>
      </c>
      <c r="AR21" s="263"/>
      <c r="AS21" s="296"/>
      <c r="AT21" s="292"/>
    </row>
    <row r="22" spans="1:46" s="297" customFormat="1" ht="13.2" x14ac:dyDescent="0.2">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187" t="s">
        <v>519</v>
      </c>
      <c r="AL22" s="1188"/>
      <c r="AM22" s="1188"/>
      <c r="AN22" s="1189"/>
      <c r="AO22" s="298">
        <v>96.6</v>
      </c>
      <c r="AP22" s="299">
        <v>96.1</v>
      </c>
      <c r="AQ22" s="300">
        <v>0.5</v>
      </c>
      <c r="AR22" s="284"/>
      <c r="AS22" s="296"/>
      <c r="AT22" s="292"/>
    </row>
    <row r="23" spans="1:46" s="297" customFormat="1" ht="13.2" x14ac:dyDescent="0.2">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ht="13.2" x14ac:dyDescent="0.2">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ht="13.2" x14ac:dyDescent="0.2">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ht="13.2" x14ac:dyDescent="0.2">
      <c r="A26" s="1178" t="s">
        <v>520</v>
      </c>
      <c r="B26" s="1178"/>
      <c r="C26" s="1178"/>
      <c r="D26" s="1178"/>
      <c r="E26" s="1178"/>
      <c r="F26" s="1178"/>
      <c r="G26" s="1178"/>
      <c r="H26" s="1178"/>
      <c r="I26" s="1178"/>
      <c r="J26" s="1178"/>
      <c r="K26" s="1178"/>
      <c r="L26" s="1178"/>
      <c r="M26" s="1178"/>
      <c r="N26" s="1178"/>
      <c r="O26" s="1178"/>
      <c r="P26" s="1178"/>
      <c r="Q26" s="1178"/>
      <c r="R26" s="1178"/>
      <c r="S26" s="1178"/>
      <c r="T26" s="1178"/>
      <c r="U26" s="1178"/>
      <c r="V26" s="1178"/>
      <c r="W26" s="1178"/>
      <c r="X26" s="1178"/>
      <c r="Y26" s="1178"/>
      <c r="Z26" s="1178"/>
      <c r="AA26" s="1178"/>
      <c r="AB26" s="1178"/>
      <c r="AC26" s="1178"/>
      <c r="AD26" s="1178"/>
      <c r="AE26" s="1178"/>
      <c r="AF26" s="1178"/>
      <c r="AG26" s="1178"/>
      <c r="AH26" s="1178"/>
      <c r="AI26" s="1178"/>
      <c r="AJ26" s="1178"/>
      <c r="AK26" s="1178"/>
      <c r="AL26" s="1178"/>
      <c r="AM26" s="1178"/>
      <c r="AN26" s="1178"/>
      <c r="AO26" s="1178"/>
      <c r="AP26" s="1178"/>
      <c r="AQ26" s="1178"/>
      <c r="AR26" s="1178"/>
      <c r="AS26" s="1178"/>
      <c r="AT26" s="263"/>
    </row>
    <row r="27" spans="1:46" ht="13.2" x14ac:dyDescent="0.2">
      <c r="A27" s="305"/>
      <c r="AO27" s="258"/>
      <c r="AP27" s="258"/>
      <c r="AQ27" s="258"/>
      <c r="AR27" s="258"/>
      <c r="AS27" s="258"/>
      <c r="AT27" s="258"/>
    </row>
    <row r="28" spans="1:46" ht="16.2" x14ac:dyDescent="0.2">
      <c r="A28" s="259" t="s">
        <v>521</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ht="13.2" x14ac:dyDescent="0.2">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522</v>
      </c>
      <c r="AL29" s="263"/>
      <c r="AM29" s="263"/>
      <c r="AN29" s="263"/>
      <c r="AO29" s="258"/>
      <c r="AP29" s="258"/>
      <c r="AQ29" s="258"/>
      <c r="AR29" s="258"/>
      <c r="AS29" s="307"/>
    </row>
    <row r="30" spans="1:46" ht="13.5" customHeight="1" x14ac:dyDescent="0.2">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79" t="s">
        <v>501</v>
      </c>
      <c r="AP30" s="268"/>
      <c r="AQ30" s="269" t="s">
        <v>502</v>
      </c>
      <c r="AR30" s="270"/>
    </row>
    <row r="31" spans="1:46" ht="13.2" x14ac:dyDescent="0.2">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80"/>
      <c r="AP31" s="274" t="s">
        <v>503</v>
      </c>
      <c r="AQ31" s="275" t="s">
        <v>504</v>
      </c>
      <c r="AR31" s="276" t="s">
        <v>505</v>
      </c>
    </row>
    <row r="32" spans="1:46" ht="27" customHeight="1" x14ac:dyDescent="0.2">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95" t="s">
        <v>523</v>
      </c>
      <c r="AL32" s="1196"/>
      <c r="AM32" s="1196"/>
      <c r="AN32" s="1197"/>
      <c r="AO32" s="308">
        <v>431680</v>
      </c>
      <c r="AP32" s="308">
        <v>59045</v>
      </c>
      <c r="AQ32" s="309">
        <v>77495</v>
      </c>
      <c r="AR32" s="310">
        <v>-23.8</v>
      </c>
    </row>
    <row r="33" spans="1:46" ht="13.5" customHeight="1" x14ac:dyDescent="0.2">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95" t="s">
        <v>524</v>
      </c>
      <c r="AL33" s="1196"/>
      <c r="AM33" s="1196"/>
      <c r="AN33" s="1197"/>
      <c r="AO33" s="308" t="s">
        <v>509</v>
      </c>
      <c r="AP33" s="308" t="s">
        <v>509</v>
      </c>
      <c r="AQ33" s="309" t="s">
        <v>509</v>
      </c>
      <c r="AR33" s="310" t="s">
        <v>509</v>
      </c>
    </row>
    <row r="34" spans="1:46" ht="27" customHeight="1" x14ac:dyDescent="0.2">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95" t="s">
        <v>525</v>
      </c>
      <c r="AL34" s="1196"/>
      <c r="AM34" s="1196"/>
      <c r="AN34" s="1197"/>
      <c r="AO34" s="308" t="s">
        <v>509</v>
      </c>
      <c r="AP34" s="308" t="s">
        <v>509</v>
      </c>
      <c r="AQ34" s="309" t="s">
        <v>509</v>
      </c>
      <c r="AR34" s="310" t="s">
        <v>509</v>
      </c>
    </row>
    <row r="35" spans="1:46" ht="27" customHeight="1" x14ac:dyDescent="0.2">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95" t="s">
        <v>526</v>
      </c>
      <c r="AL35" s="1196"/>
      <c r="AM35" s="1196"/>
      <c r="AN35" s="1197"/>
      <c r="AO35" s="308">
        <v>204795</v>
      </c>
      <c r="AP35" s="308">
        <v>28012</v>
      </c>
      <c r="AQ35" s="309">
        <v>26940</v>
      </c>
      <c r="AR35" s="310">
        <v>4</v>
      </c>
    </row>
    <row r="36" spans="1:46" ht="27" customHeight="1" x14ac:dyDescent="0.2">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95" t="s">
        <v>527</v>
      </c>
      <c r="AL36" s="1196"/>
      <c r="AM36" s="1196"/>
      <c r="AN36" s="1197"/>
      <c r="AO36" s="308">
        <v>350</v>
      </c>
      <c r="AP36" s="308">
        <v>48</v>
      </c>
      <c r="AQ36" s="309">
        <v>3757</v>
      </c>
      <c r="AR36" s="310">
        <v>-98.7</v>
      </c>
    </row>
    <row r="37" spans="1:46" ht="13.5" customHeight="1" x14ac:dyDescent="0.2">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95" t="s">
        <v>528</v>
      </c>
      <c r="AL37" s="1196"/>
      <c r="AM37" s="1196"/>
      <c r="AN37" s="1197"/>
      <c r="AO37" s="308">
        <v>4170</v>
      </c>
      <c r="AP37" s="308">
        <v>570</v>
      </c>
      <c r="AQ37" s="309">
        <v>476</v>
      </c>
      <c r="AR37" s="310">
        <v>19.7</v>
      </c>
    </row>
    <row r="38" spans="1:46" ht="27" customHeight="1" x14ac:dyDescent="0.2">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98" t="s">
        <v>529</v>
      </c>
      <c r="AL38" s="1199"/>
      <c r="AM38" s="1199"/>
      <c r="AN38" s="1200"/>
      <c r="AO38" s="311" t="s">
        <v>509</v>
      </c>
      <c r="AP38" s="311" t="s">
        <v>509</v>
      </c>
      <c r="AQ38" s="312">
        <v>3</v>
      </c>
      <c r="AR38" s="300" t="s">
        <v>509</v>
      </c>
      <c r="AS38" s="307"/>
    </row>
    <row r="39" spans="1:46" ht="13.2" x14ac:dyDescent="0.2">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98" t="s">
        <v>530</v>
      </c>
      <c r="AL39" s="1199"/>
      <c r="AM39" s="1199"/>
      <c r="AN39" s="1200"/>
      <c r="AO39" s="308">
        <v>-7034</v>
      </c>
      <c r="AP39" s="308">
        <v>-962</v>
      </c>
      <c r="AQ39" s="309">
        <v>-1869</v>
      </c>
      <c r="AR39" s="310">
        <v>-48.5</v>
      </c>
      <c r="AS39" s="307"/>
    </row>
    <row r="40" spans="1:46" ht="27" customHeight="1" x14ac:dyDescent="0.2">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95" t="s">
        <v>531</v>
      </c>
      <c r="AL40" s="1196"/>
      <c r="AM40" s="1196"/>
      <c r="AN40" s="1197"/>
      <c r="AO40" s="308">
        <v>-384441</v>
      </c>
      <c r="AP40" s="308">
        <v>-52584</v>
      </c>
      <c r="AQ40" s="309">
        <v>-73868</v>
      </c>
      <c r="AR40" s="310">
        <v>-28.8</v>
      </c>
      <c r="AS40" s="307"/>
    </row>
    <row r="41" spans="1:46" ht="13.2" x14ac:dyDescent="0.2">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201" t="s">
        <v>296</v>
      </c>
      <c r="AL41" s="1202"/>
      <c r="AM41" s="1202"/>
      <c r="AN41" s="1203"/>
      <c r="AO41" s="308">
        <v>249520</v>
      </c>
      <c r="AP41" s="308">
        <v>34129</v>
      </c>
      <c r="AQ41" s="309">
        <v>32935</v>
      </c>
      <c r="AR41" s="310">
        <v>3.6</v>
      </c>
      <c r="AS41" s="307"/>
    </row>
    <row r="42" spans="1:46" ht="13.2" x14ac:dyDescent="0.2">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532</v>
      </c>
      <c r="AL42" s="258"/>
      <c r="AM42" s="258"/>
      <c r="AN42" s="258"/>
      <c r="AO42" s="258"/>
      <c r="AP42" s="258"/>
      <c r="AQ42" s="284"/>
      <c r="AR42" s="284"/>
      <c r="AS42" s="307"/>
    </row>
    <row r="43" spans="1:46" ht="13.2" x14ac:dyDescent="0.2">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ht="13.2" x14ac:dyDescent="0.2">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ht="13.2" x14ac:dyDescent="0.2">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ht="13.2" x14ac:dyDescent="0.2">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2">
      <c r="A47" s="317" t="s">
        <v>533</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ht="13.2" x14ac:dyDescent="0.2">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534</v>
      </c>
      <c r="AL48" s="318"/>
      <c r="AM48" s="318"/>
      <c r="AN48" s="318"/>
      <c r="AO48" s="318"/>
      <c r="AP48" s="318"/>
      <c r="AQ48" s="319"/>
      <c r="AR48" s="318"/>
    </row>
    <row r="49" spans="1:44" ht="13.5" customHeight="1" x14ac:dyDescent="0.2">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90" t="s">
        <v>501</v>
      </c>
      <c r="AN49" s="1192" t="s">
        <v>535</v>
      </c>
      <c r="AO49" s="1193"/>
      <c r="AP49" s="1193"/>
      <c r="AQ49" s="1193"/>
      <c r="AR49" s="1194"/>
    </row>
    <row r="50" spans="1:44" ht="13.2" x14ac:dyDescent="0.2">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91"/>
      <c r="AN50" s="324" t="s">
        <v>536</v>
      </c>
      <c r="AO50" s="325" t="s">
        <v>537</v>
      </c>
      <c r="AP50" s="326" t="s">
        <v>538</v>
      </c>
      <c r="AQ50" s="327" t="s">
        <v>539</v>
      </c>
      <c r="AR50" s="328" t="s">
        <v>540</v>
      </c>
    </row>
    <row r="51" spans="1:44" ht="13.2" x14ac:dyDescent="0.2">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541</v>
      </c>
      <c r="AL51" s="321"/>
      <c r="AM51" s="329">
        <v>499965</v>
      </c>
      <c r="AN51" s="330">
        <v>66894</v>
      </c>
      <c r="AO51" s="331">
        <v>-28.2</v>
      </c>
      <c r="AP51" s="332">
        <v>122882</v>
      </c>
      <c r="AQ51" s="333">
        <v>-11.4</v>
      </c>
      <c r="AR51" s="334">
        <v>-16.8</v>
      </c>
    </row>
    <row r="52" spans="1:44" ht="13.2" x14ac:dyDescent="0.2">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542</v>
      </c>
      <c r="AM52" s="337">
        <v>414847</v>
      </c>
      <c r="AN52" s="338">
        <v>55505</v>
      </c>
      <c r="AO52" s="339">
        <v>-27.1</v>
      </c>
      <c r="AP52" s="340">
        <v>65785</v>
      </c>
      <c r="AQ52" s="341">
        <v>-7.6</v>
      </c>
      <c r="AR52" s="342">
        <v>-19.5</v>
      </c>
    </row>
    <row r="53" spans="1:44" ht="13.2" x14ac:dyDescent="0.2">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543</v>
      </c>
      <c r="AL53" s="321"/>
      <c r="AM53" s="329">
        <v>578006</v>
      </c>
      <c r="AN53" s="330">
        <v>78109</v>
      </c>
      <c r="AO53" s="331">
        <v>16.8</v>
      </c>
      <c r="AP53" s="332">
        <v>114790</v>
      </c>
      <c r="AQ53" s="333">
        <v>-6.6</v>
      </c>
      <c r="AR53" s="334">
        <v>23.4</v>
      </c>
    </row>
    <row r="54" spans="1:44" ht="13.2" x14ac:dyDescent="0.2">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542</v>
      </c>
      <c r="AM54" s="337">
        <v>371313</v>
      </c>
      <c r="AN54" s="338">
        <v>50177</v>
      </c>
      <c r="AO54" s="339">
        <v>-9.6</v>
      </c>
      <c r="AP54" s="340">
        <v>55601</v>
      </c>
      <c r="AQ54" s="341">
        <v>-15.5</v>
      </c>
      <c r="AR54" s="342">
        <v>5.9</v>
      </c>
    </row>
    <row r="55" spans="1:44" ht="13.2" x14ac:dyDescent="0.2">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544</v>
      </c>
      <c r="AL55" s="321"/>
      <c r="AM55" s="329">
        <v>1612582</v>
      </c>
      <c r="AN55" s="330">
        <v>217622</v>
      </c>
      <c r="AO55" s="331">
        <v>178.6</v>
      </c>
      <c r="AP55" s="332">
        <v>126262</v>
      </c>
      <c r="AQ55" s="333">
        <v>10</v>
      </c>
      <c r="AR55" s="334">
        <v>168.6</v>
      </c>
    </row>
    <row r="56" spans="1:44" ht="13.2" x14ac:dyDescent="0.2">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542</v>
      </c>
      <c r="AM56" s="337">
        <v>173963</v>
      </c>
      <c r="AN56" s="338">
        <v>23477</v>
      </c>
      <c r="AO56" s="339">
        <v>-53.2</v>
      </c>
      <c r="AP56" s="340">
        <v>56769</v>
      </c>
      <c r="AQ56" s="341">
        <v>2.1</v>
      </c>
      <c r="AR56" s="342">
        <v>-55.3</v>
      </c>
    </row>
    <row r="57" spans="1:44" ht="13.2" x14ac:dyDescent="0.2">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545</v>
      </c>
      <c r="AL57" s="321"/>
      <c r="AM57" s="329">
        <v>2101211</v>
      </c>
      <c r="AN57" s="330">
        <v>284833</v>
      </c>
      <c r="AO57" s="331">
        <v>30.9</v>
      </c>
      <c r="AP57" s="332">
        <v>126525</v>
      </c>
      <c r="AQ57" s="333">
        <v>0.2</v>
      </c>
      <c r="AR57" s="334">
        <v>30.7</v>
      </c>
    </row>
    <row r="58" spans="1:44" ht="13.2" x14ac:dyDescent="0.2">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542</v>
      </c>
      <c r="AM58" s="337">
        <v>1413190</v>
      </c>
      <c r="AN58" s="338">
        <v>191567</v>
      </c>
      <c r="AO58" s="339">
        <v>716</v>
      </c>
      <c r="AP58" s="340">
        <v>67052</v>
      </c>
      <c r="AQ58" s="341">
        <v>18.100000000000001</v>
      </c>
      <c r="AR58" s="342">
        <v>697.9</v>
      </c>
    </row>
    <row r="59" spans="1:44" ht="13.2" x14ac:dyDescent="0.2">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546</v>
      </c>
      <c r="AL59" s="321"/>
      <c r="AM59" s="329">
        <v>1053037</v>
      </c>
      <c r="AN59" s="330">
        <v>144035</v>
      </c>
      <c r="AO59" s="331">
        <v>-49.4</v>
      </c>
      <c r="AP59" s="332">
        <v>122054</v>
      </c>
      <c r="AQ59" s="333">
        <v>-3.5</v>
      </c>
      <c r="AR59" s="334">
        <v>-45.9</v>
      </c>
    </row>
    <row r="60" spans="1:44" ht="13.2" x14ac:dyDescent="0.2">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542</v>
      </c>
      <c r="AM60" s="337">
        <v>662409</v>
      </c>
      <c r="AN60" s="338">
        <v>90604</v>
      </c>
      <c r="AO60" s="339">
        <v>-52.7</v>
      </c>
      <c r="AP60" s="340">
        <v>68298</v>
      </c>
      <c r="AQ60" s="341">
        <v>1.9</v>
      </c>
      <c r="AR60" s="342">
        <v>-54.6</v>
      </c>
    </row>
    <row r="61" spans="1:44" ht="13.2" x14ac:dyDescent="0.2">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547</v>
      </c>
      <c r="AL61" s="343"/>
      <c r="AM61" s="344">
        <v>1168960</v>
      </c>
      <c r="AN61" s="345">
        <v>158299</v>
      </c>
      <c r="AO61" s="346">
        <v>29.7</v>
      </c>
      <c r="AP61" s="347">
        <v>122503</v>
      </c>
      <c r="AQ61" s="348">
        <v>-2.2999999999999998</v>
      </c>
      <c r="AR61" s="334">
        <v>32</v>
      </c>
    </row>
    <row r="62" spans="1:44" ht="13.2" x14ac:dyDescent="0.2">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542</v>
      </c>
      <c r="AM62" s="337">
        <v>607144</v>
      </c>
      <c r="AN62" s="338">
        <v>82266</v>
      </c>
      <c r="AO62" s="339">
        <v>114.7</v>
      </c>
      <c r="AP62" s="340">
        <v>62701</v>
      </c>
      <c r="AQ62" s="341">
        <v>-0.2</v>
      </c>
      <c r="AR62" s="342">
        <v>114.9</v>
      </c>
    </row>
    <row r="63" spans="1:44" ht="13.2" x14ac:dyDescent="0.2">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ht="13.2" x14ac:dyDescent="0.2">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ht="13.2" x14ac:dyDescent="0.2">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ht="13.2" x14ac:dyDescent="0.2">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2">
      <c r="AK67" s="258"/>
      <c r="AL67" s="258"/>
      <c r="AM67" s="258"/>
      <c r="AN67" s="258"/>
      <c r="AO67" s="258"/>
      <c r="AP67" s="258"/>
      <c r="AQ67" s="258"/>
      <c r="AR67" s="258"/>
      <c r="AS67" s="258"/>
      <c r="AT67" s="258"/>
    </row>
    <row r="68" spans="1:46" ht="13.5" hidden="1" customHeight="1" x14ac:dyDescent="0.2">
      <c r="AK68" s="258"/>
      <c r="AL68" s="258"/>
      <c r="AM68" s="258"/>
      <c r="AN68" s="258"/>
      <c r="AO68" s="258"/>
      <c r="AP68" s="258"/>
      <c r="AQ68" s="258"/>
      <c r="AR68" s="258"/>
    </row>
    <row r="69" spans="1:46" ht="13.5" hidden="1" customHeight="1" x14ac:dyDescent="0.2">
      <c r="AK69" s="258"/>
      <c r="AL69" s="258"/>
      <c r="AM69" s="258"/>
      <c r="AN69" s="258"/>
      <c r="AO69" s="258"/>
      <c r="AP69" s="258"/>
      <c r="AQ69" s="258"/>
      <c r="AR69" s="258"/>
    </row>
    <row r="70" spans="1:46" ht="13.2" hidden="1" x14ac:dyDescent="0.2">
      <c r="AK70" s="258"/>
      <c r="AL70" s="258"/>
      <c r="AM70" s="258"/>
      <c r="AN70" s="258"/>
      <c r="AO70" s="258"/>
      <c r="AP70" s="258"/>
      <c r="AQ70" s="258"/>
      <c r="AR70" s="258"/>
    </row>
    <row r="71" spans="1:46" ht="13.2" hidden="1" x14ac:dyDescent="0.2">
      <c r="AK71" s="258"/>
      <c r="AL71" s="258"/>
      <c r="AM71" s="258"/>
      <c r="AN71" s="258"/>
      <c r="AO71" s="258"/>
      <c r="AP71" s="258"/>
      <c r="AQ71" s="258"/>
      <c r="AR71" s="258"/>
    </row>
    <row r="72" spans="1:46" ht="13.2" hidden="1" x14ac:dyDescent="0.2">
      <c r="AK72" s="258"/>
      <c r="AL72" s="258"/>
      <c r="AM72" s="258"/>
      <c r="AN72" s="258"/>
      <c r="AO72" s="258"/>
      <c r="AP72" s="258"/>
      <c r="AQ72" s="258"/>
      <c r="AR72" s="258"/>
    </row>
    <row r="73" spans="1:46" ht="13.2" hidden="1" x14ac:dyDescent="0.2">
      <c r="AK73" s="258"/>
      <c r="AL73" s="258"/>
      <c r="AM73" s="258"/>
      <c r="AN73" s="258"/>
      <c r="AO73" s="258"/>
      <c r="AP73" s="258"/>
      <c r="AQ73" s="258"/>
      <c r="AR73" s="258"/>
    </row>
  </sheetData>
  <sheetProtection algorithmName="SHA-512" hashValue="vdaYxlh1WH+qmrLJuzis6pUP6Z+XIX+6sVah9SldJk2/NGNrArd8GMSac0X4ED9GUFjb20pVa98AaqnDHuRyvw==" saltValue="MtwNAWTg5efisAYSc7JSG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 right="0" top="0.39370078740157483" bottom="0.39370078740157483" header="0.19685039370078741" footer="0.19685039370078741"/>
  <pageSetup paperSize="9" scale="57" orientation="landscape" cellComments="asDisplayed" horizontalDpi="300" verticalDpi="300"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56" customWidth="1"/>
    <col min="126" max="16384" width="9" style="255" hidden="1"/>
  </cols>
  <sheetData>
    <row r="1" spans="2:125"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ht="13.2" x14ac:dyDescent="0.2">
      <c r="B2" s="255"/>
      <c r="DG2" s="255"/>
    </row>
    <row r="3" spans="2:125" ht="13.2" x14ac:dyDescent="0.2">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ht="13.2" x14ac:dyDescent="0.2"/>
    <row r="5" spans="2:125" ht="13.2" x14ac:dyDescent="0.2"/>
    <row r="6" spans="2:125" ht="13.2" x14ac:dyDescent="0.2"/>
    <row r="7" spans="2:125" ht="13.2" x14ac:dyDescent="0.2"/>
    <row r="8" spans="2:125" ht="13.2" x14ac:dyDescent="0.2"/>
    <row r="9" spans="2:125" ht="13.2" x14ac:dyDescent="0.2">
      <c r="DU9" s="25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5"/>
    </row>
    <row r="18" spans="125:125" ht="13.2" x14ac:dyDescent="0.2"/>
    <row r="19" spans="125:125" ht="13.2" x14ac:dyDescent="0.2"/>
    <row r="20" spans="125:125" ht="13.2" x14ac:dyDescent="0.2">
      <c r="DU20" s="255"/>
    </row>
    <row r="21" spans="125:125" ht="13.2" x14ac:dyDescent="0.2">
      <c r="DU21" s="25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5"/>
    </row>
    <row r="29" spans="125:125" ht="13.2" x14ac:dyDescent="0.2"/>
    <row r="30" spans="125:125" ht="13.2" x14ac:dyDescent="0.2"/>
    <row r="31" spans="125:125" ht="13.2" x14ac:dyDescent="0.2"/>
    <row r="32" spans="125:125" ht="13.2" x14ac:dyDescent="0.2"/>
    <row r="33" spans="2:125" ht="13.2" x14ac:dyDescent="0.2">
      <c r="B33" s="255"/>
      <c r="G33" s="255"/>
      <c r="I33" s="255"/>
    </row>
    <row r="34" spans="2:125" ht="13.2" x14ac:dyDescent="0.2">
      <c r="C34" s="255"/>
      <c r="P34" s="255"/>
      <c r="DE34" s="255"/>
      <c r="DH34" s="255"/>
    </row>
    <row r="35" spans="2:125" ht="13.2" x14ac:dyDescent="0.2">
      <c r="D35" s="255"/>
      <c r="E35" s="255"/>
      <c r="DG35" s="255"/>
      <c r="DJ35" s="255"/>
      <c r="DP35" s="255"/>
      <c r="DQ35" s="255"/>
      <c r="DR35" s="255"/>
      <c r="DS35" s="255"/>
      <c r="DT35" s="255"/>
      <c r="DU35" s="255"/>
    </row>
    <row r="36" spans="2:125" ht="13.2" x14ac:dyDescent="0.2">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ht="13.2" x14ac:dyDescent="0.2">
      <c r="DU37" s="255"/>
    </row>
    <row r="38" spans="2:125" ht="13.2" x14ac:dyDescent="0.2">
      <c r="DT38" s="255"/>
      <c r="DU38" s="255"/>
    </row>
    <row r="39" spans="2:125" ht="13.2" x14ac:dyDescent="0.2"/>
    <row r="40" spans="2:125" ht="13.2" x14ac:dyDescent="0.2">
      <c r="DH40" s="255"/>
    </row>
    <row r="41" spans="2:125" ht="13.2" x14ac:dyDescent="0.2">
      <c r="DE41" s="255"/>
    </row>
    <row r="42" spans="2:125" ht="13.2" x14ac:dyDescent="0.2">
      <c r="DG42" s="255"/>
      <c r="DJ42" s="255"/>
    </row>
    <row r="43" spans="2:125" ht="13.2" x14ac:dyDescent="0.2">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ht="13.2" x14ac:dyDescent="0.2">
      <c r="DU44" s="255"/>
    </row>
    <row r="45" spans="2:125" ht="13.2" x14ac:dyDescent="0.2"/>
    <row r="46" spans="2:125" ht="13.2" x14ac:dyDescent="0.2"/>
    <row r="47" spans="2:125" ht="13.2" x14ac:dyDescent="0.2"/>
    <row r="48" spans="2:125" ht="13.2" x14ac:dyDescent="0.2">
      <c r="DT48" s="255"/>
      <c r="DU48" s="255"/>
    </row>
    <row r="49" spans="120:125" ht="13.2" x14ac:dyDescent="0.2">
      <c r="DU49" s="255"/>
    </row>
    <row r="50" spans="120:125" ht="13.2" x14ac:dyDescent="0.2">
      <c r="DU50" s="255"/>
    </row>
    <row r="51" spans="120:125" ht="13.2" x14ac:dyDescent="0.2">
      <c r="DP51" s="255"/>
      <c r="DQ51" s="255"/>
      <c r="DR51" s="255"/>
      <c r="DS51" s="255"/>
      <c r="DT51" s="255"/>
      <c r="DU51" s="255"/>
    </row>
    <row r="52" spans="120:125" ht="13.2" x14ac:dyDescent="0.2"/>
    <row r="53" spans="120:125" ht="13.2" x14ac:dyDescent="0.2"/>
    <row r="54" spans="120:125" ht="13.2" x14ac:dyDescent="0.2">
      <c r="DU54" s="255"/>
    </row>
    <row r="55" spans="120:125" ht="13.2" x14ac:dyDescent="0.2"/>
    <row r="56" spans="120:125" ht="13.2" x14ac:dyDescent="0.2"/>
    <row r="57" spans="120:125" ht="13.2" x14ac:dyDescent="0.2"/>
    <row r="58" spans="120:125" ht="13.2" x14ac:dyDescent="0.2">
      <c r="DU58" s="255"/>
    </row>
    <row r="59" spans="120:125" ht="13.2" x14ac:dyDescent="0.2"/>
    <row r="60" spans="120:125" ht="13.2" x14ac:dyDescent="0.2"/>
    <row r="61" spans="120:125" ht="13.2" x14ac:dyDescent="0.2"/>
    <row r="62" spans="120:125" ht="13.2" x14ac:dyDescent="0.2"/>
    <row r="63" spans="120:125" ht="13.2" x14ac:dyDescent="0.2">
      <c r="DU63" s="255"/>
    </row>
    <row r="64" spans="120:125" ht="13.2" x14ac:dyDescent="0.2">
      <c r="DT64" s="255"/>
      <c r="DU64" s="255"/>
    </row>
    <row r="65" spans="123:125" ht="13.2" x14ac:dyDescent="0.2"/>
    <row r="66" spans="123:125" ht="13.2" x14ac:dyDescent="0.2"/>
    <row r="67" spans="123:125" ht="13.2" x14ac:dyDescent="0.2"/>
    <row r="68" spans="123:125" ht="13.2" x14ac:dyDescent="0.2"/>
    <row r="69" spans="123:125" ht="13.2" x14ac:dyDescent="0.2">
      <c r="DS69" s="255"/>
      <c r="DT69" s="255"/>
      <c r="DU69" s="25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5"/>
    </row>
    <row r="83" spans="116:125" ht="13.2" x14ac:dyDescent="0.2">
      <c r="DM83" s="255"/>
      <c r="DN83" s="255"/>
      <c r="DO83" s="255"/>
      <c r="DP83" s="255"/>
      <c r="DQ83" s="255"/>
      <c r="DR83" s="255"/>
      <c r="DS83" s="255"/>
      <c r="DT83" s="255"/>
      <c r="DU83" s="255"/>
    </row>
    <row r="84" spans="116:125" ht="13.2" x14ac:dyDescent="0.2"/>
    <row r="85" spans="116:125" ht="13.2" x14ac:dyDescent="0.2"/>
    <row r="86" spans="116:125" ht="13.2" x14ac:dyDescent="0.2"/>
    <row r="87" spans="116:125" ht="13.2" x14ac:dyDescent="0.2"/>
    <row r="88" spans="116:125" ht="13.2" x14ac:dyDescent="0.2">
      <c r="DU88" s="25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5"/>
      <c r="DT94" s="255"/>
      <c r="DU94" s="255"/>
    </row>
    <row r="95" spans="116:125" ht="13.5" customHeight="1" x14ac:dyDescent="0.2">
      <c r="DU95" s="25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5"/>
    </row>
    <row r="102" spans="124:125" ht="13.5" customHeight="1" x14ac:dyDescent="0.2"/>
    <row r="103" spans="124:125" ht="13.5" customHeight="1" x14ac:dyDescent="0.2"/>
    <row r="104" spans="124:125" ht="13.5" customHeight="1" x14ac:dyDescent="0.2">
      <c r="DT104" s="255"/>
      <c r="DU104" s="25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5" t="s">
        <v>549</v>
      </c>
    </row>
    <row r="120" spans="125:125" ht="13.5" hidden="1" customHeight="1" x14ac:dyDescent="0.2"/>
    <row r="121" spans="125:125" ht="13.5" hidden="1" customHeight="1" x14ac:dyDescent="0.2">
      <c r="DU121" s="255"/>
    </row>
  </sheetData>
  <sheetProtection algorithmName="SHA-512" hashValue="ozNB8ltEGvS3BAucSv6oDfkvvrLn7QNYcOJ83U5Ez2mqNWRF5C0Bioo3qSiJvYb9dMZUim2GXfESsOj8ELKz5A==" saltValue="cn6MVfI4texTwm7N+ZMaIA==" spinCount="100000" sheet="1" objects="1" scenarios="1"/>
  <dataConsolidate/>
  <phoneticPr fontId="2"/>
  <printOptions horizontalCentered="1"/>
  <pageMargins left="0" right="0" top="0.39370078740157483" bottom="0.39370078740157483" header="0.19685039370078741" footer="0.19685039370078741"/>
  <pageSetup paperSize="9" scale="35" orientation="landscape" cellComments="asDisplayed" horizontalDpi="300" verticalDpi="30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94" zoomScale="85" zoomScaleNormal="85" zoomScaleSheetLayoutView="55" workbookViewId="0"/>
  </sheetViews>
  <sheetFormatPr defaultColWidth="0" defaultRowHeight="13.5" customHeight="1" zeroHeight="1" x14ac:dyDescent="0.2"/>
  <cols>
    <col min="1" max="125" width="2.44140625" style="256" customWidth="1"/>
    <col min="126" max="142" width="0" style="255" hidden="1" customWidth="1"/>
    <col min="143" max="16384" width="9" style="255" hidden="1"/>
  </cols>
  <sheetData>
    <row r="1" spans="1:125"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ht="13.2" x14ac:dyDescent="0.2">
      <c r="B2" s="255"/>
      <c r="T2" s="255"/>
    </row>
    <row r="3" spans="1:125"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5"/>
      <c r="G33" s="255"/>
      <c r="I33" s="255"/>
    </row>
    <row r="34" spans="2:125" ht="13.2" x14ac:dyDescent="0.2">
      <c r="C34" s="255"/>
      <c r="P34" s="255"/>
      <c r="R34" s="255"/>
      <c r="U34" s="255"/>
    </row>
    <row r="35" spans="2:125" ht="13.2" x14ac:dyDescent="0.2">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ht="13.2" x14ac:dyDescent="0.2">
      <c r="F36" s="255"/>
      <c r="H36" s="255"/>
      <c r="J36" s="255"/>
      <c r="K36" s="255"/>
      <c r="L36" s="255"/>
      <c r="M36" s="255"/>
      <c r="N36" s="255"/>
      <c r="O36" s="255"/>
      <c r="Q36" s="255"/>
      <c r="S36" s="255"/>
      <c r="V36" s="255"/>
    </row>
    <row r="37" spans="2:125" ht="13.2" x14ac:dyDescent="0.2"/>
    <row r="38" spans="2:125" ht="13.2" x14ac:dyDescent="0.2"/>
    <row r="39" spans="2:125" ht="13.2" x14ac:dyDescent="0.2"/>
    <row r="40" spans="2:125" ht="13.2" x14ac:dyDescent="0.2">
      <c r="U40" s="255"/>
    </row>
    <row r="41" spans="2:125" ht="13.2" x14ac:dyDescent="0.2">
      <c r="R41" s="255"/>
    </row>
    <row r="42" spans="2:125" ht="13.2" x14ac:dyDescent="0.2">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ht="13.2" x14ac:dyDescent="0.2">
      <c r="Q43" s="255"/>
      <c r="S43" s="255"/>
      <c r="V43" s="25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6" t="s">
        <v>550</v>
      </c>
    </row>
  </sheetData>
  <sheetProtection algorithmName="SHA-512" hashValue="85Pz4+mAgVxy9V+tq4Sw/gBpBAWYNY+9Ui4eQ/AUHjhD0W5Mr1ESmB6g5ppmALaeJ4jOrstemepO8/LceYmRjQ==" saltValue="ZHmmtKNDncPYFc6Uph/0ZA==" spinCount="100000" sheet="1" objects="1" scenarios="1"/>
  <dataConsolidate/>
  <phoneticPr fontId="2"/>
  <printOptions horizontalCentered="1"/>
  <pageMargins left="0" right="0" top="0.39370078740157483" bottom="0.39370078740157483" header="0.19685039370078741" footer="0.19685039370078741"/>
  <pageSetup paperSize="9" scale="35" orientation="landscape" cellComments="asDisplayed" horizontalDpi="300" verticalDpi="30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F1"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551</v>
      </c>
      <c r="G46" s="8" t="s">
        <v>552</v>
      </c>
      <c r="H46" s="8" t="s">
        <v>553</v>
      </c>
      <c r="I46" s="8" t="s">
        <v>554</v>
      </c>
      <c r="J46" s="9" t="s">
        <v>555</v>
      </c>
    </row>
    <row r="47" spans="2:10" ht="57.75" customHeight="1" x14ac:dyDescent="0.2">
      <c r="B47" s="10"/>
      <c r="C47" s="1204" t="s">
        <v>3</v>
      </c>
      <c r="D47" s="1204"/>
      <c r="E47" s="1205"/>
      <c r="F47" s="11">
        <v>22.97</v>
      </c>
      <c r="G47" s="12">
        <v>22.33</v>
      </c>
      <c r="H47" s="12">
        <v>20.03</v>
      </c>
      <c r="I47" s="12">
        <v>20.07</v>
      </c>
      <c r="J47" s="13">
        <v>16.690000000000001</v>
      </c>
    </row>
    <row r="48" spans="2:10" ht="57.75" customHeight="1" x14ac:dyDescent="0.2">
      <c r="B48" s="14"/>
      <c r="C48" s="1206" t="s">
        <v>4</v>
      </c>
      <c r="D48" s="1206"/>
      <c r="E48" s="1207"/>
      <c r="F48" s="15">
        <v>6.87</v>
      </c>
      <c r="G48" s="16">
        <v>7.96</v>
      </c>
      <c r="H48" s="16">
        <v>9.6199999999999992</v>
      </c>
      <c r="I48" s="16">
        <v>8.48</v>
      </c>
      <c r="J48" s="17">
        <v>10.34</v>
      </c>
    </row>
    <row r="49" spans="2:10" ht="57.75" customHeight="1" thickBot="1" x14ac:dyDescent="0.25">
      <c r="B49" s="18"/>
      <c r="C49" s="1208" t="s">
        <v>5</v>
      </c>
      <c r="D49" s="1208"/>
      <c r="E49" s="1209"/>
      <c r="F49" s="19" t="s">
        <v>556</v>
      </c>
      <c r="G49" s="20">
        <v>2.29</v>
      </c>
      <c r="H49" s="20" t="s">
        <v>557</v>
      </c>
      <c r="I49" s="20">
        <v>0.57999999999999996</v>
      </c>
      <c r="J49" s="21">
        <v>0.13</v>
      </c>
    </row>
    <row r="50" spans="2:10" ht="13.2" x14ac:dyDescent="0.2"/>
  </sheetData>
  <sheetProtection algorithmName="SHA-512" hashValue="eBuQD+a+0unpHOmc5g1ilB2u81ANwWVIu1Ivhx/Frx8heCfBqX1EwjgexoHASqD4nRUEzdfciWHe5hQ8bAf5eg==" saltValue="CRKla4DREHukz4eFCmGjBA=="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9" scale="59" orientation="landscape" cellComments="asDisplayed" horizontalDpi="300" verticalDpi="300" r:id="rId1"/>
  <headerFooter>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E31"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551</v>
      </c>
      <c r="G33" s="29" t="s">
        <v>552</v>
      </c>
      <c r="H33" s="29" t="s">
        <v>553</v>
      </c>
      <c r="I33" s="29" t="s">
        <v>554</v>
      </c>
      <c r="J33" s="30" t="s">
        <v>555</v>
      </c>
      <c r="K33" s="22"/>
      <c r="L33" s="22"/>
      <c r="M33" s="22"/>
      <c r="N33" s="22"/>
      <c r="O33" s="22"/>
      <c r="P33" s="22"/>
    </row>
    <row r="34" spans="1:16" ht="39" customHeight="1" x14ac:dyDescent="0.2">
      <c r="A34" s="22"/>
      <c r="B34" s="31"/>
      <c r="C34" s="1216" t="s">
        <v>558</v>
      </c>
      <c r="D34" s="1216"/>
      <c r="E34" s="1217"/>
      <c r="F34" s="32">
        <v>6.86</v>
      </c>
      <c r="G34" s="33">
        <v>7.95</v>
      </c>
      <c r="H34" s="33">
        <v>9.6199999999999992</v>
      </c>
      <c r="I34" s="33">
        <v>8.4700000000000006</v>
      </c>
      <c r="J34" s="34">
        <v>10.33</v>
      </c>
      <c r="K34" s="22"/>
      <c r="L34" s="22"/>
      <c r="M34" s="22"/>
      <c r="N34" s="22"/>
      <c r="O34" s="22"/>
      <c r="P34" s="22"/>
    </row>
    <row r="35" spans="1:16" ht="39" customHeight="1" x14ac:dyDescent="0.2">
      <c r="A35" s="22"/>
      <c r="B35" s="35"/>
      <c r="C35" s="1210" t="s">
        <v>559</v>
      </c>
      <c r="D35" s="1211"/>
      <c r="E35" s="1212"/>
      <c r="F35" s="36">
        <v>0.06</v>
      </c>
      <c r="G35" s="37">
        <v>0.48</v>
      </c>
      <c r="H35" s="37">
        <v>7.0000000000000007E-2</v>
      </c>
      <c r="I35" s="37">
        <v>0.55000000000000004</v>
      </c>
      <c r="J35" s="38">
        <v>1.08</v>
      </c>
      <c r="K35" s="22"/>
      <c r="L35" s="22"/>
      <c r="M35" s="22"/>
      <c r="N35" s="22"/>
      <c r="O35" s="22"/>
      <c r="P35" s="22"/>
    </row>
    <row r="36" spans="1:16" ht="39" customHeight="1" x14ac:dyDescent="0.2">
      <c r="A36" s="22"/>
      <c r="B36" s="35"/>
      <c r="C36" s="1210" t="s">
        <v>560</v>
      </c>
      <c r="D36" s="1211"/>
      <c r="E36" s="1212"/>
      <c r="F36" s="36">
        <v>1.36</v>
      </c>
      <c r="G36" s="37">
        <v>0.65</v>
      </c>
      <c r="H36" s="37">
        <v>1.1100000000000001</v>
      </c>
      <c r="I36" s="37">
        <v>1.19</v>
      </c>
      <c r="J36" s="38">
        <v>0.72</v>
      </c>
      <c r="K36" s="22"/>
      <c r="L36" s="22"/>
      <c r="M36" s="22"/>
      <c r="N36" s="22"/>
      <c r="O36" s="22"/>
      <c r="P36" s="22"/>
    </row>
    <row r="37" spans="1:16" ht="39" customHeight="1" x14ac:dyDescent="0.2">
      <c r="A37" s="22"/>
      <c r="B37" s="35"/>
      <c r="C37" s="1210" t="s">
        <v>561</v>
      </c>
      <c r="D37" s="1211"/>
      <c r="E37" s="1212"/>
      <c r="F37" s="36">
        <v>0.35</v>
      </c>
      <c r="G37" s="37">
        <v>0.09</v>
      </c>
      <c r="H37" s="37">
        <v>0.43</v>
      </c>
      <c r="I37" s="37">
        <v>0.09</v>
      </c>
      <c r="J37" s="38">
        <v>0.08</v>
      </c>
      <c r="K37" s="22"/>
      <c r="L37" s="22"/>
      <c r="M37" s="22"/>
      <c r="N37" s="22"/>
      <c r="O37" s="22"/>
      <c r="P37" s="22"/>
    </row>
    <row r="38" spans="1:16" ht="39" customHeight="1" x14ac:dyDescent="0.2">
      <c r="A38" s="22"/>
      <c r="B38" s="35"/>
      <c r="C38" s="1210" t="s">
        <v>562</v>
      </c>
      <c r="D38" s="1211"/>
      <c r="E38" s="1212"/>
      <c r="F38" s="36">
        <v>0</v>
      </c>
      <c r="G38" s="37">
        <v>0</v>
      </c>
      <c r="H38" s="37">
        <v>0</v>
      </c>
      <c r="I38" s="37">
        <v>0</v>
      </c>
      <c r="J38" s="38">
        <v>0</v>
      </c>
      <c r="K38" s="22"/>
      <c r="L38" s="22"/>
      <c r="M38" s="22"/>
      <c r="N38" s="22"/>
      <c r="O38" s="22"/>
      <c r="P38" s="22"/>
    </row>
    <row r="39" spans="1:16" ht="39" customHeight="1" x14ac:dyDescent="0.2">
      <c r="A39" s="22"/>
      <c r="B39" s="35"/>
      <c r="C39" s="1210" t="s">
        <v>563</v>
      </c>
      <c r="D39" s="1211"/>
      <c r="E39" s="1212"/>
      <c r="F39" s="36">
        <v>0</v>
      </c>
      <c r="G39" s="37">
        <v>0</v>
      </c>
      <c r="H39" s="37">
        <v>0</v>
      </c>
      <c r="I39" s="37">
        <v>0</v>
      </c>
      <c r="J39" s="38">
        <v>0</v>
      </c>
      <c r="K39" s="22"/>
      <c r="L39" s="22"/>
      <c r="M39" s="22"/>
      <c r="N39" s="22"/>
      <c r="O39" s="22"/>
      <c r="P39" s="22"/>
    </row>
    <row r="40" spans="1:16" ht="39" customHeight="1" x14ac:dyDescent="0.2">
      <c r="A40" s="22"/>
      <c r="B40" s="35"/>
      <c r="C40" s="1210"/>
      <c r="D40" s="1211"/>
      <c r="E40" s="1212"/>
      <c r="F40" s="36"/>
      <c r="G40" s="37"/>
      <c r="H40" s="37"/>
      <c r="I40" s="37"/>
      <c r="J40" s="38"/>
      <c r="K40" s="22"/>
      <c r="L40" s="22"/>
      <c r="M40" s="22"/>
      <c r="N40" s="22"/>
      <c r="O40" s="22"/>
      <c r="P40" s="22"/>
    </row>
    <row r="41" spans="1:16" ht="39" customHeight="1" x14ac:dyDescent="0.2">
      <c r="A41" s="22"/>
      <c r="B41" s="35"/>
      <c r="C41" s="1210"/>
      <c r="D41" s="1211"/>
      <c r="E41" s="1212"/>
      <c r="F41" s="36"/>
      <c r="G41" s="37"/>
      <c r="H41" s="37"/>
      <c r="I41" s="37"/>
      <c r="J41" s="38"/>
      <c r="K41" s="22"/>
      <c r="L41" s="22"/>
      <c r="M41" s="22"/>
      <c r="N41" s="22"/>
      <c r="O41" s="22"/>
      <c r="P41" s="22"/>
    </row>
    <row r="42" spans="1:16" ht="39" customHeight="1" x14ac:dyDescent="0.2">
      <c r="A42" s="22"/>
      <c r="B42" s="39"/>
      <c r="C42" s="1210" t="s">
        <v>564</v>
      </c>
      <c r="D42" s="1211"/>
      <c r="E42" s="1212"/>
      <c r="F42" s="36" t="s">
        <v>509</v>
      </c>
      <c r="G42" s="37" t="s">
        <v>509</v>
      </c>
      <c r="H42" s="37" t="s">
        <v>509</v>
      </c>
      <c r="I42" s="37" t="s">
        <v>509</v>
      </c>
      <c r="J42" s="38" t="s">
        <v>509</v>
      </c>
      <c r="K42" s="22"/>
      <c r="L42" s="22"/>
      <c r="M42" s="22"/>
      <c r="N42" s="22"/>
      <c r="O42" s="22"/>
      <c r="P42" s="22"/>
    </row>
    <row r="43" spans="1:16" ht="39" customHeight="1" thickBot="1" x14ac:dyDescent="0.25">
      <c r="A43" s="22"/>
      <c r="B43" s="40"/>
      <c r="C43" s="1213" t="s">
        <v>565</v>
      </c>
      <c r="D43" s="1214"/>
      <c r="E43" s="1215"/>
      <c r="F43" s="41" t="s">
        <v>509</v>
      </c>
      <c r="G43" s="42" t="s">
        <v>509</v>
      </c>
      <c r="H43" s="42" t="s">
        <v>509</v>
      </c>
      <c r="I43" s="42" t="s">
        <v>509</v>
      </c>
      <c r="J43" s="43" t="s">
        <v>509</v>
      </c>
      <c r="K43" s="22"/>
      <c r="L43" s="22"/>
      <c r="M43" s="22"/>
      <c r="N43" s="22"/>
      <c r="O43" s="22"/>
      <c r="P43" s="22"/>
    </row>
    <row r="44" spans="1:16" ht="39" customHeight="1" x14ac:dyDescent="0.2">
      <c r="A44" s="22"/>
      <c r="B44" s="44" t="s">
        <v>7</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dTCVNm1zrvLaZK+3MbIftVjQyodCd4TkfDiC5mX204DCXGahbVyTSR9OLJJip6o1sUD8yvhUpFYIttc3XKziMQ==" saltValue="8xfKE4pXAxYEq78WxNTvX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topLeftCell="F1"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5">
      <c r="A44" s="48"/>
      <c r="B44" s="51" t="s">
        <v>9</v>
      </c>
      <c r="C44" s="52"/>
      <c r="D44" s="52"/>
      <c r="E44" s="53"/>
      <c r="F44" s="53"/>
      <c r="G44" s="53"/>
      <c r="H44" s="53"/>
      <c r="I44" s="53"/>
      <c r="J44" s="54" t="s">
        <v>2</v>
      </c>
      <c r="K44" s="55" t="s">
        <v>551</v>
      </c>
      <c r="L44" s="56" t="s">
        <v>552</v>
      </c>
      <c r="M44" s="56" t="s">
        <v>553</v>
      </c>
      <c r="N44" s="56" t="s">
        <v>554</v>
      </c>
      <c r="O44" s="57" t="s">
        <v>555</v>
      </c>
      <c r="P44" s="48"/>
      <c r="Q44" s="48"/>
      <c r="R44" s="48"/>
      <c r="S44" s="48"/>
      <c r="T44" s="48"/>
      <c r="U44" s="48"/>
    </row>
    <row r="45" spans="1:21" ht="30.75" customHeight="1" x14ac:dyDescent="0.2">
      <c r="A45" s="48"/>
      <c r="B45" s="1218" t="s">
        <v>10</v>
      </c>
      <c r="C45" s="1219"/>
      <c r="D45" s="58"/>
      <c r="E45" s="1224" t="s">
        <v>11</v>
      </c>
      <c r="F45" s="1224"/>
      <c r="G45" s="1224"/>
      <c r="H45" s="1224"/>
      <c r="I45" s="1224"/>
      <c r="J45" s="1225"/>
      <c r="K45" s="59">
        <v>469</v>
      </c>
      <c r="L45" s="60">
        <v>477</v>
      </c>
      <c r="M45" s="60">
        <v>478</v>
      </c>
      <c r="N45" s="60">
        <v>440</v>
      </c>
      <c r="O45" s="61">
        <v>432</v>
      </c>
      <c r="P45" s="48"/>
      <c r="Q45" s="48"/>
      <c r="R45" s="48"/>
      <c r="S45" s="48"/>
      <c r="T45" s="48"/>
      <c r="U45" s="48"/>
    </row>
    <row r="46" spans="1:21" ht="30.75" customHeight="1" x14ac:dyDescent="0.2">
      <c r="A46" s="48"/>
      <c r="B46" s="1220"/>
      <c r="C46" s="1221"/>
      <c r="D46" s="62"/>
      <c r="E46" s="1226" t="s">
        <v>12</v>
      </c>
      <c r="F46" s="1226"/>
      <c r="G46" s="1226"/>
      <c r="H46" s="1226"/>
      <c r="I46" s="1226"/>
      <c r="J46" s="1227"/>
      <c r="K46" s="63" t="s">
        <v>509</v>
      </c>
      <c r="L46" s="64" t="s">
        <v>509</v>
      </c>
      <c r="M46" s="64" t="s">
        <v>509</v>
      </c>
      <c r="N46" s="64" t="s">
        <v>509</v>
      </c>
      <c r="O46" s="65" t="s">
        <v>509</v>
      </c>
      <c r="P46" s="48"/>
      <c r="Q46" s="48"/>
      <c r="R46" s="48"/>
      <c r="S46" s="48"/>
      <c r="T46" s="48"/>
      <c r="U46" s="48"/>
    </row>
    <row r="47" spans="1:21" ht="30.75" customHeight="1" x14ac:dyDescent="0.2">
      <c r="A47" s="48"/>
      <c r="B47" s="1220"/>
      <c r="C47" s="1221"/>
      <c r="D47" s="62"/>
      <c r="E47" s="1226" t="s">
        <v>13</v>
      </c>
      <c r="F47" s="1226"/>
      <c r="G47" s="1226"/>
      <c r="H47" s="1226"/>
      <c r="I47" s="1226"/>
      <c r="J47" s="1227"/>
      <c r="K47" s="63" t="s">
        <v>509</v>
      </c>
      <c r="L47" s="64" t="s">
        <v>509</v>
      </c>
      <c r="M47" s="64" t="s">
        <v>509</v>
      </c>
      <c r="N47" s="64" t="s">
        <v>509</v>
      </c>
      <c r="O47" s="65" t="s">
        <v>509</v>
      </c>
      <c r="P47" s="48"/>
      <c r="Q47" s="48"/>
      <c r="R47" s="48"/>
      <c r="S47" s="48"/>
      <c r="T47" s="48"/>
      <c r="U47" s="48"/>
    </row>
    <row r="48" spans="1:21" ht="30.75" customHeight="1" x14ac:dyDescent="0.2">
      <c r="A48" s="48"/>
      <c r="B48" s="1220"/>
      <c r="C48" s="1221"/>
      <c r="D48" s="62"/>
      <c r="E48" s="1226" t="s">
        <v>14</v>
      </c>
      <c r="F48" s="1226"/>
      <c r="G48" s="1226"/>
      <c r="H48" s="1226"/>
      <c r="I48" s="1226"/>
      <c r="J48" s="1227"/>
      <c r="K48" s="63">
        <v>204</v>
      </c>
      <c r="L48" s="64">
        <v>206</v>
      </c>
      <c r="M48" s="64">
        <v>216</v>
      </c>
      <c r="N48" s="64">
        <v>204</v>
      </c>
      <c r="O48" s="65">
        <v>205</v>
      </c>
      <c r="P48" s="48"/>
      <c r="Q48" s="48"/>
      <c r="R48" s="48"/>
      <c r="S48" s="48"/>
      <c r="T48" s="48"/>
      <c r="U48" s="48"/>
    </row>
    <row r="49" spans="1:21" ht="30.75" customHeight="1" x14ac:dyDescent="0.2">
      <c r="A49" s="48"/>
      <c r="B49" s="1220"/>
      <c r="C49" s="1221"/>
      <c r="D49" s="62"/>
      <c r="E49" s="1226" t="s">
        <v>15</v>
      </c>
      <c r="F49" s="1226"/>
      <c r="G49" s="1226"/>
      <c r="H49" s="1226"/>
      <c r="I49" s="1226"/>
      <c r="J49" s="1227"/>
      <c r="K49" s="63">
        <v>1</v>
      </c>
      <c r="L49" s="64">
        <v>1</v>
      </c>
      <c r="M49" s="64">
        <v>1</v>
      </c>
      <c r="N49" s="64">
        <v>0</v>
      </c>
      <c r="O49" s="65">
        <v>0</v>
      </c>
      <c r="P49" s="48"/>
      <c r="Q49" s="48"/>
      <c r="R49" s="48"/>
      <c r="S49" s="48"/>
      <c r="T49" s="48"/>
      <c r="U49" s="48"/>
    </row>
    <row r="50" spans="1:21" ht="30.75" customHeight="1" x14ac:dyDescent="0.2">
      <c r="A50" s="48"/>
      <c r="B50" s="1220"/>
      <c r="C50" s="1221"/>
      <c r="D50" s="62"/>
      <c r="E50" s="1226" t="s">
        <v>16</v>
      </c>
      <c r="F50" s="1226"/>
      <c r="G50" s="1226"/>
      <c r="H50" s="1226"/>
      <c r="I50" s="1226"/>
      <c r="J50" s="1227"/>
      <c r="K50" s="63">
        <v>4</v>
      </c>
      <c r="L50" s="64">
        <v>4</v>
      </c>
      <c r="M50" s="64">
        <v>4</v>
      </c>
      <c r="N50" s="64">
        <v>4</v>
      </c>
      <c r="O50" s="65">
        <v>4</v>
      </c>
      <c r="P50" s="48"/>
      <c r="Q50" s="48"/>
      <c r="R50" s="48"/>
      <c r="S50" s="48"/>
      <c r="T50" s="48"/>
      <c r="U50" s="48"/>
    </row>
    <row r="51" spans="1:21" ht="30.75" customHeight="1" x14ac:dyDescent="0.2">
      <c r="A51" s="48"/>
      <c r="B51" s="1222"/>
      <c r="C51" s="1223"/>
      <c r="D51" s="66"/>
      <c r="E51" s="1226" t="s">
        <v>17</v>
      </c>
      <c r="F51" s="1226"/>
      <c r="G51" s="1226"/>
      <c r="H51" s="1226"/>
      <c r="I51" s="1226"/>
      <c r="J51" s="1227"/>
      <c r="K51" s="63">
        <v>0</v>
      </c>
      <c r="L51" s="64">
        <v>0</v>
      </c>
      <c r="M51" s="64">
        <v>0</v>
      </c>
      <c r="N51" s="64">
        <v>0</v>
      </c>
      <c r="O51" s="65" t="s">
        <v>509</v>
      </c>
      <c r="P51" s="48"/>
      <c r="Q51" s="48"/>
      <c r="R51" s="48"/>
      <c r="S51" s="48"/>
      <c r="T51" s="48"/>
      <c r="U51" s="48"/>
    </row>
    <row r="52" spans="1:21" ht="30.75" customHeight="1" x14ac:dyDescent="0.2">
      <c r="A52" s="48"/>
      <c r="B52" s="1228" t="s">
        <v>18</v>
      </c>
      <c r="C52" s="1229"/>
      <c r="D52" s="66"/>
      <c r="E52" s="1226" t="s">
        <v>19</v>
      </c>
      <c r="F52" s="1226"/>
      <c r="G52" s="1226"/>
      <c r="H52" s="1226"/>
      <c r="I52" s="1226"/>
      <c r="J52" s="1227"/>
      <c r="K52" s="63">
        <v>420</v>
      </c>
      <c r="L52" s="64">
        <v>419</v>
      </c>
      <c r="M52" s="64">
        <v>411</v>
      </c>
      <c r="N52" s="64">
        <v>407</v>
      </c>
      <c r="O52" s="65">
        <v>391</v>
      </c>
      <c r="P52" s="48"/>
      <c r="Q52" s="48"/>
      <c r="R52" s="48"/>
      <c r="S52" s="48"/>
      <c r="T52" s="48"/>
      <c r="U52" s="48"/>
    </row>
    <row r="53" spans="1:21" ht="30.75" customHeight="1" thickBot="1" x14ac:dyDescent="0.25">
      <c r="A53" s="48"/>
      <c r="B53" s="1230" t="s">
        <v>20</v>
      </c>
      <c r="C53" s="1231"/>
      <c r="D53" s="67"/>
      <c r="E53" s="1232" t="s">
        <v>21</v>
      </c>
      <c r="F53" s="1232"/>
      <c r="G53" s="1232"/>
      <c r="H53" s="1232"/>
      <c r="I53" s="1232"/>
      <c r="J53" s="1233"/>
      <c r="K53" s="68">
        <v>258</v>
      </c>
      <c r="L53" s="69">
        <v>269</v>
      </c>
      <c r="M53" s="69">
        <v>288</v>
      </c>
      <c r="N53" s="69">
        <v>241</v>
      </c>
      <c r="O53" s="70">
        <v>250</v>
      </c>
      <c r="P53" s="48"/>
      <c r="Q53" s="48"/>
      <c r="R53" s="48"/>
      <c r="S53" s="48"/>
      <c r="T53" s="48"/>
      <c r="U53" s="48"/>
    </row>
    <row r="54" spans="1:21" ht="24" customHeight="1" x14ac:dyDescent="0.2">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23</v>
      </c>
      <c r="C55" s="73"/>
      <c r="D55" s="73"/>
      <c r="E55" s="73"/>
      <c r="F55" s="73"/>
      <c r="G55" s="73"/>
      <c r="H55" s="73"/>
      <c r="I55" s="73"/>
      <c r="J55" s="73"/>
      <c r="K55" s="74"/>
      <c r="L55" s="74"/>
      <c r="M55" s="74"/>
      <c r="N55" s="74"/>
      <c r="O55" s="75" t="s">
        <v>566</v>
      </c>
      <c r="P55" s="48"/>
      <c r="Q55" s="48"/>
      <c r="R55" s="48"/>
      <c r="S55" s="48"/>
      <c r="T55" s="48"/>
      <c r="U55" s="48"/>
    </row>
    <row r="56" spans="1:21" ht="31.5" customHeight="1" thickBot="1" x14ac:dyDescent="0.25">
      <c r="A56" s="48"/>
      <c r="B56" s="76"/>
      <c r="C56" s="77"/>
      <c r="D56" s="77"/>
      <c r="E56" s="78"/>
      <c r="F56" s="78"/>
      <c r="G56" s="78"/>
      <c r="H56" s="78"/>
      <c r="I56" s="78"/>
      <c r="J56" s="79" t="s">
        <v>2</v>
      </c>
      <c r="K56" s="80" t="s">
        <v>567</v>
      </c>
      <c r="L56" s="81" t="s">
        <v>568</v>
      </c>
      <c r="M56" s="81" t="s">
        <v>569</v>
      </c>
      <c r="N56" s="81" t="s">
        <v>570</v>
      </c>
      <c r="O56" s="82" t="s">
        <v>571</v>
      </c>
      <c r="P56" s="48"/>
      <c r="Q56" s="48"/>
      <c r="R56" s="48"/>
      <c r="S56" s="48"/>
      <c r="T56" s="48"/>
      <c r="U56" s="48"/>
    </row>
    <row r="57" spans="1:21" ht="31.5" customHeight="1" x14ac:dyDescent="0.2">
      <c r="B57" s="1234" t="s">
        <v>24</v>
      </c>
      <c r="C57" s="1235"/>
      <c r="D57" s="1238" t="s">
        <v>25</v>
      </c>
      <c r="E57" s="1239"/>
      <c r="F57" s="1239"/>
      <c r="G57" s="1239"/>
      <c r="H57" s="1239"/>
      <c r="I57" s="1239"/>
      <c r="J57" s="1240"/>
      <c r="K57" s="83" t="s">
        <v>509</v>
      </c>
      <c r="L57" s="84" t="s">
        <v>509</v>
      </c>
      <c r="M57" s="84" t="s">
        <v>509</v>
      </c>
      <c r="N57" s="84" t="s">
        <v>509</v>
      </c>
      <c r="O57" s="85" t="s">
        <v>509</v>
      </c>
    </row>
    <row r="58" spans="1:21" ht="31.5" customHeight="1" thickBot="1" x14ac:dyDescent="0.25">
      <c r="B58" s="1236"/>
      <c r="C58" s="1237"/>
      <c r="D58" s="1241" t="s">
        <v>26</v>
      </c>
      <c r="E58" s="1242"/>
      <c r="F58" s="1242"/>
      <c r="G58" s="1242"/>
      <c r="H58" s="1242"/>
      <c r="I58" s="1242"/>
      <c r="J58" s="1243"/>
      <c r="K58" s="86" t="s">
        <v>509</v>
      </c>
      <c r="L58" s="87" t="s">
        <v>509</v>
      </c>
      <c r="M58" s="87" t="s">
        <v>509</v>
      </c>
      <c r="N58" s="87" t="s">
        <v>509</v>
      </c>
      <c r="O58" s="88" t="s">
        <v>509</v>
      </c>
    </row>
    <row r="59" spans="1:21" ht="24" customHeight="1" x14ac:dyDescent="0.2">
      <c r="B59" s="89"/>
      <c r="C59" s="89"/>
      <c r="D59" s="90" t="s">
        <v>27</v>
      </c>
      <c r="E59" s="91"/>
      <c r="F59" s="91"/>
      <c r="G59" s="91"/>
      <c r="H59" s="91"/>
      <c r="I59" s="91"/>
      <c r="J59" s="91"/>
      <c r="K59" s="91"/>
      <c r="L59" s="91"/>
      <c r="M59" s="91"/>
      <c r="N59" s="91"/>
      <c r="O59" s="91"/>
    </row>
    <row r="60" spans="1:21" ht="24" customHeight="1" x14ac:dyDescent="0.2">
      <c r="B60" s="92"/>
      <c r="C60" s="92"/>
      <c r="D60" s="90" t="s">
        <v>28</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F2+fGk+RHCeR8uuM25B3lMBT3McH2RQbTNPlf6f3x0P0GmoajXjaanO3ME9BpFvwd5qyziV5IZl7gDeeOnWdPA==" saltValue="v5AIRqlUJt4ScOUjR/Bs4w=="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39370078740157483" bottom="0.39370078740157483" header="0.19685039370078741" footer="0.19685039370078741"/>
  <pageSetup paperSize="9" scale="51" orientation="landscape" cellComments="asDisplayed" horizontalDpi="300" verticalDpi="300" r:id="rId1"/>
  <headerFooter>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topLeftCell="E40" zoomScale="85" zoomScaleNormal="85" zoomScaleSheetLayoutView="100" workbookViewId="0"/>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8</v>
      </c>
    </row>
    <row r="40" spans="2:13" ht="27.75" customHeight="1" thickBot="1" x14ac:dyDescent="0.25">
      <c r="B40" s="95" t="s">
        <v>9</v>
      </c>
      <c r="C40" s="96"/>
      <c r="D40" s="96"/>
      <c r="E40" s="97"/>
      <c r="F40" s="97"/>
      <c r="G40" s="97"/>
      <c r="H40" s="98" t="s">
        <v>2</v>
      </c>
      <c r="I40" s="99" t="s">
        <v>551</v>
      </c>
      <c r="J40" s="100" t="s">
        <v>552</v>
      </c>
      <c r="K40" s="100" t="s">
        <v>553</v>
      </c>
      <c r="L40" s="100" t="s">
        <v>554</v>
      </c>
      <c r="M40" s="101" t="s">
        <v>555</v>
      </c>
    </row>
    <row r="41" spans="2:13" ht="27.75" customHeight="1" x14ac:dyDescent="0.2">
      <c r="B41" s="1244" t="s">
        <v>29</v>
      </c>
      <c r="C41" s="1245"/>
      <c r="D41" s="102"/>
      <c r="E41" s="1250" t="s">
        <v>30</v>
      </c>
      <c r="F41" s="1250"/>
      <c r="G41" s="1250"/>
      <c r="H41" s="1251"/>
      <c r="I41" s="351">
        <v>4972</v>
      </c>
      <c r="J41" s="352">
        <v>4889</v>
      </c>
      <c r="K41" s="352">
        <v>5225</v>
      </c>
      <c r="L41" s="352">
        <v>5953</v>
      </c>
      <c r="M41" s="353">
        <v>6096</v>
      </c>
    </row>
    <row r="42" spans="2:13" ht="27.75" customHeight="1" x14ac:dyDescent="0.2">
      <c r="B42" s="1246"/>
      <c r="C42" s="1247"/>
      <c r="D42" s="103"/>
      <c r="E42" s="1252" t="s">
        <v>31</v>
      </c>
      <c r="F42" s="1252"/>
      <c r="G42" s="1252"/>
      <c r="H42" s="1253"/>
      <c r="I42" s="354">
        <v>17</v>
      </c>
      <c r="J42" s="355">
        <v>13</v>
      </c>
      <c r="K42" s="355">
        <v>8</v>
      </c>
      <c r="L42" s="355">
        <v>4</v>
      </c>
      <c r="M42" s="356" t="s">
        <v>509</v>
      </c>
    </row>
    <row r="43" spans="2:13" ht="27.75" customHeight="1" x14ac:dyDescent="0.2">
      <c r="B43" s="1246"/>
      <c r="C43" s="1247"/>
      <c r="D43" s="103"/>
      <c r="E43" s="1252" t="s">
        <v>32</v>
      </c>
      <c r="F43" s="1252"/>
      <c r="G43" s="1252"/>
      <c r="H43" s="1253"/>
      <c r="I43" s="354">
        <v>3238</v>
      </c>
      <c r="J43" s="355">
        <v>3028</v>
      </c>
      <c r="K43" s="355">
        <v>2946</v>
      </c>
      <c r="L43" s="355">
        <v>2804</v>
      </c>
      <c r="M43" s="356">
        <v>2674</v>
      </c>
    </row>
    <row r="44" spans="2:13" ht="27.75" customHeight="1" x14ac:dyDescent="0.2">
      <c r="B44" s="1246"/>
      <c r="C44" s="1247"/>
      <c r="D44" s="103"/>
      <c r="E44" s="1252" t="s">
        <v>33</v>
      </c>
      <c r="F44" s="1252"/>
      <c r="G44" s="1252"/>
      <c r="H44" s="1253"/>
      <c r="I44" s="354">
        <v>2</v>
      </c>
      <c r="J44" s="355">
        <v>2</v>
      </c>
      <c r="K44" s="355">
        <v>1</v>
      </c>
      <c r="L44" s="355">
        <v>1</v>
      </c>
      <c r="M44" s="356">
        <v>1</v>
      </c>
    </row>
    <row r="45" spans="2:13" ht="27.75" customHeight="1" x14ac:dyDescent="0.2">
      <c r="B45" s="1246"/>
      <c r="C45" s="1247"/>
      <c r="D45" s="103"/>
      <c r="E45" s="1252" t="s">
        <v>34</v>
      </c>
      <c r="F45" s="1252"/>
      <c r="G45" s="1252"/>
      <c r="H45" s="1253"/>
      <c r="I45" s="354">
        <v>593</v>
      </c>
      <c r="J45" s="355">
        <v>592</v>
      </c>
      <c r="K45" s="355">
        <v>597</v>
      </c>
      <c r="L45" s="355">
        <v>612</v>
      </c>
      <c r="M45" s="356">
        <v>603</v>
      </c>
    </row>
    <row r="46" spans="2:13" ht="27.75" customHeight="1" x14ac:dyDescent="0.2">
      <c r="B46" s="1246"/>
      <c r="C46" s="1247"/>
      <c r="D46" s="104"/>
      <c r="E46" s="1252" t="s">
        <v>35</v>
      </c>
      <c r="F46" s="1252"/>
      <c r="G46" s="1252"/>
      <c r="H46" s="1253"/>
      <c r="I46" s="354" t="s">
        <v>509</v>
      </c>
      <c r="J46" s="355" t="s">
        <v>509</v>
      </c>
      <c r="K46" s="355" t="s">
        <v>509</v>
      </c>
      <c r="L46" s="355" t="s">
        <v>509</v>
      </c>
      <c r="M46" s="356" t="s">
        <v>509</v>
      </c>
    </row>
    <row r="47" spans="2:13" ht="27.75" customHeight="1" x14ac:dyDescent="0.2">
      <c r="B47" s="1246"/>
      <c r="C47" s="1247"/>
      <c r="D47" s="105"/>
      <c r="E47" s="1254" t="s">
        <v>36</v>
      </c>
      <c r="F47" s="1255"/>
      <c r="G47" s="1255"/>
      <c r="H47" s="1256"/>
      <c r="I47" s="354" t="s">
        <v>509</v>
      </c>
      <c r="J47" s="355" t="s">
        <v>509</v>
      </c>
      <c r="K47" s="355" t="s">
        <v>509</v>
      </c>
      <c r="L47" s="355" t="s">
        <v>509</v>
      </c>
      <c r="M47" s="356" t="s">
        <v>509</v>
      </c>
    </row>
    <row r="48" spans="2:13" ht="27.75" customHeight="1" x14ac:dyDescent="0.2">
      <c r="B48" s="1246"/>
      <c r="C48" s="1247"/>
      <c r="D48" s="103"/>
      <c r="E48" s="1252" t="s">
        <v>37</v>
      </c>
      <c r="F48" s="1252"/>
      <c r="G48" s="1252"/>
      <c r="H48" s="1253"/>
      <c r="I48" s="354" t="s">
        <v>509</v>
      </c>
      <c r="J48" s="355" t="s">
        <v>509</v>
      </c>
      <c r="K48" s="355" t="s">
        <v>509</v>
      </c>
      <c r="L48" s="355" t="s">
        <v>509</v>
      </c>
      <c r="M48" s="356" t="s">
        <v>509</v>
      </c>
    </row>
    <row r="49" spans="2:13" ht="27.75" customHeight="1" x14ac:dyDescent="0.2">
      <c r="B49" s="1248"/>
      <c r="C49" s="1249"/>
      <c r="D49" s="103"/>
      <c r="E49" s="1252" t="s">
        <v>38</v>
      </c>
      <c r="F49" s="1252"/>
      <c r="G49" s="1252"/>
      <c r="H49" s="1253"/>
      <c r="I49" s="354" t="s">
        <v>509</v>
      </c>
      <c r="J49" s="355" t="s">
        <v>509</v>
      </c>
      <c r="K49" s="355" t="s">
        <v>509</v>
      </c>
      <c r="L49" s="355" t="s">
        <v>509</v>
      </c>
      <c r="M49" s="356" t="s">
        <v>509</v>
      </c>
    </row>
    <row r="50" spans="2:13" ht="27.75" customHeight="1" x14ac:dyDescent="0.2">
      <c r="B50" s="1257" t="s">
        <v>39</v>
      </c>
      <c r="C50" s="1258"/>
      <c r="D50" s="106"/>
      <c r="E50" s="1252" t="s">
        <v>40</v>
      </c>
      <c r="F50" s="1252"/>
      <c r="G50" s="1252"/>
      <c r="H50" s="1253"/>
      <c r="I50" s="354">
        <v>1527</v>
      </c>
      <c r="J50" s="355">
        <v>1605</v>
      </c>
      <c r="K50" s="355">
        <v>1639</v>
      </c>
      <c r="L50" s="355">
        <v>1446</v>
      </c>
      <c r="M50" s="356">
        <v>1495</v>
      </c>
    </row>
    <row r="51" spans="2:13" ht="27.75" customHeight="1" x14ac:dyDescent="0.2">
      <c r="B51" s="1246"/>
      <c r="C51" s="1247"/>
      <c r="D51" s="103"/>
      <c r="E51" s="1252" t="s">
        <v>41</v>
      </c>
      <c r="F51" s="1252"/>
      <c r="G51" s="1252"/>
      <c r="H51" s="1253"/>
      <c r="I51" s="354">
        <v>56</v>
      </c>
      <c r="J51" s="355">
        <v>49</v>
      </c>
      <c r="K51" s="355">
        <v>42</v>
      </c>
      <c r="L51" s="355">
        <v>35</v>
      </c>
      <c r="M51" s="356">
        <v>28</v>
      </c>
    </row>
    <row r="52" spans="2:13" ht="27.75" customHeight="1" x14ac:dyDescent="0.2">
      <c r="B52" s="1248"/>
      <c r="C52" s="1249"/>
      <c r="D52" s="103"/>
      <c r="E52" s="1252" t="s">
        <v>42</v>
      </c>
      <c r="F52" s="1252"/>
      <c r="G52" s="1252"/>
      <c r="H52" s="1253"/>
      <c r="I52" s="354">
        <v>4784</v>
      </c>
      <c r="J52" s="355">
        <v>4851</v>
      </c>
      <c r="K52" s="355">
        <v>4815</v>
      </c>
      <c r="L52" s="355">
        <v>5024</v>
      </c>
      <c r="M52" s="356">
        <v>4922</v>
      </c>
    </row>
    <row r="53" spans="2:13" ht="27.75" customHeight="1" thickBot="1" x14ac:dyDescent="0.25">
      <c r="B53" s="1259" t="s">
        <v>43</v>
      </c>
      <c r="C53" s="1260"/>
      <c r="D53" s="107"/>
      <c r="E53" s="1261" t="s">
        <v>44</v>
      </c>
      <c r="F53" s="1261"/>
      <c r="G53" s="1261"/>
      <c r="H53" s="1262"/>
      <c r="I53" s="357">
        <v>2454</v>
      </c>
      <c r="J53" s="358">
        <v>2017</v>
      </c>
      <c r="K53" s="358">
        <v>2281</v>
      </c>
      <c r="L53" s="358">
        <v>2869</v>
      </c>
      <c r="M53" s="359">
        <v>2928</v>
      </c>
    </row>
    <row r="54" spans="2:13" ht="27.75" customHeight="1" x14ac:dyDescent="0.2">
      <c r="B54" s="108" t="s">
        <v>45</v>
      </c>
      <c r="C54" s="109"/>
      <c r="D54" s="109"/>
      <c r="E54" s="110"/>
      <c r="F54" s="110"/>
      <c r="G54" s="110"/>
      <c r="H54" s="110"/>
      <c r="I54" s="111"/>
      <c r="J54" s="111"/>
      <c r="K54" s="111"/>
      <c r="L54" s="111"/>
      <c r="M54" s="111"/>
    </row>
    <row r="55" spans="2:13" ht="13.2" x14ac:dyDescent="0.2"/>
  </sheetData>
  <sheetProtection algorithmName="SHA-512" hashValue="7kbRI6L5krej5NJVBDtgzVb23VK645zTI88RZ2mOQQKuDJNxmm11tAX4YR/9U+OuZhOrDIOcmjZj0SIIpHhLYg==" saltValue="re3Z/uSX9yk4MjQwSmY6m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39370078740157483" bottom="0.39370078740157483" header="0.19685039370078741" footer="0.19685039370078741"/>
  <pageSetup paperSize="9" scale="57" orientation="landscape" cellComments="asDisplayed" horizontalDpi="300" verticalDpi="300" r:id="rId1"/>
  <headerFooter>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topLeftCell="F1"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2" t="s">
        <v>46</v>
      </c>
    </row>
    <row r="54" spans="2:8" ht="29.25" customHeight="1" thickBot="1" x14ac:dyDescent="0.3">
      <c r="B54" s="113" t="s">
        <v>1</v>
      </c>
      <c r="C54" s="114"/>
      <c r="D54" s="114"/>
      <c r="E54" s="115" t="s">
        <v>2</v>
      </c>
      <c r="F54" s="116" t="s">
        <v>553</v>
      </c>
      <c r="G54" s="116" t="s">
        <v>554</v>
      </c>
      <c r="H54" s="117" t="s">
        <v>555</v>
      </c>
    </row>
    <row r="55" spans="2:8" ht="52.5" customHeight="1" x14ac:dyDescent="0.2">
      <c r="B55" s="118"/>
      <c r="C55" s="1271" t="s">
        <v>47</v>
      </c>
      <c r="D55" s="1271"/>
      <c r="E55" s="1272"/>
      <c r="F55" s="119">
        <v>536</v>
      </c>
      <c r="G55" s="119">
        <v>569</v>
      </c>
      <c r="H55" s="120">
        <v>502</v>
      </c>
    </row>
    <row r="56" spans="2:8" ht="52.5" customHeight="1" x14ac:dyDescent="0.2">
      <c r="B56" s="121"/>
      <c r="C56" s="1273" t="s">
        <v>48</v>
      </c>
      <c r="D56" s="1273"/>
      <c r="E56" s="1274"/>
      <c r="F56" s="122">
        <v>68</v>
      </c>
      <c r="G56" s="122">
        <v>68</v>
      </c>
      <c r="H56" s="123">
        <v>68</v>
      </c>
    </row>
    <row r="57" spans="2:8" ht="53.25" customHeight="1" x14ac:dyDescent="0.2">
      <c r="B57" s="121"/>
      <c r="C57" s="1275" t="s">
        <v>49</v>
      </c>
      <c r="D57" s="1275"/>
      <c r="E57" s="1276"/>
      <c r="F57" s="124">
        <v>897</v>
      </c>
      <c r="G57" s="124">
        <v>658</v>
      </c>
      <c r="H57" s="125">
        <v>778</v>
      </c>
    </row>
    <row r="58" spans="2:8" ht="45.75" customHeight="1" x14ac:dyDescent="0.2">
      <c r="B58" s="126"/>
      <c r="C58" s="1263" t="s">
        <v>584</v>
      </c>
      <c r="D58" s="1264"/>
      <c r="E58" s="1265"/>
      <c r="F58" s="127">
        <v>681</v>
      </c>
      <c r="G58" s="127">
        <v>484</v>
      </c>
      <c r="H58" s="128">
        <v>402</v>
      </c>
    </row>
    <row r="59" spans="2:8" ht="45.75" customHeight="1" x14ac:dyDescent="0.2">
      <c r="B59" s="126"/>
      <c r="C59" s="1263" t="s">
        <v>585</v>
      </c>
      <c r="D59" s="1264"/>
      <c r="E59" s="1265"/>
      <c r="F59" s="127">
        <v>136</v>
      </c>
      <c r="G59" s="127">
        <v>135</v>
      </c>
      <c r="H59" s="128">
        <v>285</v>
      </c>
    </row>
    <row r="60" spans="2:8" ht="45.75" customHeight="1" x14ac:dyDescent="0.2">
      <c r="B60" s="126"/>
      <c r="C60" s="1263" t="s">
        <v>586</v>
      </c>
      <c r="D60" s="1264"/>
      <c r="E60" s="1265"/>
      <c r="F60" s="127">
        <v>65</v>
      </c>
      <c r="G60" s="127">
        <v>25</v>
      </c>
      <c r="H60" s="128">
        <v>75</v>
      </c>
    </row>
    <row r="61" spans="2:8" ht="45.75" customHeight="1" x14ac:dyDescent="0.2">
      <c r="B61" s="126"/>
      <c r="C61" s="1263" t="s">
        <v>587</v>
      </c>
      <c r="D61" s="1264"/>
      <c r="E61" s="1265"/>
      <c r="F61" s="127">
        <v>12</v>
      </c>
      <c r="G61" s="127">
        <v>12</v>
      </c>
      <c r="H61" s="128">
        <v>12</v>
      </c>
    </row>
    <row r="62" spans="2:8" ht="45.75" customHeight="1" thickBot="1" x14ac:dyDescent="0.25">
      <c r="B62" s="129"/>
      <c r="C62" s="1266" t="s">
        <v>588</v>
      </c>
      <c r="D62" s="1267"/>
      <c r="E62" s="1268"/>
      <c r="F62" s="130">
        <v>3</v>
      </c>
      <c r="G62" s="130">
        <v>2</v>
      </c>
      <c r="H62" s="131">
        <v>2</v>
      </c>
    </row>
    <row r="63" spans="2:8" ht="52.5" customHeight="1" thickBot="1" x14ac:dyDescent="0.25">
      <c r="B63" s="132"/>
      <c r="C63" s="1269" t="s">
        <v>50</v>
      </c>
      <c r="D63" s="1269"/>
      <c r="E63" s="1270"/>
      <c r="F63" s="133">
        <v>1501</v>
      </c>
      <c r="G63" s="133">
        <v>1296</v>
      </c>
      <c r="H63" s="134">
        <v>1348</v>
      </c>
    </row>
    <row r="64" spans="2:8" ht="13.2" x14ac:dyDescent="0.2"/>
  </sheetData>
  <sheetProtection algorithmName="SHA-512" hashValue="jNERSrAI4G9iEfZiEGkT8Ics3vnp6qMqIFpYRfjBdbG3/U+Qc2Tnm815Bl1HXue8krRvBhngZsh2zrSWde4bMw==" saltValue="l3OYYQ+bV698mHm1lzarz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9" scale="40" orientation="landscape" cellComments="asDisplayed" horizontalDpi="300" verticalDpi="300" r:id="rId1"/>
  <headerFooter>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E85"/>
  <sheetViews>
    <sheetView workbookViewId="0"/>
  </sheetViews>
  <sheetFormatPr defaultColWidth="0" defaultRowHeight="13.5" customHeight="1" zeroHeight="1" x14ac:dyDescent="0.2"/>
  <cols>
    <col min="1" max="1" width="6.33203125" style="370" customWidth="1"/>
    <col min="2" max="107" width="2.44140625" style="370" customWidth="1"/>
    <col min="108" max="108" width="6.109375" style="377" customWidth="1"/>
    <col min="109" max="109" width="5.88671875" style="376" customWidth="1"/>
    <col min="110" max="16384" width="8.6640625" style="370" hidden="1"/>
  </cols>
  <sheetData>
    <row r="1" spans="1:109" ht="42.75" customHeight="1" x14ac:dyDescent="0.2">
      <c r="A1" s="368"/>
      <c r="B1" s="369"/>
      <c r="DD1" s="370"/>
      <c r="DE1" s="370"/>
    </row>
    <row r="2" spans="1:109" ht="25.5" customHeight="1" x14ac:dyDescent="0.2">
      <c r="A2" s="371"/>
      <c r="C2" s="371"/>
      <c r="O2" s="371"/>
      <c r="P2" s="371"/>
      <c r="Q2" s="371"/>
      <c r="R2" s="371"/>
      <c r="S2" s="371"/>
      <c r="T2" s="371"/>
      <c r="U2" s="371"/>
      <c r="V2" s="371"/>
      <c r="W2" s="371"/>
      <c r="X2" s="371"/>
      <c r="Y2" s="371"/>
      <c r="Z2" s="371"/>
      <c r="AA2" s="371"/>
      <c r="AB2" s="371"/>
      <c r="AC2" s="371"/>
      <c r="AD2" s="371"/>
      <c r="AE2" s="371"/>
      <c r="AF2" s="371"/>
      <c r="AG2" s="371"/>
      <c r="AH2" s="371"/>
      <c r="AI2" s="371"/>
      <c r="AU2" s="371"/>
      <c r="BG2" s="371"/>
      <c r="BS2" s="371"/>
      <c r="CE2" s="371"/>
      <c r="CQ2" s="371"/>
      <c r="DD2" s="370"/>
      <c r="DE2" s="370"/>
    </row>
    <row r="3" spans="1:109" ht="25.5" customHeight="1" x14ac:dyDescent="0.2">
      <c r="A3" s="371"/>
      <c r="C3" s="371"/>
      <c r="O3" s="371"/>
      <c r="P3" s="371"/>
      <c r="Q3" s="371"/>
      <c r="R3" s="371"/>
      <c r="S3" s="371"/>
      <c r="T3" s="371"/>
      <c r="U3" s="371"/>
      <c r="V3" s="371"/>
      <c r="W3" s="371"/>
      <c r="X3" s="371"/>
      <c r="Y3" s="371"/>
      <c r="Z3" s="371"/>
      <c r="AA3" s="371"/>
      <c r="AB3" s="371"/>
      <c r="AC3" s="371"/>
      <c r="AD3" s="371"/>
      <c r="AE3" s="371"/>
      <c r="AF3" s="371"/>
      <c r="AG3" s="371"/>
      <c r="AH3" s="371"/>
      <c r="AI3" s="371"/>
      <c r="AU3" s="371"/>
      <c r="BG3" s="371"/>
      <c r="BS3" s="371"/>
      <c r="CE3" s="371"/>
      <c r="CQ3" s="371"/>
      <c r="DD3" s="370"/>
      <c r="DE3" s="370"/>
    </row>
    <row r="4" spans="1:109" s="255" customFormat="1" ht="13.2" x14ac:dyDescent="0.2">
      <c r="A4" s="371"/>
      <c r="B4" s="371"/>
      <c r="C4" s="371"/>
      <c r="D4" s="371"/>
      <c r="E4" s="371"/>
      <c r="F4" s="371"/>
      <c r="G4" s="371"/>
      <c r="H4" s="371"/>
      <c r="I4" s="371"/>
      <c r="J4" s="371"/>
      <c r="K4" s="371"/>
      <c r="L4" s="371"/>
      <c r="M4" s="371"/>
      <c r="N4" s="371"/>
      <c r="O4" s="371"/>
      <c r="P4" s="371"/>
      <c r="Q4" s="371"/>
      <c r="R4" s="371"/>
      <c r="S4" s="371"/>
      <c r="T4" s="371"/>
      <c r="U4" s="371"/>
      <c r="V4" s="371"/>
      <c r="W4" s="371"/>
      <c r="X4" s="371"/>
      <c r="Y4" s="371"/>
      <c r="Z4" s="371"/>
      <c r="AA4" s="371"/>
      <c r="AB4" s="371"/>
      <c r="AC4" s="371"/>
      <c r="AD4" s="371"/>
      <c r="AE4" s="371"/>
      <c r="AF4" s="371"/>
      <c r="AG4" s="371"/>
      <c r="AH4" s="371"/>
      <c r="AI4" s="371"/>
      <c r="AJ4" s="371"/>
      <c r="AK4" s="371"/>
      <c r="AL4" s="371"/>
      <c r="AM4" s="371"/>
      <c r="AN4" s="371"/>
      <c r="AO4" s="371"/>
      <c r="AP4" s="371"/>
      <c r="AQ4" s="371"/>
      <c r="AR4" s="371"/>
      <c r="AS4" s="371"/>
      <c r="AT4" s="371"/>
      <c r="AU4" s="371"/>
      <c r="AV4" s="371"/>
      <c r="AW4" s="371"/>
      <c r="AX4" s="371"/>
      <c r="AY4" s="371"/>
      <c r="AZ4" s="371"/>
      <c r="BA4" s="371"/>
      <c r="BB4" s="371"/>
      <c r="BC4" s="371"/>
      <c r="BD4" s="371"/>
      <c r="BE4" s="371"/>
      <c r="BF4" s="371"/>
      <c r="BG4" s="371"/>
      <c r="BH4" s="371"/>
      <c r="BI4" s="371"/>
      <c r="BJ4" s="371"/>
      <c r="BK4" s="371"/>
      <c r="BL4" s="371"/>
      <c r="BM4" s="371"/>
      <c r="BN4" s="371"/>
      <c r="BO4" s="371"/>
      <c r="BP4" s="371"/>
      <c r="BQ4" s="371"/>
      <c r="BR4" s="371"/>
      <c r="BS4" s="371"/>
      <c r="BT4" s="371"/>
      <c r="BU4" s="371"/>
      <c r="BV4" s="371"/>
      <c r="BW4" s="371"/>
      <c r="BX4" s="371"/>
      <c r="BY4" s="371"/>
      <c r="BZ4" s="371"/>
      <c r="CA4" s="371"/>
      <c r="CB4" s="371"/>
      <c r="CC4" s="371"/>
      <c r="CD4" s="371"/>
      <c r="CE4" s="371"/>
      <c r="CF4" s="371"/>
      <c r="CG4" s="371"/>
      <c r="CH4" s="371"/>
      <c r="CI4" s="371"/>
      <c r="CJ4" s="371"/>
      <c r="CK4" s="371"/>
      <c r="CL4" s="371"/>
      <c r="CM4" s="371"/>
      <c r="CN4" s="371"/>
      <c r="CO4" s="371"/>
      <c r="CP4" s="371"/>
      <c r="CQ4" s="371"/>
      <c r="CR4" s="371"/>
      <c r="CS4" s="371"/>
      <c r="CT4" s="371"/>
      <c r="CU4" s="371"/>
      <c r="CV4" s="371"/>
      <c r="CW4" s="371"/>
      <c r="CX4" s="371"/>
      <c r="CY4" s="371"/>
      <c r="CZ4" s="371"/>
      <c r="DA4" s="371"/>
      <c r="DB4" s="371"/>
      <c r="DC4" s="371"/>
      <c r="DD4" s="371"/>
      <c r="DE4" s="371"/>
    </row>
    <row r="5" spans="1:109" s="255" customFormat="1" ht="13.2" x14ac:dyDescent="0.2">
      <c r="A5" s="371"/>
      <c r="B5" s="371"/>
      <c r="C5" s="371"/>
      <c r="D5" s="371"/>
      <c r="E5" s="371"/>
      <c r="F5" s="371"/>
      <c r="G5" s="371"/>
      <c r="H5" s="371"/>
      <c r="I5" s="371"/>
      <c r="J5" s="371"/>
      <c r="K5" s="371"/>
      <c r="L5" s="371"/>
      <c r="M5" s="371"/>
      <c r="N5" s="371"/>
      <c r="O5" s="371"/>
      <c r="P5" s="371"/>
      <c r="Q5" s="371"/>
      <c r="R5" s="371"/>
      <c r="S5" s="371"/>
      <c r="T5" s="371"/>
      <c r="U5" s="371"/>
      <c r="V5" s="371"/>
      <c r="W5" s="371"/>
      <c r="X5" s="371"/>
      <c r="Y5" s="371"/>
      <c r="Z5" s="371"/>
      <c r="AA5" s="371"/>
      <c r="AB5" s="371"/>
      <c r="AC5" s="371"/>
      <c r="AD5" s="371"/>
      <c r="AE5" s="371"/>
      <c r="AF5" s="371"/>
      <c r="AG5" s="371"/>
      <c r="AH5" s="371"/>
      <c r="AI5" s="371"/>
      <c r="AJ5" s="371"/>
      <c r="AK5" s="371"/>
      <c r="AL5" s="371"/>
      <c r="AM5" s="371"/>
      <c r="AN5" s="371"/>
      <c r="AO5" s="371"/>
      <c r="AP5" s="371"/>
      <c r="AQ5" s="371"/>
      <c r="AR5" s="371"/>
      <c r="AS5" s="371"/>
      <c r="AT5" s="371"/>
      <c r="AU5" s="371"/>
      <c r="AV5" s="371"/>
      <c r="AW5" s="371"/>
      <c r="AX5" s="371"/>
      <c r="AY5" s="371"/>
      <c r="AZ5" s="371"/>
      <c r="BA5" s="371"/>
      <c r="BB5" s="371"/>
      <c r="BC5" s="371"/>
      <c r="BD5" s="371"/>
      <c r="BE5" s="371"/>
      <c r="BF5" s="371"/>
      <c r="BG5" s="371"/>
      <c r="BH5" s="371"/>
      <c r="BI5" s="371"/>
      <c r="BJ5" s="371"/>
      <c r="BK5" s="371"/>
      <c r="BL5" s="371"/>
      <c r="BM5" s="371"/>
      <c r="BN5" s="371"/>
      <c r="BO5" s="371"/>
      <c r="BP5" s="371"/>
      <c r="BQ5" s="371"/>
      <c r="BR5" s="371"/>
      <c r="BS5" s="371"/>
      <c r="BT5" s="371"/>
      <c r="BU5" s="371"/>
      <c r="BV5" s="371"/>
      <c r="BW5" s="371"/>
      <c r="BX5" s="371"/>
      <c r="BY5" s="371"/>
      <c r="BZ5" s="371"/>
      <c r="CA5" s="371"/>
      <c r="CB5" s="371"/>
      <c r="CC5" s="371"/>
      <c r="CD5" s="371"/>
      <c r="CE5" s="371"/>
      <c r="CF5" s="371"/>
      <c r="CG5" s="371"/>
      <c r="CH5" s="371"/>
      <c r="CI5" s="371"/>
      <c r="CJ5" s="371"/>
      <c r="CK5" s="371"/>
      <c r="CL5" s="371"/>
      <c r="CM5" s="371"/>
      <c r="CN5" s="371"/>
      <c r="CO5" s="371"/>
      <c r="CP5" s="371"/>
      <c r="CQ5" s="371"/>
      <c r="CR5" s="371"/>
      <c r="CS5" s="371"/>
      <c r="CT5" s="371"/>
      <c r="CU5" s="371"/>
      <c r="CV5" s="371"/>
      <c r="CW5" s="371"/>
      <c r="CX5" s="371"/>
      <c r="CY5" s="371"/>
      <c r="CZ5" s="371"/>
      <c r="DA5" s="371"/>
      <c r="DB5" s="371"/>
      <c r="DC5" s="371"/>
      <c r="DD5" s="371"/>
      <c r="DE5" s="371"/>
    </row>
    <row r="6" spans="1:109" s="255" customFormat="1" ht="13.2" x14ac:dyDescent="0.2">
      <c r="A6" s="371"/>
      <c r="B6" s="371"/>
      <c r="C6" s="371"/>
      <c r="D6" s="371"/>
      <c r="E6" s="371"/>
      <c r="F6" s="371"/>
      <c r="G6" s="371"/>
      <c r="H6" s="371"/>
      <c r="I6" s="371"/>
      <c r="J6" s="371"/>
      <c r="K6" s="371"/>
      <c r="L6" s="371"/>
      <c r="M6" s="371"/>
      <c r="N6" s="371"/>
      <c r="O6" s="371"/>
      <c r="P6" s="371"/>
      <c r="Q6" s="371"/>
      <c r="R6" s="371"/>
      <c r="S6" s="371"/>
      <c r="T6" s="371"/>
      <c r="U6" s="371"/>
      <c r="V6" s="371"/>
      <c r="W6" s="371"/>
      <c r="X6" s="371"/>
      <c r="Y6" s="371"/>
      <c r="Z6" s="371"/>
      <c r="AA6" s="371"/>
      <c r="AB6" s="371"/>
      <c r="AC6" s="371"/>
      <c r="AD6" s="371"/>
      <c r="AE6" s="371"/>
      <c r="AF6" s="371"/>
      <c r="AG6" s="371"/>
      <c r="AH6" s="371"/>
      <c r="AI6" s="371"/>
      <c r="AJ6" s="371"/>
      <c r="AK6" s="371"/>
      <c r="AL6" s="371"/>
      <c r="AM6" s="371"/>
      <c r="AN6" s="371"/>
      <c r="AO6" s="371"/>
      <c r="AP6" s="371"/>
      <c r="AQ6" s="371"/>
      <c r="AR6" s="371"/>
      <c r="AS6" s="371"/>
      <c r="AT6" s="371"/>
      <c r="AU6" s="371"/>
      <c r="AV6" s="371"/>
      <c r="AW6" s="371"/>
      <c r="AX6" s="371"/>
      <c r="AY6" s="371"/>
      <c r="AZ6" s="371"/>
      <c r="BA6" s="371"/>
      <c r="BB6" s="371"/>
      <c r="BC6" s="371"/>
      <c r="BD6" s="371"/>
      <c r="BE6" s="371"/>
      <c r="BF6" s="371"/>
      <c r="BG6" s="371"/>
      <c r="BH6" s="371"/>
      <c r="BI6" s="371"/>
      <c r="BJ6" s="371"/>
      <c r="BK6" s="371"/>
      <c r="BL6" s="371"/>
      <c r="BM6" s="371"/>
      <c r="BN6" s="371"/>
      <c r="BO6" s="371"/>
      <c r="BP6" s="371"/>
      <c r="BQ6" s="371"/>
      <c r="BR6" s="371"/>
      <c r="BS6" s="371"/>
      <c r="BT6" s="371"/>
      <c r="BU6" s="371"/>
      <c r="BV6" s="371"/>
      <c r="BW6" s="371"/>
      <c r="BX6" s="371"/>
      <c r="BY6" s="371"/>
      <c r="BZ6" s="371"/>
      <c r="CA6" s="371"/>
      <c r="CB6" s="371"/>
      <c r="CC6" s="371"/>
      <c r="CD6" s="371"/>
      <c r="CE6" s="371"/>
      <c r="CF6" s="371"/>
      <c r="CG6" s="371"/>
      <c r="CH6" s="371"/>
      <c r="CI6" s="371"/>
      <c r="CJ6" s="371"/>
      <c r="CK6" s="371"/>
      <c r="CL6" s="371"/>
      <c r="CM6" s="371"/>
      <c r="CN6" s="371"/>
      <c r="CO6" s="371"/>
      <c r="CP6" s="371"/>
      <c r="CQ6" s="371"/>
      <c r="CR6" s="371"/>
      <c r="CS6" s="371"/>
      <c r="CT6" s="371"/>
      <c r="CU6" s="371"/>
      <c r="CV6" s="371"/>
      <c r="CW6" s="371"/>
      <c r="CX6" s="371"/>
      <c r="CY6" s="371"/>
      <c r="CZ6" s="371"/>
      <c r="DA6" s="371"/>
      <c r="DB6" s="371"/>
      <c r="DC6" s="371"/>
      <c r="DD6" s="371"/>
      <c r="DE6" s="371"/>
    </row>
    <row r="7" spans="1:109" s="255" customFormat="1" ht="13.2" x14ac:dyDescent="0.2">
      <c r="A7" s="371"/>
      <c r="B7" s="371"/>
      <c r="C7" s="371"/>
      <c r="D7" s="371"/>
      <c r="E7" s="371"/>
      <c r="F7" s="371"/>
      <c r="G7" s="371"/>
      <c r="H7" s="371"/>
      <c r="I7" s="371"/>
      <c r="J7" s="371"/>
      <c r="K7" s="371"/>
      <c r="L7" s="371"/>
      <c r="M7" s="371"/>
      <c r="N7" s="371"/>
      <c r="O7" s="371"/>
      <c r="P7" s="371"/>
      <c r="Q7" s="371"/>
      <c r="R7" s="371"/>
      <c r="S7" s="371"/>
      <c r="T7" s="371"/>
      <c r="U7" s="371"/>
      <c r="V7" s="371"/>
      <c r="W7" s="371"/>
      <c r="X7" s="371"/>
      <c r="Y7" s="371"/>
      <c r="Z7" s="371"/>
      <c r="AA7" s="371"/>
      <c r="AB7" s="371"/>
      <c r="AC7" s="371"/>
      <c r="AD7" s="371"/>
      <c r="AE7" s="371"/>
      <c r="AF7" s="371"/>
      <c r="AG7" s="371"/>
      <c r="AH7" s="371"/>
      <c r="AI7" s="371"/>
      <c r="AJ7" s="371"/>
      <c r="AK7" s="371"/>
      <c r="AL7" s="371"/>
      <c r="AM7" s="371"/>
      <c r="AN7" s="371"/>
      <c r="AO7" s="371"/>
      <c r="AP7" s="371"/>
      <c r="AQ7" s="371"/>
      <c r="AR7" s="371"/>
      <c r="AS7" s="371"/>
      <c r="AT7" s="371"/>
      <c r="AU7" s="371"/>
      <c r="AV7" s="371"/>
      <c r="AW7" s="371"/>
      <c r="AX7" s="371"/>
      <c r="AY7" s="371"/>
      <c r="AZ7" s="371"/>
      <c r="BA7" s="371"/>
      <c r="BB7" s="371"/>
      <c r="BC7" s="371"/>
      <c r="BD7" s="371"/>
      <c r="BE7" s="371"/>
      <c r="BF7" s="371"/>
      <c r="BG7" s="371"/>
      <c r="BH7" s="371"/>
      <c r="BI7" s="371"/>
      <c r="BJ7" s="371"/>
      <c r="BK7" s="371"/>
      <c r="BL7" s="371"/>
      <c r="BM7" s="371"/>
      <c r="BN7" s="371"/>
      <c r="BO7" s="371"/>
      <c r="BP7" s="371"/>
      <c r="BQ7" s="371"/>
      <c r="BR7" s="371"/>
      <c r="BS7" s="371"/>
      <c r="BT7" s="371"/>
      <c r="BU7" s="371"/>
      <c r="BV7" s="371"/>
      <c r="BW7" s="371"/>
      <c r="BX7" s="371"/>
      <c r="BY7" s="371"/>
      <c r="BZ7" s="371"/>
      <c r="CA7" s="371"/>
      <c r="CB7" s="371"/>
      <c r="CC7" s="371"/>
      <c r="CD7" s="371"/>
      <c r="CE7" s="371"/>
      <c r="CF7" s="371"/>
      <c r="CG7" s="371"/>
      <c r="CH7" s="371"/>
      <c r="CI7" s="371"/>
      <c r="CJ7" s="371"/>
      <c r="CK7" s="371"/>
      <c r="CL7" s="371"/>
      <c r="CM7" s="371"/>
      <c r="CN7" s="371"/>
      <c r="CO7" s="371"/>
      <c r="CP7" s="371"/>
      <c r="CQ7" s="371"/>
      <c r="CR7" s="371"/>
      <c r="CS7" s="371"/>
      <c r="CT7" s="371"/>
      <c r="CU7" s="371"/>
      <c r="CV7" s="371"/>
      <c r="CW7" s="371"/>
      <c r="CX7" s="371"/>
      <c r="CY7" s="371"/>
      <c r="CZ7" s="371"/>
      <c r="DA7" s="371"/>
      <c r="DB7" s="371"/>
      <c r="DC7" s="371"/>
      <c r="DD7" s="371"/>
      <c r="DE7" s="371"/>
    </row>
    <row r="8" spans="1:109" s="255" customFormat="1" ht="13.2" x14ac:dyDescent="0.2">
      <c r="A8" s="371"/>
      <c r="B8" s="371"/>
      <c r="C8" s="371"/>
      <c r="D8" s="371"/>
      <c r="E8" s="371"/>
      <c r="F8" s="371"/>
      <c r="G8" s="371"/>
      <c r="H8" s="371"/>
      <c r="I8" s="371"/>
      <c r="J8" s="371"/>
      <c r="K8" s="371"/>
      <c r="L8" s="371"/>
      <c r="M8" s="371"/>
      <c r="N8" s="371"/>
      <c r="O8" s="371"/>
      <c r="P8" s="371"/>
      <c r="Q8" s="371"/>
      <c r="R8" s="371"/>
      <c r="S8" s="371"/>
      <c r="T8" s="371"/>
      <c r="U8" s="371"/>
      <c r="V8" s="371"/>
      <c r="W8" s="371"/>
      <c r="X8" s="371"/>
      <c r="Y8" s="371"/>
      <c r="Z8" s="371"/>
      <c r="AA8" s="371"/>
      <c r="AB8" s="371"/>
      <c r="AC8" s="371"/>
      <c r="AD8" s="371"/>
      <c r="AE8" s="371"/>
      <c r="AF8" s="371"/>
      <c r="AG8" s="371"/>
      <c r="AH8" s="371"/>
      <c r="AI8" s="371"/>
      <c r="AJ8" s="371"/>
      <c r="AK8" s="371"/>
      <c r="AL8" s="371"/>
      <c r="AM8" s="371"/>
      <c r="AN8" s="371"/>
      <c r="AO8" s="371"/>
      <c r="AP8" s="371"/>
      <c r="AQ8" s="371"/>
      <c r="AR8" s="371"/>
      <c r="AS8" s="371"/>
      <c r="AT8" s="371"/>
      <c r="AU8" s="371"/>
      <c r="AV8" s="371"/>
      <c r="AW8" s="371"/>
      <c r="AX8" s="371"/>
      <c r="AY8" s="371"/>
      <c r="AZ8" s="371"/>
      <c r="BA8" s="371"/>
      <c r="BB8" s="371"/>
      <c r="BC8" s="371"/>
      <c r="BD8" s="371"/>
      <c r="BE8" s="371"/>
      <c r="BF8" s="371"/>
      <c r="BG8" s="371"/>
      <c r="BH8" s="371"/>
      <c r="BI8" s="371"/>
      <c r="BJ8" s="371"/>
      <c r="BK8" s="371"/>
      <c r="BL8" s="371"/>
      <c r="BM8" s="371"/>
      <c r="BN8" s="371"/>
      <c r="BO8" s="371"/>
      <c r="BP8" s="371"/>
      <c r="BQ8" s="371"/>
      <c r="BR8" s="371"/>
      <c r="BS8" s="371"/>
      <c r="BT8" s="371"/>
      <c r="BU8" s="371"/>
      <c r="BV8" s="371"/>
      <c r="BW8" s="371"/>
      <c r="BX8" s="371"/>
      <c r="BY8" s="371"/>
      <c r="BZ8" s="371"/>
      <c r="CA8" s="371"/>
      <c r="CB8" s="371"/>
      <c r="CC8" s="371"/>
      <c r="CD8" s="371"/>
      <c r="CE8" s="371"/>
      <c r="CF8" s="371"/>
      <c r="CG8" s="371"/>
      <c r="CH8" s="371"/>
      <c r="CI8" s="371"/>
      <c r="CJ8" s="371"/>
      <c r="CK8" s="371"/>
      <c r="CL8" s="371"/>
      <c r="CM8" s="371"/>
      <c r="CN8" s="371"/>
      <c r="CO8" s="371"/>
      <c r="CP8" s="371"/>
      <c r="CQ8" s="371"/>
      <c r="CR8" s="371"/>
      <c r="CS8" s="371"/>
      <c r="CT8" s="371"/>
      <c r="CU8" s="371"/>
      <c r="CV8" s="371"/>
      <c r="CW8" s="371"/>
      <c r="CX8" s="371"/>
      <c r="CY8" s="371"/>
      <c r="CZ8" s="371"/>
      <c r="DA8" s="371"/>
      <c r="DB8" s="371"/>
      <c r="DC8" s="371"/>
      <c r="DD8" s="371"/>
      <c r="DE8" s="371"/>
    </row>
    <row r="9" spans="1:109" s="255" customFormat="1" ht="13.2" x14ac:dyDescent="0.2">
      <c r="A9" s="371"/>
      <c r="B9" s="371"/>
      <c r="C9" s="371"/>
      <c r="D9" s="371"/>
      <c r="E9" s="371"/>
      <c r="F9" s="371"/>
      <c r="G9" s="371"/>
      <c r="H9" s="371"/>
      <c r="I9" s="371"/>
      <c r="J9" s="371"/>
      <c r="K9" s="371"/>
      <c r="L9" s="371"/>
      <c r="M9" s="371"/>
      <c r="N9" s="371"/>
      <c r="O9" s="371"/>
      <c r="P9" s="371"/>
      <c r="Q9" s="371"/>
      <c r="R9" s="371"/>
      <c r="S9" s="371"/>
      <c r="T9" s="371"/>
      <c r="U9" s="371"/>
      <c r="V9" s="371"/>
      <c r="W9" s="371"/>
      <c r="X9" s="371"/>
      <c r="Y9" s="371"/>
      <c r="Z9" s="371"/>
      <c r="AA9" s="371"/>
      <c r="AB9" s="371"/>
      <c r="AC9" s="371"/>
      <c r="AD9" s="371"/>
      <c r="AE9" s="371"/>
      <c r="AF9" s="371"/>
      <c r="AG9" s="371"/>
      <c r="AH9" s="371"/>
      <c r="AI9" s="371"/>
      <c r="AJ9" s="371"/>
      <c r="AK9" s="371"/>
      <c r="AL9" s="371"/>
      <c r="AM9" s="371"/>
      <c r="AN9" s="371"/>
      <c r="AO9" s="371"/>
      <c r="AP9" s="371"/>
      <c r="AQ9" s="371"/>
      <c r="AR9" s="371"/>
      <c r="AS9" s="371"/>
      <c r="AT9" s="371"/>
      <c r="AU9" s="371"/>
      <c r="AV9" s="371"/>
      <c r="AW9" s="371"/>
      <c r="AX9" s="371"/>
      <c r="AY9" s="371"/>
      <c r="AZ9" s="371"/>
      <c r="BA9" s="371"/>
      <c r="BB9" s="371"/>
      <c r="BC9" s="371"/>
      <c r="BD9" s="371"/>
      <c r="BE9" s="371"/>
      <c r="BF9" s="371"/>
      <c r="BG9" s="371"/>
      <c r="BH9" s="371"/>
      <c r="BI9" s="371"/>
      <c r="BJ9" s="371"/>
      <c r="BK9" s="371"/>
      <c r="BL9" s="371"/>
      <c r="BM9" s="371"/>
      <c r="BN9" s="371"/>
      <c r="BO9" s="371"/>
      <c r="BP9" s="371"/>
      <c r="BQ9" s="371"/>
      <c r="BR9" s="371"/>
      <c r="BS9" s="371"/>
      <c r="BT9" s="371"/>
      <c r="BU9" s="371"/>
      <c r="BV9" s="371"/>
      <c r="BW9" s="371"/>
      <c r="BX9" s="371"/>
      <c r="BY9" s="371"/>
      <c r="BZ9" s="371"/>
      <c r="CA9" s="371"/>
      <c r="CB9" s="371"/>
      <c r="CC9" s="371"/>
      <c r="CD9" s="371"/>
      <c r="CE9" s="371"/>
      <c r="CF9" s="371"/>
      <c r="CG9" s="371"/>
      <c r="CH9" s="371"/>
      <c r="CI9" s="371"/>
      <c r="CJ9" s="371"/>
      <c r="CK9" s="371"/>
      <c r="CL9" s="371"/>
      <c r="CM9" s="371"/>
      <c r="CN9" s="371"/>
      <c r="CO9" s="371"/>
      <c r="CP9" s="371"/>
      <c r="CQ9" s="371"/>
      <c r="CR9" s="371"/>
      <c r="CS9" s="371"/>
      <c r="CT9" s="371"/>
      <c r="CU9" s="371"/>
      <c r="CV9" s="371"/>
      <c r="CW9" s="371"/>
      <c r="CX9" s="371"/>
      <c r="CY9" s="371"/>
      <c r="CZ9" s="371"/>
      <c r="DA9" s="371"/>
      <c r="DB9" s="371"/>
      <c r="DC9" s="371"/>
      <c r="DD9" s="371"/>
      <c r="DE9" s="371"/>
    </row>
    <row r="10" spans="1:109" s="255" customFormat="1" ht="13.2" x14ac:dyDescent="0.2">
      <c r="A10" s="371"/>
      <c r="B10" s="371"/>
      <c r="C10" s="371"/>
      <c r="D10" s="371"/>
      <c r="E10" s="371"/>
      <c r="F10" s="371"/>
      <c r="G10" s="371"/>
      <c r="H10" s="371"/>
      <c r="I10" s="371"/>
      <c r="J10" s="371"/>
      <c r="K10" s="371"/>
      <c r="L10" s="371"/>
      <c r="M10" s="371"/>
      <c r="N10" s="371"/>
      <c r="O10" s="371"/>
      <c r="P10" s="371"/>
      <c r="Q10" s="371"/>
      <c r="R10" s="371"/>
      <c r="S10" s="371"/>
      <c r="T10" s="371"/>
      <c r="U10" s="371"/>
      <c r="V10" s="371"/>
      <c r="W10" s="371"/>
      <c r="X10" s="371"/>
      <c r="Y10" s="371"/>
      <c r="Z10" s="371"/>
      <c r="AA10" s="371"/>
      <c r="AB10" s="371"/>
      <c r="AC10" s="371"/>
      <c r="AD10" s="371"/>
      <c r="AE10" s="371"/>
      <c r="AF10" s="371"/>
      <c r="AG10" s="371"/>
      <c r="AH10" s="371"/>
      <c r="AI10" s="371"/>
      <c r="AJ10" s="371"/>
      <c r="AK10" s="371"/>
      <c r="AL10" s="371"/>
      <c r="AM10" s="371"/>
      <c r="AN10" s="371"/>
      <c r="AO10" s="371"/>
      <c r="AP10" s="371"/>
      <c r="AQ10" s="371"/>
      <c r="AR10" s="371"/>
      <c r="AS10" s="371"/>
      <c r="AT10" s="371"/>
      <c r="AU10" s="371"/>
      <c r="AV10" s="371"/>
      <c r="AW10" s="371"/>
      <c r="AX10" s="371"/>
      <c r="AY10" s="371"/>
      <c r="AZ10" s="371"/>
      <c r="BA10" s="371"/>
      <c r="BB10" s="371"/>
      <c r="BC10" s="371"/>
      <c r="BD10" s="371"/>
      <c r="BE10" s="371"/>
      <c r="BF10" s="371"/>
      <c r="BG10" s="371"/>
      <c r="BH10" s="371"/>
      <c r="BI10" s="371"/>
      <c r="BJ10" s="371"/>
      <c r="BK10" s="371"/>
      <c r="BL10" s="371"/>
      <c r="BM10" s="371"/>
      <c r="BN10" s="371"/>
      <c r="BO10" s="371"/>
      <c r="BP10" s="371"/>
      <c r="BQ10" s="371"/>
      <c r="BR10" s="371"/>
      <c r="BS10" s="371"/>
      <c r="BT10" s="371"/>
      <c r="BU10" s="371"/>
      <c r="BV10" s="371"/>
      <c r="BW10" s="371"/>
      <c r="BX10" s="371"/>
      <c r="BY10" s="371"/>
      <c r="BZ10" s="371"/>
      <c r="CA10" s="371"/>
      <c r="CB10" s="371"/>
      <c r="CC10" s="371"/>
      <c r="CD10" s="371"/>
      <c r="CE10" s="371"/>
      <c r="CF10" s="371"/>
      <c r="CG10" s="371"/>
      <c r="CH10" s="371"/>
      <c r="CI10" s="371"/>
      <c r="CJ10" s="371"/>
      <c r="CK10" s="371"/>
      <c r="CL10" s="371"/>
      <c r="CM10" s="371"/>
      <c r="CN10" s="371"/>
      <c r="CO10" s="371"/>
      <c r="CP10" s="371"/>
      <c r="CQ10" s="371"/>
      <c r="CR10" s="371"/>
      <c r="CS10" s="371"/>
      <c r="CT10" s="371"/>
      <c r="CU10" s="371"/>
      <c r="CV10" s="371"/>
      <c r="CW10" s="371"/>
      <c r="CX10" s="371"/>
      <c r="CY10" s="371"/>
      <c r="CZ10" s="371"/>
      <c r="DA10" s="371"/>
      <c r="DB10" s="371"/>
      <c r="DC10" s="371"/>
      <c r="DD10" s="371"/>
      <c r="DE10" s="371"/>
    </row>
    <row r="11" spans="1:109" s="255" customFormat="1" ht="13.2" x14ac:dyDescent="0.2">
      <c r="A11" s="371"/>
      <c r="B11" s="371"/>
      <c r="C11" s="371"/>
      <c r="D11" s="371"/>
      <c r="E11" s="371"/>
      <c r="F11" s="371"/>
      <c r="G11" s="371"/>
      <c r="H11" s="371"/>
      <c r="I11" s="371"/>
      <c r="J11" s="371"/>
      <c r="K11" s="371"/>
      <c r="L11" s="371"/>
      <c r="M11" s="371"/>
      <c r="N11" s="371"/>
      <c r="O11" s="371"/>
      <c r="P11" s="371"/>
      <c r="Q11" s="371"/>
      <c r="R11" s="371"/>
      <c r="S11" s="371"/>
      <c r="T11" s="371"/>
      <c r="U11" s="371"/>
      <c r="V11" s="371"/>
      <c r="W11" s="371"/>
      <c r="X11" s="371"/>
      <c r="Y11" s="371"/>
      <c r="Z11" s="371"/>
      <c r="AA11" s="371"/>
      <c r="AB11" s="371"/>
      <c r="AC11" s="371"/>
      <c r="AD11" s="371"/>
      <c r="AE11" s="371"/>
      <c r="AF11" s="371"/>
      <c r="AG11" s="371"/>
      <c r="AH11" s="371"/>
      <c r="AI11" s="371"/>
      <c r="AJ11" s="371"/>
      <c r="AK11" s="371"/>
      <c r="AL11" s="371"/>
      <c r="AM11" s="371"/>
      <c r="AN11" s="371"/>
      <c r="AO11" s="371"/>
      <c r="AP11" s="371"/>
      <c r="AQ11" s="371"/>
      <c r="AR11" s="371"/>
      <c r="AS11" s="371"/>
      <c r="AT11" s="371"/>
      <c r="AU11" s="371"/>
      <c r="AV11" s="371"/>
      <c r="AW11" s="371"/>
      <c r="AX11" s="371"/>
      <c r="AY11" s="371"/>
      <c r="AZ11" s="371"/>
      <c r="BA11" s="371"/>
      <c r="BB11" s="371"/>
      <c r="BC11" s="371"/>
      <c r="BD11" s="371"/>
      <c r="BE11" s="371"/>
      <c r="BF11" s="371"/>
      <c r="BG11" s="371"/>
      <c r="BH11" s="371"/>
      <c r="BI11" s="371"/>
      <c r="BJ11" s="371"/>
      <c r="BK11" s="371"/>
      <c r="BL11" s="371"/>
      <c r="BM11" s="371"/>
      <c r="BN11" s="371"/>
      <c r="BO11" s="371"/>
      <c r="BP11" s="371"/>
      <c r="BQ11" s="371"/>
      <c r="BR11" s="371"/>
      <c r="BS11" s="371"/>
      <c r="BT11" s="371"/>
      <c r="BU11" s="371"/>
      <c r="BV11" s="371"/>
      <c r="BW11" s="371"/>
      <c r="BX11" s="371"/>
      <c r="BY11" s="371"/>
      <c r="BZ11" s="371"/>
      <c r="CA11" s="371"/>
      <c r="CB11" s="371"/>
      <c r="CC11" s="371"/>
      <c r="CD11" s="371"/>
      <c r="CE11" s="371"/>
      <c r="CF11" s="371"/>
      <c r="CG11" s="371"/>
      <c r="CH11" s="371"/>
      <c r="CI11" s="371"/>
      <c r="CJ11" s="371"/>
      <c r="CK11" s="371"/>
      <c r="CL11" s="371"/>
      <c r="CM11" s="371"/>
      <c r="CN11" s="371"/>
      <c r="CO11" s="371"/>
      <c r="CP11" s="371"/>
      <c r="CQ11" s="371"/>
      <c r="CR11" s="371"/>
      <c r="CS11" s="371"/>
      <c r="CT11" s="371"/>
      <c r="CU11" s="371"/>
      <c r="CV11" s="371"/>
      <c r="CW11" s="371"/>
      <c r="CX11" s="371"/>
      <c r="CY11" s="371"/>
      <c r="CZ11" s="371"/>
      <c r="DA11" s="371"/>
      <c r="DB11" s="371"/>
      <c r="DC11" s="371"/>
      <c r="DD11" s="371"/>
      <c r="DE11" s="371"/>
    </row>
    <row r="12" spans="1:109" s="255" customFormat="1" ht="13.2" x14ac:dyDescent="0.2">
      <c r="A12" s="371"/>
      <c r="B12" s="371"/>
      <c r="C12" s="371"/>
      <c r="D12" s="371"/>
      <c r="E12" s="371"/>
      <c r="F12" s="371"/>
      <c r="G12" s="371"/>
      <c r="H12" s="371"/>
      <c r="I12" s="371"/>
      <c r="J12" s="371"/>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71"/>
      <c r="AU12" s="371"/>
      <c r="AV12" s="371"/>
      <c r="AW12" s="371"/>
      <c r="AX12" s="371"/>
      <c r="AY12" s="371"/>
      <c r="AZ12" s="371"/>
      <c r="BA12" s="371"/>
      <c r="BB12" s="371"/>
      <c r="BC12" s="371"/>
      <c r="BD12" s="371"/>
      <c r="BE12" s="371"/>
      <c r="BF12" s="371"/>
      <c r="BG12" s="371"/>
      <c r="BH12" s="371"/>
      <c r="BI12" s="371"/>
      <c r="BJ12" s="371"/>
      <c r="BK12" s="371"/>
      <c r="BL12" s="371"/>
      <c r="BM12" s="371"/>
      <c r="BN12" s="371"/>
      <c r="BO12" s="371"/>
      <c r="BP12" s="371"/>
      <c r="BQ12" s="371"/>
      <c r="BR12" s="371"/>
      <c r="BS12" s="371"/>
      <c r="BT12" s="371"/>
      <c r="BU12" s="371"/>
      <c r="BV12" s="371"/>
      <c r="BW12" s="371"/>
      <c r="BX12" s="371"/>
      <c r="BY12" s="371"/>
      <c r="BZ12" s="371"/>
      <c r="CA12" s="371"/>
      <c r="CB12" s="371"/>
      <c r="CC12" s="371"/>
      <c r="CD12" s="371"/>
      <c r="CE12" s="371"/>
      <c r="CF12" s="371"/>
      <c r="CG12" s="371"/>
      <c r="CH12" s="371"/>
      <c r="CI12" s="371"/>
      <c r="CJ12" s="371"/>
      <c r="CK12" s="371"/>
      <c r="CL12" s="371"/>
      <c r="CM12" s="371"/>
      <c r="CN12" s="371"/>
      <c r="CO12" s="371"/>
      <c r="CP12" s="371"/>
      <c r="CQ12" s="371"/>
      <c r="CR12" s="371"/>
      <c r="CS12" s="371"/>
      <c r="CT12" s="371"/>
      <c r="CU12" s="371"/>
      <c r="CV12" s="371"/>
      <c r="CW12" s="371"/>
      <c r="CX12" s="371"/>
      <c r="CY12" s="371"/>
      <c r="CZ12" s="371"/>
      <c r="DA12" s="371"/>
      <c r="DB12" s="371"/>
      <c r="DC12" s="371"/>
      <c r="DD12" s="371"/>
      <c r="DE12" s="371"/>
    </row>
    <row r="13" spans="1:109" s="255" customFormat="1" ht="13.2" x14ac:dyDescent="0.2">
      <c r="A13" s="371"/>
      <c r="B13" s="371"/>
      <c r="C13" s="371"/>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71"/>
      <c r="BC13" s="371"/>
      <c r="BD13" s="371"/>
      <c r="BE13" s="371"/>
      <c r="BF13" s="371"/>
      <c r="BG13" s="371"/>
      <c r="BH13" s="371"/>
      <c r="BI13" s="371"/>
      <c r="BJ13" s="371"/>
      <c r="BK13" s="371"/>
      <c r="BL13" s="371"/>
      <c r="BM13" s="371"/>
      <c r="BN13" s="371"/>
      <c r="BO13" s="371"/>
      <c r="BP13" s="371"/>
      <c r="BQ13" s="371"/>
      <c r="BR13" s="371"/>
      <c r="BS13" s="371"/>
      <c r="BT13" s="371"/>
      <c r="BU13" s="371"/>
      <c r="BV13" s="371"/>
      <c r="BW13" s="371"/>
      <c r="BX13" s="371"/>
      <c r="BY13" s="371"/>
      <c r="BZ13" s="371"/>
      <c r="CA13" s="371"/>
      <c r="CB13" s="371"/>
      <c r="CC13" s="371"/>
      <c r="CD13" s="371"/>
      <c r="CE13" s="371"/>
      <c r="CF13" s="371"/>
      <c r="CG13" s="371"/>
      <c r="CH13" s="371"/>
      <c r="CI13" s="371"/>
      <c r="CJ13" s="371"/>
      <c r="CK13" s="371"/>
      <c r="CL13" s="371"/>
      <c r="CM13" s="371"/>
      <c r="CN13" s="371"/>
      <c r="CO13" s="371"/>
      <c r="CP13" s="371"/>
      <c r="CQ13" s="371"/>
      <c r="CR13" s="371"/>
      <c r="CS13" s="371"/>
      <c r="CT13" s="371"/>
      <c r="CU13" s="371"/>
      <c r="CV13" s="371"/>
      <c r="CW13" s="371"/>
      <c r="CX13" s="371"/>
      <c r="CY13" s="371"/>
      <c r="CZ13" s="371"/>
      <c r="DA13" s="371"/>
      <c r="DB13" s="371"/>
      <c r="DC13" s="371"/>
      <c r="DD13" s="371"/>
      <c r="DE13" s="371"/>
    </row>
    <row r="14" spans="1:109" s="255" customFormat="1" ht="13.2" x14ac:dyDescent="0.2">
      <c r="A14" s="371"/>
      <c r="B14" s="371"/>
      <c r="C14" s="371"/>
      <c r="D14" s="371"/>
      <c r="E14" s="371"/>
      <c r="F14" s="371"/>
      <c r="G14" s="371"/>
      <c r="H14" s="371"/>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1"/>
      <c r="AK14" s="371"/>
      <c r="AL14" s="371"/>
      <c r="AM14" s="371"/>
      <c r="AN14" s="371"/>
      <c r="AO14" s="371"/>
      <c r="AP14" s="371"/>
      <c r="AQ14" s="371"/>
      <c r="AR14" s="371"/>
      <c r="AS14" s="371"/>
      <c r="AT14" s="371"/>
      <c r="AU14" s="371"/>
      <c r="AV14" s="371"/>
      <c r="AW14" s="371"/>
      <c r="AX14" s="371"/>
      <c r="AY14" s="371"/>
      <c r="AZ14" s="371"/>
      <c r="BA14" s="371"/>
      <c r="BB14" s="371"/>
      <c r="BC14" s="371"/>
      <c r="BD14" s="371"/>
      <c r="BE14" s="371"/>
      <c r="BF14" s="371"/>
      <c r="BG14" s="371"/>
      <c r="BH14" s="371"/>
      <c r="BI14" s="371"/>
      <c r="BJ14" s="371"/>
      <c r="BK14" s="371"/>
      <c r="BL14" s="371"/>
      <c r="BM14" s="371"/>
      <c r="BN14" s="371"/>
      <c r="BO14" s="371"/>
      <c r="BP14" s="371"/>
      <c r="BQ14" s="371"/>
      <c r="BR14" s="371"/>
      <c r="BS14" s="371"/>
      <c r="BT14" s="371"/>
      <c r="BU14" s="371"/>
      <c r="BV14" s="371"/>
      <c r="BW14" s="371"/>
      <c r="BX14" s="371"/>
      <c r="BY14" s="371"/>
      <c r="BZ14" s="371"/>
      <c r="CA14" s="371"/>
      <c r="CB14" s="371"/>
      <c r="CC14" s="371"/>
      <c r="CD14" s="371"/>
      <c r="CE14" s="371"/>
      <c r="CF14" s="371"/>
      <c r="CG14" s="371"/>
      <c r="CH14" s="371"/>
      <c r="CI14" s="371"/>
      <c r="CJ14" s="371"/>
      <c r="CK14" s="371"/>
      <c r="CL14" s="371"/>
      <c r="CM14" s="371"/>
      <c r="CN14" s="371"/>
      <c r="CO14" s="371"/>
      <c r="CP14" s="371"/>
      <c r="CQ14" s="371"/>
      <c r="CR14" s="371"/>
      <c r="CS14" s="371"/>
      <c r="CT14" s="371"/>
      <c r="CU14" s="371"/>
      <c r="CV14" s="371"/>
      <c r="CW14" s="371"/>
      <c r="CX14" s="371"/>
      <c r="CY14" s="371"/>
      <c r="CZ14" s="371"/>
      <c r="DA14" s="371"/>
      <c r="DB14" s="371"/>
      <c r="DC14" s="371"/>
      <c r="DD14" s="371"/>
      <c r="DE14" s="371"/>
    </row>
    <row r="15" spans="1:109" s="255" customFormat="1" ht="13.2" x14ac:dyDescent="0.2">
      <c r="A15" s="370"/>
      <c r="B15" s="371"/>
      <c r="C15" s="371"/>
      <c r="D15" s="371"/>
      <c r="E15" s="371"/>
      <c r="F15" s="371"/>
      <c r="G15" s="371"/>
      <c r="H15" s="371"/>
      <c r="I15" s="371"/>
      <c r="J15" s="371"/>
      <c r="K15" s="371"/>
      <c r="L15" s="371"/>
      <c r="M15" s="371"/>
      <c r="N15" s="371"/>
      <c r="O15" s="371"/>
      <c r="P15" s="371"/>
      <c r="Q15" s="371"/>
      <c r="R15" s="371"/>
      <c r="S15" s="371"/>
      <c r="T15" s="371"/>
      <c r="U15" s="371"/>
      <c r="V15" s="371"/>
      <c r="W15" s="371"/>
      <c r="X15" s="371"/>
      <c r="Y15" s="371"/>
      <c r="Z15" s="371"/>
      <c r="AA15" s="371"/>
      <c r="AB15" s="371"/>
      <c r="AC15" s="371"/>
      <c r="AD15" s="371"/>
      <c r="AE15" s="371"/>
      <c r="AF15" s="371"/>
      <c r="AG15" s="371"/>
      <c r="AH15" s="371"/>
      <c r="AI15" s="371"/>
      <c r="AJ15" s="371"/>
      <c r="AK15" s="371"/>
      <c r="AL15" s="371"/>
      <c r="AM15" s="371"/>
      <c r="AN15" s="371"/>
      <c r="AO15" s="371"/>
      <c r="AP15" s="371"/>
      <c r="AQ15" s="371"/>
      <c r="AR15" s="371"/>
      <c r="AS15" s="371"/>
      <c r="AT15" s="371"/>
      <c r="AU15" s="371"/>
      <c r="AV15" s="371"/>
      <c r="AW15" s="371"/>
      <c r="AX15" s="371"/>
      <c r="AY15" s="371"/>
      <c r="AZ15" s="371"/>
      <c r="BA15" s="371"/>
      <c r="BB15" s="371"/>
      <c r="BC15" s="371"/>
      <c r="BD15" s="371"/>
      <c r="BE15" s="371"/>
      <c r="BF15" s="371"/>
      <c r="BG15" s="371"/>
      <c r="BH15" s="371"/>
      <c r="BI15" s="371"/>
      <c r="BJ15" s="371"/>
      <c r="BK15" s="371"/>
      <c r="BL15" s="371"/>
      <c r="BM15" s="371"/>
      <c r="BN15" s="371"/>
      <c r="BO15" s="371"/>
      <c r="BP15" s="371"/>
      <c r="BQ15" s="371"/>
      <c r="BR15" s="371"/>
      <c r="BS15" s="371"/>
      <c r="BT15" s="371"/>
      <c r="BU15" s="371"/>
      <c r="BV15" s="371"/>
      <c r="BW15" s="371"/>
      <c r="BX15" s="371"/>
      <c r="BY15" s="371"/>
      <c r="BZ15" s="371"/>
      <c r="CA15" s="371"/>
      <c r="CB15" s="371"/>
      <c r="CC15" s="371"/>
      <c r="CD15" s="371"/>
      <c r="CE15" s="371"/>
      <c r="CF15" s="371"/>
      <c r="CG15" s="371"/>
      <c r="CH15" s="371"/>
      <c r="CI15" s="371"/>
      <c r="CJ15" s="371"/>
      <c r="CK15" s="371"/>
      <c r="CL15" s="371"/>
      <c r="CM15" s="371"/>
      <c r="CN15" s="371"/>
      <c r="CO15" s="371"/>
      <c r="CP15" s="371"/>
      <c r="CQ15" s="371"/>
      <c r="CR15" s="371"/>
      <c r="CS15" s="371"/>
      <c r="CT15" s="371"/>
      <c r="CU15" s="371"/>
      <c r="CV15" s="371"/>
      <c r="CW15" s="371"/>
      <c r="CX15" s="371"/>
      <c r="CY15" s="371"/>
      <c r="CZ15" s="371"/>
      <c r="DA15" s="371"/>
      <c r="DB15" s="371"/>
      <c r="DC15" s="371"/>
      <c r="DD15" s="371"/>
      <c r="DE15" s="371"/>
    </row>
    <row r="16" spans="1:109" s="255" customFormat="1" ht="13.2" x14ac:dyDescent="0.2">
      <c r="A16" s="370"/>
      <c r="B16" s="371"/>
      <c r="C16" s="371"/>
      <c r="D16" s="371"/>
      <c r="E16" s="371"/>
      <c r="F16" s="371"/>
      <c r="G16" s="371"/>
      <c r="H16" s="371"/>
      <c r="I16" s="371"/>
      <c r="J16" s="371"/>
      <c r="K16" s="371"/>
      <c r="L16" s="371"/>
      <c r="M16" s="371"/>
      <c r="N16" s="371"/>
      <c r="O16" s="371"/>
      <c r="P16" s="371"/>
      <c r="Q16" s="371"/>
      <c r="R16" s="371"/>
      <c r="S16" s="371"/>
      <c r="T16" s="371"/>
      <c r="U16" s="371"/>
      <c r="V16" s="371"/>
      <c r="W16" s="371"/>
      <c r="X16" s="371"/>
      <c r="Y16" s="371"/>
      <c r="Z16" s="371"/>
      <c r="AA16" s="371"/>
      <c r="AB16" s="371"/>
      <c r="AC16" s="371"/>
      <c r="AD16" s="371"/>
      <c r="AE16" s="371"/>
      <c r="AF16" s="371"/>
      <c r="AG16" s="371"/>
      <c r="AH16" s="371"/>
      <c r="AI16" s="371"/>
      <c r="AJ16" s="371"/>
      <c r="AK16" s="371"/>
      <c r="AL16" s="371"/>
      <c r="AM16" s="371"/>
      <c r="AN16" s="371"/>
      <c r="AO16" s="371"/>
      <c r="AP16" s="371"/>
      <c r="AQ16" s="371"/>
      <c r="AR16" s="371"/>
      <c r="AS16" s="371"/>
      <c r="AT16" s="371"/>
      <c r="AU16" s="371"/>
      <c r="AV16" s="371"/>
      <c r="AW16" s="371"/>
      <c r="AX16" s="371"/>
      <c r="AY16" s="371"/>
      <c r="AZ16" s="371"/>
      <c r="BA16" s="371"/>
      <c r="BB16" s="371"/>
      <c r="BC16" s="371"/>
      <c r="BD16" s="371"/>
      <c r="BE16" s="371"/>
      <c r="BF16" s="371"/>
      <c r="BG16" s="371"/>
      <c r="BH16" s="371"/>
      <c r="BI16" s="371"/>
      <c r="BJ16" s="371"/>
      <c r="BK16" s="371"/>
      <c r="BL16" s="371"/>
      <c r="BM16" s="371"/>
      <c r="BN16" s="371"/>
      <c r="BO16" s="371"/>
      <c r="BP16" s="371"/>
      <c r="BQ16" s="371"/>
      <c r="BR16" s="371"/>
      <c r="BS16" s="371"/>
      <c r="BT16" s="371"/>
      <c r="BU16" s="371"/>
      <c r="BV16" s="371"/>
      <c r="BW16" s="371"/>
      <c r="BX16" s="371"/>
      <c r="BY16" s="371"/>
      <c r="BZ16" s="371"/>
      <c r="CA16" s="371"/>
      <c r="CB16" s="371"/>
      <c r="CC16" s="371"/>
      <c r="CD16" s="371"/>
      <c r="CE16" s="371"/>
      <c r="CF16" s="371"/>
      <c r="CG16" s="371"/>
      <c r="CH16" s="371"/>
      <c r="CI16" s="371"/>
      <c r="CJ16" s="371"/>
      <c r="CK16" s="371"/>
      <c r="CL16" s="371"/>
      <c r="CM16" s="371"/>
      <c r="CN16" s="371"/>
      <c r="CO16" s="371"/>
      <c r="CP16" s="371"/>
      <c r="CQ16" s="371"/>
      <c r="CR16" s="371"/>
      <c r="CS16" s="371"/>
      <c r="CT16" s="371"/>
      <c r="CU16" s="371"/>
      <c r="CV16" s="371"/>
      <c r="CW16" s="371"/>
      <c r="CX16" s="371"/>
      <c r="CY16" s="371"/>
      <c r="CZ16" s="371"/>
      <c r="DA16" s="371"/>
      <c r="DB16" s="371"/>
      <c r="DC16" s="371"/>
      <c r="DD16" s="371"/>
      <c r="DE16" s="371"/>
    </row>
    <row r="17" spans="1:109" s="255" customFormat="1" ht="13.2" x14ac:dyDescent="0.2">
      <c r="A17" s="370"/>
      <c r="B17" s="371"/>
      <c r="C17" s="371"/>
      <c r="D17" s="371"/>
      <c r="E17" s="371"/>
      <c r="F17" s="371"/>
      <c r="G17" s="371"/>
      <c r="H17" s="371"/>
      <c r="I17" s="371"/>
      <c r="J17" s="371"/>
      <c r="K17" s="371"/>
      <c r="L17" s="371"/>
      <c r="M17" s="371"/>
      <c r="N17" s="371"/>
      <c r="O17" s="371"/>
      <c r="P17" s="371"/>
      <c r="Q17" s="371"/>
      <c r="R17" s="371"/>
      <c r="S17" s="371"/>
      <c r="T17" s="371"/>
      <c r="U17" s="371"/>
      <c r="V17" s="371"/>
      <c r="W17" s="371"/>
      <c r="X17" s="371"/>
      <c r="Y17" s="371"/>
      <c r="Z17" s="371"/>
      <c r="AA17" s="371"/>
      <c r="AB17" s="371"/>
      <c r="AC17" s="371"/>
      <c r="AD17" s="371"/>
      <c r="AE17" s="371"/>
      <c r="AF17" s="371"/>
      <c r="AG17" s="371"/>
      <c r="AH17" s="371"/>
      <c r="AI17" s="371"/>
      <c r="AJ17" s="371"/>
      <c r="AK17" s="371"/>
      <c r="AL17" s="371"/>
      <c r="AM17" s="371"/>
      <c r="AN17" s="371"/>
      <c r="AO17" s="371"/>
      <c r="AP17" s="371"/>
      <c r="AQ17" s="371"/>
      <c r="AR17" s="371"/>
      <c r="AS17" s="371"/>
      <c r="AT17" s="371"/>
      <c r="AU17" s="371"/>
      <c r="AV17" s="371"/>
      <c r="AW17" s="371"/>
      <c r="AX17" s="371"/>
      <c r="AY17" s="371"/>
      <c r="AZ17" s="371"/>
      <c r="BA17" s="371"/>
      <c r="BB17" s="371"/>
      <c r="BC17" s="371"/>
      <c r="BD17" s="371"/>
      <c r="BE17" s="371"/>
      <c r="BF17" s="371"/>
      <c r="BG17" s="371"/>
      <c r="BH17" s="371"/>
      <c r="BI17" s="371"/>
      <c r="BJ17" s="371"/>
      <c r="BK17" s="371"/>
      <c r="BL17" s="371"/>
      <c r="BM17" s="371"/>
      <c r="BN17" s="371"/>
      <c r="BO17" s="371"/>
      <c r="BP17" s="371"/>
      <c r="BQ17" s="371"/>
      <c r="BR17" s="371"/>
      <c r="BS17" s="371"/>
      <c r="BT17" s="371"/>
      <c r="BU17" s="371"/>
      <c r="BV17" s="371"/>
      <c r="BW17" s="371"/>
      <c r="BX17" s="371"/>
      <c r="BY17" s="371"/>
      <c r="BZ17" s="371"/>
      <c r="CA17" s="371"/>
      <c r="CB17" s="371"/>
      <c r="CC17" s="371"/>
      <c r="CD17" s="371"/>
      <c r="CE17" s="371"/>
      <c r="CF17" s="371"/>
      <c r="CG17" s="371"/>
      <c r="CH17" s="371"/>
      <c r="CI17" s="371"/>
      <c r="CJ17" s="371"/>
      <c r="CK17" s="371"/>
      <c r="CL17" s="371"/>
      <c r="CM17" s="371"/>
      <c r="CN17" s="371"/>
      <c r="CO17" s="371"/>
      <c r="CP17" s="371"/>
      <c r="CQ17" s="371"/>
      <c r="CR17" s="371"/>
      <c r="CS17" s="371"/>
      <c r="CT17" s="371"/>
      <c r="CU17" s="371"/>
      <c r="CV17" s="371"/>
      <c r="CW17" s="371"/>
      <c r="CX17" s="371"/>
      <c r="CY17" s="371"/>
      <c r="CZ17" s="371"/>
      <c r="DA17" s="371"/>
      <c r="DB17" s="371"/>
      <c r="DC17" s="371"/>
      <c r="DD17" s="371"/>
      <c r="DE17" s="371"/>
    </row>
    <row r="18" spans="1:109" s="255" customFormat="1" ht="13.2" x14ac:dyDescent="0.2">
      <c r="A18" s="370"/>
      <c r="B18" s="371"/>
      <c r="C18" s="371"/>
      <c r="D18" s="371"/>
      <c r="E18" s="371"/>
      <c r="F18" s="371"/>
      <c r="G18" s="371"/>
      <c r="H18" s="371"/>
      <c r="I18" s="371"/>
      <c r="J18" s="371"/>
      <c r="K18" s="371"/>
      <c r="L18" s="371"/>
      <c r="M18" s="371"/>
      <c r="N18" s="371"/>
      <c r="O18" s="371"/>
      <c r="P18" s="371"/>
      <c r="Q18" s="371"/>
      <c r="R18" s="371"/>
      <c r="S18" s="371"/>
      <c r="T18" s="371"/>
      <c r="U18" s="371"/>
      <c r="V18" s="371"/>
      <c r="W18" s="371"/>
      <c r="X18" s="371"/>
      <c r="Y18" s="371"/>
      <c r="Z18" s="371"/>
      <c r="AA18" s="371"/>
      <c r="AB18" s="371"/>
      <c r="AC18" s="371"/>
      <c r="AD18" s="371"/>
      <c r="AE18" s="371"/>
      <c r="AF18" s="371"/>
      <c r="AG18" s="371"/>
      <c r="AH18" s="371"/>
      <c r="AI18" s="371"/>
      <c r="AJ18" s="371"/>
      <c r="AK18" s="371"/>
      <c r="AL18" s="371"/>
      <c r="AM18" s="371"/>
      <c r="AN18" s="371"/>
      <c r="AO18" s="371"/>
      <c r="AP18" s="371"/>
      <c r="AQ18" s="371"/>
      <c r="AR18" s="371"/>
      <c r="AS18" s="371"/>
      <c r="AT18" s="371"/>
      <c r="AU18" s="371"/>
      <c r="AV18" s="371"/>
      <c r="AW18" s="371"/>
      <c r="AX18" s="371"/>
      <c r="AY18" s="371"/>
      <c r="AZ18" s="371"/>
      <c r="BA18" s="371"/>
      <c r="BB18" s="371"/>
      <c r="BC18" s="371"/>
      <c r="BD18" s="371"/>
      <c r="BE18" s="371"/>
      <c r="BF18" s="371"/>
      <c r="BG18" s="371"/>
      <c r="BH18" s="371"/>
      <c r="BI18" s="371"/>
      <c r="BJ18" s="371"/>
      <c r="BK18" s="371"/>
      <c r="BL18" s="371"/>
      <c r="BM18" s="371"/>
      <c r="BN18" s="371"/>
      <c r="BO18" s="371"/>
      <c r="BP18" s="371"/>
      <c r="BQ18" s="371"/>
      <c r="BR18" s="371"/>
      <c r="BS18" s="371"/>
      <c r="BT18" s="371"/>
      <c r="BU18" s="371"/>
      <c r="BV18" s="371"/>
      <c r="BW18" s="371"/>
      <c r="BX18" s="371"/>
      <c r="BY18" s="371"/>
      <c r="BZ18" s="371"/>
      <c r="CA18" s="371"/>
      <c r="CB18" s="371"/>
      <c r="CC18" s="371"/>
      <c r="CD18" s="371"/>
      <c r="CE18" s="371"/>
      <c r="CF18" s="371"/>
      <c r="CG18" s="371"/>
      <c r="CH18" s="371"/>
      <c r="CI18" s="371"/>
      <c r="CJ18" s="371"/>
      <c r="CK18" s="371"/>
      <c r="CL18" s="371"/>
      <c r="CM18" s="371"/>
      <c r="CN18" s="371"/>
      <c r="CO18" s="371"/>
      <c r="CP18" s="371"/>
      <c r="CQ18" s="371"/>
      <c r="CR18" s="371"/>
      <c r="CS18" s="371"/>
      <c r="CT18" s="371"/>
      <c r="CU18" s="371"/>
      <c r="CV18" s="371"/>
      <c r="CW18" s="371"/>
      <c r="CX18" s="371"/>
      <c r="CY18" s="371"/>
      <c r="CZ18" s="371"/>
      <c r="DA18" s="371"/>
      <c r="DB18" s="371"/>
      <c r="DC18" s="371"/>
      <c r="DD18" s="371"/>
      <c r="DE18" s="371"/>
    </row>
    <row r="19" spans="1:109" ht="13.2" x14ac:dyDescent="0.2">
      <c r="DD19" s="370"/>
      <c r="DE19" s="370"/>
    </row>
    <row r="20" spans="1:109" ht="13.2" x14ac:dyDescent="0.2">
      <c r="DD20" s="370"/>
      <c r="DE20" s="370"/>
    </row>
    <row r="21" spans="1:109" ht="17.25" customHeight="1" x14ac:dyDescent="0.2">
      <c r="B21" s="372"/>
      <c r="C21" s="373"/>
      <c r="D21" s="373"/>
      <c r="E21" s="373"/>
      <c r="F21" s="373"/>
      <c r="G21" s="373"/>
      <c r="H21" s="373"/>
      <c r="I21" s="373"/>
      <c r="J21" s="373"/>
      <c r="K21" s="373"/>
      <c r="L21" s="373"/>
      <c r="M21" s="373"/>
      <c r="N21" s="374"/>
      <c r="O21" s="373"/>
      <c r="P21" s="373"/>
      <c r="Q21" s="373"/>
      <c r="R21" s="373"/>
      <c r="S21" s="373"/>
      <c r="T21" s="373"/>
      <c r="U21" s="373"/>
      <c r="V21" s="373"/>
      <c r="W21" s="373"/>
      <c r="X21" s="373"/>
      <c r="Y21" s="373"/>
      <c r="Z21" s="373"/>
      <c r="AA21" s="373"/>
      <c r="AB21" s="373"/>
      <c r="AC21" s="373"/>
      <c r="AD21" s="373"/>
      <c r="AE21" s="373"/>
      <c r="AF21" s="373"/>
      <c r="AG21" s="373"/>
      <c r="AH21" s="373"/>
      <c r="AI21" s="373"/>
      <c r="AJ21" s="373"/>
      <c r="AK21" s="373"/>
      <c r="AL21" s="373"/>
      <c r="AM21" s="373"/>
      <c r="AN21" s="373"/>
      <c r="AO21" s="373"/>
      <c r="AP21" s="373"/>
      <c r="AQ21" s="373"/>
      <c r="AR21" s="373"/>
      <c r="AS21" s="373"/>
      <c r="AT21" s="374"/>
      <c r="AU21" s="373"/>
      <c r="AV21" s="373"/>
      <c r="AW21" s="373"/>
      <c r="AX21" s="373"/>
      <c r="AY21" s="373"/>
      <c r="AZ21" s="373"/>
      <c r="BA21" s="373"/>
      <c r="BB21" s="373"/>
      <c r="BC21" s="373"/>
      <c r="BD21" s="373"/>
      <c r="BE21" s="373"/>
      <c r="BF21" s="374"/>
      <c r="BG21" s="373"/>
      <c r="BH21" s="373"/>
      <c r="BI21" s="373"/>
      <c r="BJ21" s="373"/>
      <c r="BK21" s="373"/>
      <c r="BL21" s="373"/>
      <c r="BM21" s="373"/>
      <c r="BN21" s="373"/>
      <c r="BO21" s="373"/>
      <c r="BP21" s="373"/>
      <c r="BQ21" s="373"/>
      <c r="BR21" s="374"/>
      <c r="BS21" s="373"/>
      <c r="BT21" s="373"/>
      <c r="BU21" s="373"/>
      <c r="BV21" s="373"/>
      <c r="BW21" s="373"/>
      <c r="BX21" s="373"/>
      <c r="BY21" s="373"/>
      <c r="BZ21" s="373"/>
      <c r="CA21" s="373"/>
      <c r="CB21" s="373"/>
      <c r="CC21" s="373"/>
      <c r="CD21" s="374"/>
      <c r="CE21" s="373"/>
      <c r="CF21" s="373"/>
      <c r="CG21" s="373"/>
      <c r="CH21" s="373"/>
      <c r="CI21" s="373"/>
      <c r="CJ21" s="373"/>
      <c r="CK21" s="373"/>
      <c r="CL21" s="373"/>
      <c r="CM21" s="373"/>
      <c r="CN21" s="373"/>
      <c r="CO21" s="373"/>
      <c r="CP21" s="374"/>
      <c r="CQ21" s="373"/>
      <c r="CR21" s="373"/>
      <c r="CS21" s="373"/>
      <c r="CT21" s="373"/>
      <c r="CU21" s="373"/>
      <c r="CV21" s="373"/>
      <c r="CW21" s="373"/>
      <c r="CX21" s="373"/>
      <c r="CY21" s="373"/>
      <c r="CZ21" s="373"/>
      <c r="DA21" s="373"/>
      <c r="DB21" s="374"/>
      <c r="DC21" s="373"/>
      <c r="DD21" s="375"/>
      <c r="DE21" s="370"/>
    </row>
    <row r="22" spans="1:109" ht="17.25" customHeight="1" x14ac:dyDescent="0.2">
      <c r="B22" s="376"/>
    </row>
    <row r="23" spans="1:109" ht="13.2" x14ac:dyDescent="0.2">
      <c r="B23" s="376"/>
    </row>
    <row r="24" spans="1:109" ht="13.2" x14ac:dyDescent="0.2">
      <c r="B24" s="376"/>
    </row>
    <row r="25" spans="1:109" ht="13.2" x14ac:dyDescent="0.2">
      <c r="B25" s="376"/>
    </row>
    <row r="26" spans="1:109" ht="13.2" x14ac:dyDescent="0.2">
      <c r="B26" s="376"/>
    </row>
    <row r="27" spans="1:109" ht="13.2" x14ac:dyDescent="0.2">
      <c r="B27" s="376"/>
    </row>
    <row r="28" spans="1:109" ht="13.2" x14ac:dyDescent="0.2">
      <c r="B28" s="376"/>
    </row>
    <row r="29" spans="1:109" ht="13.2" x14ac:dyDescent="0.2">
      <c r="B29" s="376"/>
    </row>
    <row r="30" spans="1:109" ht="13.2" x14ac:dyDescent="0.2">
      <c r="B30" s="376"/>
    </row>
    <row r="31" spans="1:109" ht="13.2" x14ac:dyDescent="0.2">
      <c r="B31" s="376"/>
    </row>
    <row r="32" spans="1:109" ht="13.2" x14ac:dyDescent="0.2">
      <c r="B32" s="376"/>
    </row>
    <row r="33" spans="2:109" ht="13.2" x14ac:dyDescent="0.2">
      <c r="B33" s="376"/>
    </row>
    <row r="34" spans="2:109" ht="13.2" x14ac:dyDescent="0.2">
      <c r="B34" s="376"/>
    </row>
    <row r="35" spans="2:109" ht="13.2" x14ac:dyDescent="0.2">
      <c r="B35" s="376"/>
    </row>
    <row r="36" spans="2:109" ht="13.2" x14ac:dyDescent="0.2">
      <c r="B36" s="376"/>
    </row>
    <row r="37" spans="2:109" ht="13.2" x14ac:dyDescent="0.2">
      <c r="B37" s="376"/>
    </row>
    <row r="38" spans="2:109" ht="13.2" x14ac:dyDescent="0.2">
      <c r="B38" s="376"/>
    </row>
    <row r="39" spans="2:109" ht="13.2" x14ac:dyDescent="0.2">
      <c r="B39" s="378"/>
      <c r="C39" s="379"/>
      <c r="D39" s="379"/>
      <c r="E39" s="379"/>
      <c r="F39" s="379"/>
      <c r="G39" s="379"/>
      <c r="H39" s="379"/>
      <c r="I39" s="379"/>
      <c r="J39" s="379"/>
      <c r="K39" s="379"/>
      <c r="L39" s="379"/>
      <c r="M39" s="379"/>
      <c r="N39" s="379"/>
      <c r="O39" s="379"/>
      <c r="P39" s="379"/>
      <c r="Q39" s="379"/>
      <c r="R39" s="379"/>
      <c r="S39" s="379"/>
      <c r="T39" s="379"/>
      <c r="U39" s="379"/>
      <c r="V39" s="379"/>
      <c r="W39" s="379"/>
      <c r="X39" s="379"/>
      <c r="Y39" s="379"/>
      <c r="Z39" s="379"/>
      <c r="AA39" s="379"/>
      <c r="AB39" s="379"/>
      <c r="AC39" s="379"/>
      <c r="AD39" s="379"/>
      <c r="AE39" s="379"/>
      <c r="AF39" s="379"/>
      <c r="AG39" s="379"/>
      <c r="AH39" s="379"/>
      <c r="AI39" s="379"/>
      <c r="AJ39" s="379"/>
      <c r="AK39" s="379"/>
      <c r="AL39" s="379"/>
      <c r="AM39" s="379"/>
      <c r="AN39" s="379"/>
      <c r="AO39" s="379"/>
      <c r="AP39" s="379"/>
      <c r="AQ39" s="379"/>
      <c r="AR39" s="379"/>
      <c r="AS39" s="379"/>
      <c r="AT39" s="379"/>
      <c r="AU39" s="379"/>
      <c r="AV39" s="379"/>
      <c r="AW39" s="379"/>
      <c r="AX39" s="379"/>
      <c r="AY39" s="379"/>
      <c r="AZ39" s="379"/>
      <c r="BA39" s="379"/>
      <c r="BB39" s="379"/>
      <c r="BC39" s="379"/>
      <c r="BD39" s="379"/>
      <c r="BE39" s="379"/>
      <c r="BF39" s="379"/>
      <c r="BG39" s="379"/>
      <c r="BH39" s="379"/>
      <c r="BI39" s="379"/>
      <c r="BJ39" s="379"/>
      <c r="BK39" s="379"/>
      <c r="BL39" s="379"/>
      <c r="BM39" s="379"/>
      <c r="BN39" s="379"/>
      <c r="BO39" s="379"/>
      <c r="BP39" s="379"/>
      <c r="BQ39" s="379"/>
      <c r="BR39" s="379"/>
      <c r="BS39" s="379"/>
      <c r="BT39" s="379"/>
      <c r="BU39" s="379"/>
      <c r="BV39" s="379"/>
      <c r="BW39" s="379"/>
      <c r="BX39" s="379"/>
      <c r="BY39" s="379"/>
      <c r="BZ39" s="379"/>
      <c r="CA39" s="379"/>
      <c r="CB39" s="379"/>
      <c r="CC39" s="379"/>
      <c r="CD39" s="379"/>
      <c r="CE39" s="379"/>
      <c r="CF39" s="379"/>
      <c r="CG39" s="379"/>
      <c r="CH39" s="379"/>
      <c r="CI39" s="379"/>
      <c r="CJ39" s="379"/>
      <c r="CK39" s="379"/>
      <c r="CL39" s="379"/>
      <c r="CM39" s="379"/>
      <c r="CN39" s="379"/>
      <c r="CO39" s="379"/>
      <c r="CP39" s="379"/>
      <c r="CQ39" s="379"/>
      <c r="CR39" s="379"/>
      <c r="CS39" s="379"/>
      <c r="CT39" s="379"/>
      <c r="CU39" s="379"/>
      <c r="CV39" s="379"/>
      <c r="CW39" s="379"/>
      <c r="CX39" s="379"/>
      <c r="CY39" s="379"/>
      <c r="CZ39" s="379"/>
      <c r="DA39" s="379"/>
      <c r="DB39" s="379"/>
      <c r="DC39" s="379"/>
      <c r="DD39" s="380"/>
    </row>
    <row r="40" spans="2:109" ht="13.2" x14ac:dyDescent="0.2">
      <c r="B40" s="381"/>
      <c r="DD40" s="381"/>
      <c r="DE40" s="370"/>
    </row>
    <row r="41" spans="2:109" ht="16.2" x14ac:dyDescent="0.2">
      <c r="B41" s="382" t="s">
        <v>590</v>
      </c>
      <c r="C41" s="373"/>
      <c r="D41" s="373"/>
      <c r="E41" s="373"/>
      <c r="F41" s="373"/>
      <c r="G41" s="373"/>
      <c r="H41" s="373"/>
      <c r="I41" s="373"/>
      <c r="J41" s="373"/>
      <c r="K41" s="373"/>
      <c r="L41" s="373"/>
      <c r="M41" s="373"/>
      <c r="N41" s="373"/>
      <c r="O41" s="373"/>
      <c r="P41" s="373"/>
      <c r="Q41" s="373"/>
      <c r="R41" s="373"/>
      <c r="S41" s="373"/>
      <c r="T41" s="373"/>
      <c r="U41" s="373"/>
      <c r="V41" s="373"/>
      <c r="W41" s="373"/>
      <c r="X41" s="373"/>
      <c r="Y41" s="373"/>
      <c r="Z41" s="373"/>
      <c r="AA41" s="373"/>
      <c r="AB41" s="373"/>
      <c r="AC41" s="373"/>
      <c r="AD41" s="373"/>
      <c r="AE41" s="373"/>
      <c r="AF41" s="373"/>
      <c r="AG41" s="373"/>
      <c r="AH41" s="373"/>
      <c r="AI41" s="373"/>
      <c r="AJ41" s="373"/>
      <c r="AK41" s="373"/>
      <c r="AL41" s="373"/>
      <c r="AM41" s="373"/>
      <c r="AN41" s="373"/>
      <c r="AO41" s="373"/>
      <c r="AP41" s="373"/>
      <c r="AQ41" s="373"/>
      <c r="AR41" s="373"/>
      <c r="AS41" s="373"/>
      <c r="AT41" s="373"/>
      <c r="AU41" s="373"/>
      <c r="AV41" s="373"/>
      <c r="AW41" s="373"/>
      <c r="AX41" s="373"/>
      <c r="AY41" s="373"/>
      <c r="AZ41" s="373"/>
      <c r="BA41" s="373"/>
      <c r="BB41" s="373"/>
      <c r="BC41" s="373"/>
      <c r="BD41" s="373"/>
      <c r="BE41" s="373"/>
      <c r="BF41" s="373"/>
      <c r="BG41" s="373"/>
      <c r="BH41" s="373"/>
      <c r="BI41" s="373"/>
      <c r="BJ41" s="373"/>
      <c r="BK41" s="373"/>
      <c r="BL41" s="373"/>
      <c r="BM41" s="373"/>
      <c r="BN41" s="373"/>
      <c r="BO41" s="373"/>
      <c r="BP41" s="373"/>
      <c r="BQ41" s="373"/>
      <c r="BR41" s="373"/>
      <c r="BS41" s="373"/>
      <c r="BT41" s="373"/>
      <c r="BU41" s="373"/>
      <c r="BV41" s="373"/>
      <c r="BW41" s="373"/>
      <c r="BX41" s="373"/>
      <c r="BY41" s="373"/>
      <c r="BZ41" s="373"/>
      <c r="CA41" s="373"/>
      <c r="CB41" s="373"/>
      <c r="CC41" s="373"/>
      <c r="CD41" s="373"/>
      <c r="CE41" s="373"/>
      <c r="CF41" s="373"/>
      <c r="CG41" s="373"/>
      <c r="CH41" s="373"/>
      <c r="CI41" s="373"/>
      <c r="CJ41" s="373"/>
      <c r="CK41" s="373"/>
      <c r="CL41" s="373"/>
      <c r="CM41" s="373"/>
      <c r="CN41" s="373"/>
      <c r="CO41" s="373"/>
      <c r="CP41" s="373"/>
      <c r="CQ41" s="373"/>
      <c r="CR41" s="373"/>
      <c r="CS41" s="373"/>
      <c r="CT41" s="373"/>
      <c r="CU41" s="373"/>
      <c r="CV41" s="373"/>
      <c r="CW41" s="373"/>
      <c r="CX41" s="373"/>
      <c r="CY41" s="373"/>
      <c r="CZ41" s="373"/>
      <c r="DA41" s="373"/>
      <c r="DB41" s="373"/>
      <c r="DC41" s="373"/>
      <c r="DD41" s="375"/>
    </row>
    <row r="42" spans="2:109" ht="13.2" x14ac:dyDescent="0.2">
      <c r="B42" s="376"/>
      <c r="G42" s="383"/>
      <c r="I42" s="384"/>
      <c r="J42" s="384"/>
      <c r="K42" s="384"/>
      <c r="AM42" s="383"/>
      <c r="AN42" s="383" t="s">
        <v>591</v>
      </c>
      <c r="AP42" s="384"/>
      <c r="AQ42" s="384"/>
      <c r="AR42" s="384"/>
      <c r="AY42" s="383"/>
      <c r="BA42" s="384"/>
      <c r="BB42" s="384"/>
      <c r="BC42" s="384"/>
      <c r="BK42" s="383"/>
      <c r="BM42" s="384"/>
      <c r="BN42" s="384"/>
      <c r="BO42" s="384"/>
      <c r="BW42" s="383"/>
      <c r="BY42" s="384"/>
      <c r="BZ42" s="384"/>
      <c r="CA42" s="384"/>
      <c r="CI42" s="383"/>
      <c r="CK42" s="384"/>
      <c r="CL42" s="384"/>
      <c r="CM42" s="384"/>
      <c r="CU42" s="383"/>
      <c r="CW42" s="384"/>
      <c r="CX42" s="384"/>
      <c r="CY42" s="384"/>
    </row>
    <row r="43" spans="2:109" ht="13.5" customHeight="1" x14ac:dyDescent="0.2">
      <c r="B43" s="376"/>
      <c r="AN43" s="1289" t="s">
        <v>592</v>
      </c>
      <c r="AO43" s="1290"/>
      <c r="AP43" s="1290"/>
      <c r="AQ43" s="1290"/>
      <c r="AR43" s="1290"/>
      <c r="AS43" s="1290"/>
      <c r="AT43" s="1290"/>
      <c r="AU43" s="1290"/>
      <c r="AV43" s="1290"/>
      <c r="AW43" s="1290"/>
      <c r="AX43" s="1290"/>
      <c r="AY43" s="1290"/>
      <c r="AZ43" s="1290"/>
      <c r="BA43" s="1290"/>
      <c r="BB43" s="1290"/>
      <c r="BC43" s="1290"/>
      <c r="BD43" s="1290"/>
      <c r="BE43" s="1290"/>
      <c r="BF43" s="1290"/>
      <c r="BG43" s="1290"/>
      <c r="BH43" s="1290"/>
      <c r="BI43" s="1290"/>
      <c r="BJ43" s="1290"/>
      <c r="BK43" s="1290"/>
      <c r="BL43" s="1290"/>
      <c r="BM43" s="1290"/>
      <c r="BN43" s="1290"/>
      <c r="BO43" s="1290"/>
      <c r="BP43" s="1290"/>
      <c r="BQ43" s="1290"/>
      <c r="BR43" s="1290"/>
      <c r="BS43" s="1290"/>
      <c r="BT43" s="1290"/>
      <c r="BU43" s="1290"/>
      <c r="BV43" s="1290"/>
      <c r="BW43" s="1290"/>
      <c r="BX43" s="1290"/>
      <c r="BY43" s="1290"/>
      <c r="BZ43" s="1290"/>
      <c r="CA43" s="1290"/>
      <c r="CB43" s="1290"/>
      <c r="CC43" s="1290"/>
      <c r="CD43" s="1290"/>
      <c r="CE43" s="1290"/>
      <c r="CF43" s="1290"/>
      <c r="CG43" s="1290"/>
      <c r="CH43" s="1290"/>
      <c r="CI43" s="1290"/>
      <c r="CJ43" s="1290"/>
      <c r="CK43" s="1290"/>
      <c r="CL43" s="1290"/>
      <c r="CM43" s="1290"/>
      <c r="CN43" s="1290"/>
      <c r="CO43" s="1290"/>
      <c r="CP43" s="1290"/>
      <c r="CQ43" s="1290"/>
      <c r="CR43" s="1290"/>
      <c r="CS43" s="1290"/>
      <c r="CT43" s="1290"/>
      <c r="CU43" s="1290"/>
      <c r="CV43" s="1290"/>
      <c r="CW43" s="1290"/>
      <c r="CX43" s="1290"/>
      <c r="CY43" s="1290"/>
      <c r="CZ43" s="1290"/>
      <c r="DA43" s="1290"/>
      <c r="DB43" s="1290"/>
      <c r="DC43" s="1291"/>
    </row>
    <row r="44" spans="2:109" ht="13.2" x14ac:dyDescent="0.2">
      <c r="B44" s="376"/>
      <c r="AN44" s="1292"/>
      <c r="AO44" s="1293"/>
      <c r="AP44" s="1293"/>
      <c r="AQ44" s="1293"/>
      <c r="AR44" s="1293"/>
      <c r="AS44" s="1293"/>
      <c r="AT44" s="1293"/>
      <c r="AU44" s="1293"/>
      <c r="AV44" s="1293"/>
      <c r="AW44" s="1293"/>
      <c r="AX44" s="1293"/>
      <c r="AY44" s="1293"/>
      <c r="AZ44" s="1293"/>
      <c r="BA44" s="1293"/>
      <c r="BB44" s="1293"/>
      <c r="BC44" s="1293"/>
      <c r="BD44" s="1293"/>
      <c r="BE44" s="1293"/>
      <c r="BF44" s="1293"/>
      <c r="BG44" s="1293"/>
      <c r="BH44" s="1293"/>
      <c r="BI44" s="1293"/>
      <c r="BJ44" s="1293"/>
      <c r="BK44" s="1293"/>
      <c r="BL44" s="1293"/>
      <c r="BM44" s="1293"/>
      <c r="BN44" s="1293"/>
      <c r="BO44" s="1293"/>
      <c r="BP44" s="1293"/>
      <c r="BQ44" s="1293"/>
      <c r="BR44" s="1293"/>
      <c r="BS44" s="1293"/>
      <c r="BT44" s="1293"/>
      <c r="BU44" s="1293"/>
      <c r="BV44" s="1293"/>
      <c r="BW44" s="1293"/>
      <c r="BX44" s="1293"/>
      <c r="BY44" s="1293"/>
      <c r="BZ44" s="1293"/>
      <c r="CA44" s="1293"/>
      <c r="CB44" s="1293"/>
      <c r="CC44" s="1293"/>
      <c r="CD44" s="1293"/>
      <c r="CE44" s="1293"/>
      <c r="CF44" s="1293"/>
      <c r="CG44" s="1293"/>
      <c r="CH44" s="1293"/>
      <c r="CI44" s="1293"/>
      <c r="CJ44" s="1293"/>
      <c r="CK44" s="1293"/>
      <c r="CL44" s="1293"/>
      <c r="CM44" s="1293"/>
      <c r="CN44" s="1293"/>
      <c r="CO44" s="1293"/>
      <c r="CP44" s="1293"/>
      <c r="CQ44" s="1293"/>
      <c r="CR44" s="1293"/>
      <c r="CS44" s="1293"/>
      <c r="CT44" s="1293"/>
      <c r="CU44" s="1293"/>
      <c r="CV44" s="1293"/>
      <c r="CW44" s="1293"/>
      <c r="CX44" s="1293"/>
      <c r="CY44" s="1293"/>
      <c r="CZ44" s="1293"/>
      <c r="DA44" s="1293"/>
      <c r="DB44" s="1293"/>
      <c r="DC44" s="1294"/>
    </row>
    <row r="45" spans="2:109" ht="13.2" x14ac:dyDescent="0.2">
      <c r="B45" s="376"/>
      <c r="AN45" s="1292"/>
      <c r="AO45" s="1293"/>
      <c r="AP45" s="1293"/>
      <c r="AQ45" s="1293"/>
      <c r="AR45" s="1293"/>
      <c r="AS45" s="1293"/>
      <c r="AT45" s="1293"/>
      <c r="AU45" s="1293"/>
      <c r="AV45" s="1293"/>
      <c r="AW45" s="1293"/>
      <c r="AX45" s="1293"/>
      <c r="AY45" s="1293"/>
      <c r="AZ45" s="1293"/>
      <c r="BA45" s="1293"/>
      <c r="BB45" s="1293"/>
      <c r="BC45" s="1293"/>
      <c r="BD45" s="1293"/>
      <c r="BE45" s="1293"/>
      <c r="BF45" s="1293"/>
      <c r="BG45" s="1293"/>
      <c r="BH45" s="1293"/>
      <c r="BI45" s="1293"/>
      <c r="BJ45" s="1293"/>
      <c r="BK45" s="1293"/>
      <c r="BL45" s="1293"/>
      <c r="BM45" s="1293"/>
      <c r="BN45" s="1293"/>
      <c r="BO45" s="1293"/>
      <c r="BP45" s="1293"/>
      <c r="BQ45" s="1293"/>
      <c r="BR45" s="1293"/>
      <c r="BS45" s="1293"/>
      <c r="BT45" s="1293"/>
      <c r="BU45" s="1293"/>
      <c r="BV45" s="1293"/>
      <c r="BW45" s="1293"/>
      <c r="BX45" s="1293"/>
      <c r="BY45" s="1293"/>
      <c r="BZ45" s="1293"/>
      <c r="CA45" s="1293"/>
      <c r="CB45" s="1293"/>
      <c r="CC45" s="1293"/>
      <c r="CD45" s="1293"/>
      <c r="CE45" s="1293"/>
      <c r="CF45" s="1293"/>
      <c r="CG45" s="1293"/>
      <c r="CH45" s="1293"/>
      <c r="CI45" s="1293"/>
      <c r="CJ45" s="1293"/>
      <c r="CK45" s="1293"/>
      <c r="CL45" s="1293"/>
      <c r="CM45" s="1293"/>
      <c r="CN45" s="1293"/>
      <c r="CO45" s="1293"/>
      <c r="CP45" s="1293"/>
      <c r="CQ45" s="1293"/>
      <c r="CR45" s="1293"/>
      <c r="CS45" s="1293"/>
      <c r="CT45" s="1293"/>
      <c r="CU45" s="1293"/>
      <c r="CV45" s="1293"/>
      <c r="CW45" s="1293"/>
      <c r="CX45" s="1293"/>
      <c r="CY45" s="1293"/>
      <c r="CZ45" s="1293"/>
      <c r="DA45" s="1293"/>
      <c r="DB45" s="1293"/>
      <c r="DC45" s="1294"/>
    </row>
    <row r="46" spans="2:109" ht="13.2" x14ac:dyDescent="0.2">
      <c r="B46" s="376"/>
      <c r="AN46" s="1292"/>
      <c r="AO46" s="1293"/>
      <c r="AP46" s="1293"/>
      <c r="AQ46" s="1293"/>
      <c r="AR46" s="1293"/>
      <c r="AS46" s="1293"/>
      <c r="AT46" s="1293"/>
      <c r="AU46" s="1293"/>
      <c r="AV46" s="1293"/>
      <c r="AW46" s="1293"/>
      <c r="AX46" s="1293"/>
      <c r="AY46" s="1293"/>
      <c r="AZ46" s="1293"/>
      <c r="BA46" s="1293"/>
      <c r="BB46" s="1293"/>
      <c r="BC46" s="1293"/>
      <c r="BD46" s="1293"/>
      <c r="BE46" s="1293"/>
      <c r="BF46" s="1293"/>
      <c r="BG46" s="1293"/>
      <c r="BH46" s="1293"/>
      <c r="BI46" s="1293"/>
      <c r="BJ46" s="1293"/>
      <c r="BK46" s="1293"/>
      <c r="BL46" s="1293"/>
      <c r="BM46" s="1293"/>
      <c r="BN46" s="1293"/>
      <c r="BO46" s="1293"/>
      <c r="BP46" s="1293"/>
      <c r="BQ46" s="1293"/>
      <c r="BR46" s="1293"/>
      <c r="BS46" s="1293"/>
      <c r="BT46" s="1293"/>
      <c r="BU46" s="1293"/>
      <c r="BV46" s="1293"/>
      <c r="BW46" s="1293"/>
      <c r="BX46" s="1293"/>
      <c r="BY46" s="1293"/>
      <c r="BZ46" s="1293"/>
      <c r="CA46" s="1293"/>
      <c r="CB46" s="1293"/>
      <c r="CC46" s="1293"/>
      <c r="CD46" s="1293"/>
      <c r="CE46" s="1293"/>
      <c r="CF46" s="1293"/>
      <c r="CG46" s="1293"/>
      <c r="CH46" s="1293"/>
      <c r="CI46" s="1293"/>
      <c r="CJ46" s="1293"/>
      <c r="CK46" s="1293"/>
      <c r="CL46" s="1293"/>
      <c r="CM46" s="1293"/>
      <c r="CN46" s="1293"/>
      <c r="CO46" s="1293"/>
      <c r="CP46" s="1293"/>
      <c r="CQ46" s="1293"/>
      <c r="CR46" s="1293"/>
      <c r="CS46" s="1293"/>
      <c r="CT46" s="1293"/>
      <c r="CU46" s="1293"/>
      <c r="CV46" s="1293"/>
      <c r="CW46" s="1293"/>
      <c r="CX46" s="1293"/>
      <c r="CY46" s="1293"/>
      <c r="CZ46" s="1293"/>
      <c r="DA46" s="1293"/>
      <c r="DB46" s="1293"/>
      <c r="DC46" s="1294"/>
    </row>
    <row r="47" spans="2:109" ht="13.2" x14ac:dyDescent="0.2">
      <c r="B47" s="376"/>
      <c r="AN47" s="1295"/>
      <c r="AO47" s="1296"/>
      <c r="AP47" s="1296"/>
      <c r="AQ47" s="1296"/>
      <c r="AR47" s="1296"/>
      <c r="AS47" s="1296"/>
      <c r="AT47" s="1296"/>
      <c r="AU47" s="1296"/>
      <c r="AV47" s="1296"/>
      <c r="AW47" s="1296"/>
      <c r="AX47" s="1296"/>
      <c r="AY47" s="1296"/>
      <c r="AZ47" s="1296"/>
      <c r="BA47" s="1296"/>
      <c r="BB47" s="1296"/>
      <c r="BC47" s="1296"/>
      <c r="BD47" s="1296"/>
      <c r="BE47" s="1296"/>
      <c r="BF47" s="1296"/>
      <c r="BG47" s="1296"/>
      <c r="BH47" s="1296"/>
      <c r="BI47" s="1296"/>
      <c r="BJ47" s="1296"/>
      <c r="BK47" s="1296"/>
      <c r="BL47" s="1296"/>
      <c r="BM47" s="1296"/>
      <c r="BN47" s="1296"/>
      <c r="BO47" s="1296"/>
      <c r="BP47" s="1296"/>
      <c r="BQ47" s="1296"/>
      <c r="BR47" s="1296"/>
      <c r="BS47" s="1296"/>
      <c r="BT47" s="1296"/>
      <c r="BU47" s="1296"/>
      <c r="BV47" s="1296"/>
      <c r="BW47" s="1296"/>
      <c r="BX47" s="1296"/>
      <c r="BY47" s="1296"/>
      <c r="BZ47" s="1296"/>
      <c r="CA47" s="1296"/>
      <c r="CB47" s="1296"/>
      <c r="CC47" s="1296"/>
      <c r="CD47" s="1296"/>
      <c r="CE47" s="1296"/>
      <c r="CF47" s="1296"/>
      <c r="CG47" s="1296"/>
      <c r="CH47" s="1296"/>
      <c r="CI47" s="1296"/>
      <c r="CJ47" s="1296"/>
      <c r="CK47" s="1296"/>
      <c r="CL47" s="1296"/>
      <c r="CM47" s="1296"/>
      <c r="CN47" s="1296"/>
      <c r="CO47" s="1296"/>
      <c r="CP47" s="1296"/>
      <c r="CQ47" s="1296"/>
      <c r="CR47" s="1296"/>
      <c r="CS47" s="1296"/>
      <c r="CT47" s="1296"/>
      <c r="CU47" s="1296"/>
      <c r="CV47" s="1296"/>
      <c r="CW47" s="1296"/>
      <c r="CX47" s="1296"/>
      <c r="CY47" s="1296"/>
      <c r="CZ47" s="1296"/>
      <c r="DA47" s="1296"/>
      <c r="DB47" s="1296"/>
      <c r="DC47" s="1297"/>
    </row>
    <row r="48" spans="2:109" ht="13.2" x14ac:dyDescent="0.2">
      <c r="B48" s="376"/>
      <c r="H48" s="385"/>
      <c r="I48" s="385"/>
      <c r="J48" s="385"/>
      <c r="AN48" s="385"/>
      <c r="AO48" s="385"/>
      <c r="AP48" s="385"/>
      <c r="AZ48" s="385"/>
      <c r="BA48" s="385"/>
      <c r="BB48" s="385"/>
      <c r="BL48" s="385"/>
      <c r="BM48" s="385"/>
      <c r="BN48" s="385"/>
      <c r="BX48" s="385"/>
      <c r="BY48" s="385"/>
      <c r="BZ48" s="385"/>
      <c r="CJ48" s="385"/>
      <c r="CK48" s="385"/>
      <c r="CL48" s="385"/>
      <c r="CV48" s="385"/>
      <c r="CW48" s="385"/>
      <c r="CX48" s="385"/>
    </row>
    <row r="49" spans="1:109" ht="13.2" x14ac:dyDescent="0.2">
      <c r="B49" s="376"/>
      <c r="AN49" s="370" t="s">
        <v>593</v>
      </c>
    </row>
    <row r="50" spans="1:109" ht="13.2" x14ac:dyDescent="0.2">
      <c r="B50" s="376"/>
      <c r="G50" s="1283"/>
      <c r="H50" s="1283"/>
      <c r="I50" s="1283"/>
      <c r="J50" s="1283"/>
      <c r="K50" s="386"/>
      <c r="L50" s="386"/>
      <c r="M50" s="387"/>
      <c r="N50" s="387"/>
      <c r="AN50" s="1286"/>
      <c r="AO50" s="1287"/>
      <c r="AP50" s="1287"/>
      <c r="AQ50" s="1287"/>
      <c r="AR50" s="1287"/>
      <c r="AS50" s="1287"/>
      <c r="AT50" s="1287"/>
      <c r="AU50" s="1287"/>
      <c r="AV50" s="1287"/>
      <c r="AW50" s="1287"/>
      <c r="AX50" s="1287"/>
      <c r="AY50" s="1287"/>
      <c r="AZ50" s="1287"/>
      <c r="BA50" s="1287"/>
      <c r="BB50" s="1287"/>
      <c r="BC50" s="1287"/>
      <c r="BD50" s="1287"/>
      <c r="BE50" s="1287"/>
      <c r="BF50" s="1287"/>
      <c r="BG50" s="1287"/>
      <c r="BH50" s="1287"/>
      <c r="BI50" s="1287"/>
      <c r="BJ50" s="1287"/>
      <c r="BK50" s="1287"/>
      <c r="BL50" s="1287"/>
      <c r="BM50" s="1287"/>
      <c r="BN50" s="1287"/>
      <c r="BO50" s="1288"/>
      <c r="BP50" s="1282" t="s">
        <v>551</v>
      </c>
      <c r="BQ50" s="1282"/>
      <c r="BR50" s="1282"/>
      <c r="BS50" s="1282"/>
      <c r="BT50" s="1282"/>
      <c r="BU50" s="1282"/>
      <c r="BV50" s="1282"/>
      <c r="BW50" s="1282"/>
      <c r="BX50" s="1282" t="s">
        <v>552</v>
      </c>
      <c r="BY50" s="1282"/>
      <c r="BZ50" s="1282"/>
      <c r="CA50" s="1282"/>
      <c r="CB50" s="1282"/>
      <c r="CC50" s="1282"/>
      <c r="CD50" s="1282"/>
      <c r="CE50" s="1282"/>
      <c r="CF50" s="1282" t="s">
        <v>553</v>
      </c>
      <c r="CG50" s="1282"/>
      <c r="CH50" s="1282"/>
      <c r="CI50" s="1282"/>
      <c r="CJ50" s="1282"/>
      <c r="CK50" s="1282"/>
      <c r="CL50" s="1282"/>
      <c r="CM50" s="1282"/>
      <c r="CN50" s="1282" t="s">
        <v>554</v>
      </c>
      <c r="CO50" s="1282"/>
      <c r="CP50" s="1282"/>
      <c r="CQ50" s="1282"/>
      <c r="CR50" s="1282"/>
      <c r="CS50" s="1282"/>
      <c r="CT50" s="1282"/>
      <c r="CU50" s="1282"/>
      <c r="CV50" s="1282" t="s">
        <v>555</v>
      </c>
      <c r="CW50" s="1282"/>
      <c r="CX50" s="1282"/>
      <c r="CY50" s="1282"/>
      <c r="CZ50" s="1282"/>
      <c r="DA50" s="1282"/>
      <c r="DB50" s="1282"/>
      <c r="DC50" s="1282"/>
    </row>
    <row r="51" spans="1:109" ht="13.5" customHeight="1" x14ac:dyDescent="0.2">
      <c r="B51" s="376"/>
      <c r="G51" s="1285"/>
      <c r="H51" s="1285"/>
      <c r="I51" s="1298"/>
      <c r="J51" s="1298"/>
      <c r="K51" s="1284"/>
      <c r="L51" s="1284"/>
      <c r="M51" s="1284"/>
      <c r="N51" s="1284"/>
      <c r="AM51" s="385"/>
      <c r="AN51" s="1280" t="s">
        <v>594</v>
      </c>
      <c r="AO51" s="1280"/>
      <c r="AP51" s="1280"/>
      <c r="AQ51" s="1280"/>
      <c r="AR51" s="1280"/>
      <c r="AS51" s="1280"/>
      <c r="AT51" s="1280"/>
      <c r="AU51" s="1280"/>
      <c r="AV51" s="1280"/>
      <c r="AW51" s="1280"/>
      <c r="AX51" s="1280"/>
      <c r="AY51" s="1280"/>
      <c r="AZ51" s="1280"/>
      <c r="BA51" s="1280"/>
      <c r="BB51" s="1280" t="s">
        <v>595</v>
      </c>
      <c r="BC51" s="1280"/>
      <c r="BD51" s="1280"/>
      <c r="BE51" s="1280"/>
      <c r="BF51" s="1280"/>
      <c r="BG51" s="1280"/>
      <c r="BH51" s="1280"/>
      <c r="BI51" s="1280"/>
      <c r="BJ51" s="1280"/>
      <c r="BK51" s="1280"/>
      <c r="BL51" s="1280"/>
      <c r="BM51" s="1280"/>
      <c r="BN51" s="1280"/>
      <c r="BO51" s="1280"/>
      <c r="BP51" s="1277">
        <v>110.4</v>
      </c>
      <c r="BQ51" s="1277"/>
      <c r="BR51" s="1277"/>
      <c r="BS51" s="1277"/>
      <c r="BT51" s="1277"/>
      <c r="BU51" s="1277"/>
      <c r="BV51" s="1277"/>
      <c r="BW51" s="1277"/>
      <c r="BX51" s="1277">
        <v>89.5</v>
      </c>
      <c r="BY51" s="1277"/>
      <c r="BZ51" s="1277"/>
      <c r="CA51" s="1277"/>
      <c r="CB51" s="1277"/>
      <c r="CC51" s="1277"/>
      <c r="CD51" s="1277"/>
      <c r="CE51" s="1277"/>
      <c r="CF51" s="1277">
        <v>100.4</v>
      </c>
      <c r="CG51" s="1277"/>
      <c r="CH51" s="1277"/>
      <c r="CI51" s="1277"/>
      <c r="CJ51" s="1277"/>
      <c r="CK51" s="1277"/>
      <c r="CL51" s="1277"/>
      <c r="CM51" s="1277"/>
      <c r="CN51" s="1277">
        <v>117.8</v>
      </c>
      <c r="CO51" s="1277"/>
      <c r="CP51" s="1277"/>
      <c r="CQ51" s="1277"/>
      <c r="CR51" s="1277"/>
      <c r="CS51" s="1277"/>
      <c r="CT51" s="1277"/>
      <c r="CU51" s="1277"/>
      <c r="CV51" s="1277">
        <v>111.5</v>
      </c>
      <c r="CW51" s="1277"/>
      <c r="CX51" s="1277"/>
      <c r="CY51" s="1277"/>
      <c r="CZ51" s="1277"/>
      <c r="DA51" s="1277"/>
      <c r="DB51" s="1277"/>
      <c r="DC51" s="1277"/>
    </row>
    <row r="52" spans="1:109" ht="13.2" x14ac:dyDescent="0.2">
      <c r="B52" s="376"/>
      <c r="G52" s="1285"/>
      <c r="H52" s="1285"/>
      <c r="I52" s="1298"/>
      <c r="J52" s="1298"/>
      <c r="K52" s="1284"/>
      <c r="L52" s="1284"/>
      <c r="M52" s="1284"/>
      <c r="N52" s="1284"/>
      <c r="AM52" s="385"/>
      <c r="AN52" s="1280"/>
      <c r="AO52" s="1280"/>
      <c r="AP52" s="1280"/>
      <c r="AQ52" s="1280"/>
      <c r="AR52" s="1280"/>
      <c r="AS52" s="1280"/>
      <c r="AT52" s="1280"/>
      <c r="AU52" s="1280"/>
      <c r="AV52" s="1280"/>
      <c r="AW52" s="1280"/>
      <c r="AX52" s="1280"/>
      <c r="AY52" s="1280"/>
      <c r="AZ52" s="1280"/>
      <c r="BA52" s="1280"/>
      <c r="BB52" s="1280"/>
      <c r="BC52" s="1280"/>
      <c r="BD52" s="1280"/>
      <c r="BE52" s="1280"/>
      <c r="BF52" s="1280"/>
      <c r="BG52" s="1280"/>
      <c r="BH52" s="1280"/>
      <c r="BI52" s="1280"/>
      <c r="BJ52" s="1280"/>
      <c r="BK52" s="1280"/>
      <c r="BL52" s="1280"/>
      <c r="BM52" s="1280"/>
      <c r="BN52" s="1280"/>
      <c r="BO52" s="1280"/>
      <c r="BP52" s="1277"/>
      <c r="BQ52" s="1277"/>
      <c r="BR52" s="1277"/>
      <c r="BS52" s="1277"/>
      <c r="BT52" s="1277"/>
      <c r="BU52" s="1277"/>
      <c r="BV52" s="1277"/>
      <c r="BW52" s="1277"/>
      <c r="BX52" s="1277"/>
      <c r="BY52" s="1277"/>
      <c r="BZ52" s="1277"/>
      <c r="CA52" s="1277"/>
      <c r="CB52" s="1277"/>
      <c r="CC52" s="1277"/>
      <c r="CD52" s="1277"/>
      <c r="CE52" s="1277"/>
      <c r="CF52" s="1277"/>
      <c r="CG52" s="1277"/>
      <c r="CH52" s="1277"/>
      <c r="CI52" s="1277"/>
      <c r="CJ52" s="1277"/>
      <c r="CK52" s="1277"/>
      <c r="CL52" s="1277"/>
      <c r="CM52" s="1277"/>
      <c r="CN52" s="1277"/>
      <c r="CO52" s="1277"/>
      <c r="CP52" s="1277"/>
      <c r="CQ52" s="1277"/>
      <c r="CR52" s="1277"/>
      <c r="CS52" s="1277"/>
      <c r="CT52" s="1277"/>
      <c r="CU52" s="1277"/>
      <c r="CV52" s="1277"/>
      <c r="CW52" s="1277"/>
      <c r="CX52" s="1277"/>
      <c r="CY52" s="1277"/>
      <c r="CZ52" s="1277"/>
      <c r="DA52" s="1277"/>
      <c r="DB52" s="1277"/>
      <c r="DC52" s="1277"/>
    </row>
    <row r="53" spans="1:109" ht="13.2" x14ac:dyDescent="0.2">
      <c r="A53" s="384"/>
      <c r="B53" s="376"/>
      <c r="G53" s="1285"/>
      <c r="H53" s="1285"/>
      <c r="I53" s="1283"/>
      <c r="J53" s="1283"/>
      <c r="K53" s="1284"/>
      <c r="L53" s="1284"/>
      <c r="M53" s="1284"/>
      <c r="N53" s="1284"/>
      <c r="AM53" s="385"/>
      <c r="AN53" s="1280"/>
      <c r="AO53" s="1280"/>
      <c r="AP53" s="1280"/>
      <c r="AQ53" s="1280"/>
      <c r="AR53" s="1280"/>
      <c r="AS53" s="1280"/>
      <c r="AT53" s="1280"/>
      <c r="AU53" s="1280"/>
      <c r="AV53" s="1280"/>
      <c r="AW53" s="1280"/>
      <c r="AX53" s="1280"/>
      <c r="AY53" s="1280"/>
      <c r="AZ53" s="1280"/>
      <c r="BA53" s="1280"/>
      <c r="BB53" s="1280" t="s">
        <v>596</v>
      </c>
      <c r="BC53" s="1280"/>
      <c r="BD53" s="1280"/>
      <c r="BE53" s="1280"/>
      <c r="BF53" s="1280"/>
      <c r="BG53" s="1280"/>
      <c r="BH53" s="1280"/>
      <c r="BI53" s="1280"/>
      <c r="BJ53" s="1280"/>
      <c r="BK53" s="1280"/>
      <c r="BL53" s="1280"/>
      <c r="BM53" s="1280"/>
      <c r="BN53" s="1280"/>
      <c r="BO53" s="1280"/>
      <c r="BP53" s="1277">
        <v>62.4</v>
      </c>
      <c r="BQ53" s="1277"/>
      <c r="BR53" s="1277"/>
      <c r="BS53" s="1277"/>
      <c r="BT53" s="1277"/>
      <c r="BU53" s="1277"/>
      <c r="BV53" s="1277"/>
      <c r="BW53" s="1277"/>
      <c r="BX53" s="1277">
        <v>63.4</v>
      </c>
      <c r="BY53" s="1277"/>
      <c r="BZ53" s="1277"/>
      <c r="CA53" s="1277"/>
      <c r="CB53" s="1277"/>
      <c r="CC53" s="1277"/>
      <c r="CD53" s="1277"/>
      <c r="CE53" s="1277"/>
      <c r="CF53" s="1277">
        <v>61.1</v>
      </c>
      <c r="CG53" s="1277"/>
      <c r="CH53" s="1277"/>
      <c r="CI53" s="1277"/>
      <c r="CJ53" s="1277"/>
      <c r="CK53" s="1277"/>
      <c r="CL53" s="1277"/>
      <c r="CM53" s="1277"/>
      <c r="CN53" s="1277">
        <v>61.4</v>
      </c>
      <c r="CO53" s="1277"/>
      <c r="CP53" s="1277"/>
      <c r="CQ53" s="1277"/>
      <c r="CR53" s="1277"/>
      <c r="CS53" s="1277"/>
      <c r="CT53" s="1277"/>
      <c r="CU53" s="1277"/>
      <c r="CV53" s="1277">
        <v>62.9</v>
      </c>
      <c r="CW53" s="1277"/>
      <c r="CX53" s="1277"/>
      <c r="CY53" s="1277"/>
      <c r="CZ53" s="1277"/>
      <c r="DA53" s="1277"/>
      <c r="DB53" s="1277"/>
      <c r="DC53" s="1277"/>
    </row>
    <row r="54" spans="1:109" ht="13.2" x14ac:dyDescent="0.2">
      <c r="A54" s="384"/>
      <c r="B54" s="376"/>
      <c r="G54" s="1285"/>
      <c r="H54" s="1285"/>
      <c r="I54" s="1283"/>
      <c r="J54" s="1283"/>
      <c r="K54" s="1284"/>
      <c r="L54" s="1284"/>
      <c r="M54" s="1284"/>
      <c r="N54" s="1284"/>
      <c r="AM54" s="385"/>
      <c r="AN54" s="1280"/>
      <c r="AO54" s="1280"/>
      <c r="AP54" s="1280"/>
      <c r="AQ54" s="1280"/>
      <c r="AR54" s="1280"/>
      <c r="AS54" s="1280"/>
      <c r="AT54" s="1280"/>
      <c r="AU54" s="1280"/>
      <c r="AV54" s="1280"/>
      <c r="AW54" s="1280"/>
      <c r="AX54" s="1280"/>
      <c r="AY54" s="1280"/>
      <c r="AZ54" s="1280"/>
      <c r="BA54" s="1280"/>
      <c r="BB54" s="1280"/>
      <c r="BC54" s="1280"/>
      <c r="BD54" s="1280"/>
      <c r="BE54" s="1280"/>
      <c r="BF54" s="1280"/>
      <c r="BG54" s="1280"/>
      <c r="BH54" s="1280"/>
      <c r="BI54" s="1280"/>
      <c r="BJ54" s="1280"/>
      <c r="BK54" s="1280"/>
      <c r="BL54" s="1280"/>
      <c r="BM54" s="1280"/>
      <c r="BN54" s="1280"/>
      <c r="BO54" s="1280"/>
      <c r="BP54" s="1277"/>
      <c r="BQ54" s="1277"/>
      <c r="BR54" s="1277"/>
      <c r="BS54" s="1277"/>
      <c r="BT54" s="1277"/>
      <c r="BU54" s="1277"/>
      <c r="BV54" s="1277"/>
      <c r="BW54" s="1277"/>
      <c r="BX54" s="1277"/>
      <c r="BY54" s="1277"/>
      <c r="BZ54" s="1277"/>
      <c r="CA54" s="1277"/>
      <c r="CB54" s="1277"/>
      <c r="CC54" s="1277"/>
      <c r="CD54" s="1277"/>
      <c r="CE54" s="1277"/>
      <c r="CF54" s="1277"/>
      <c r="CG54" s="1277"/>
      <c r="CH54" s="1277"/>
      <c r="CI54" s="1277"/>
      <c r="CJ54" s="1277"/>
      <c r="CK54" s="1277"/>
      <c r="CL54" s="1277"/>
      <c r="CM54" s="1277"/>
      <c r="CN54" s="1277"/>
      <c r="CO54" s="1277"/>
      <c r="CP54" s="1277"/>
      <c r="CQ54" s="1277"/>
      <c r="CR54" s="1277"/>
      <c r="CS54" s="1277"/>
      <c r="CT54" s="1277"/>
      <c r="CU54" s="1277"/>
      <c r="CV54" s="1277"/>
      <c r="CW54" s="1277"/>
      <c r="CX54" s="1277"/>
      <c r="CY54" s="1277"/>
      <c r="CZ54" s="1277"/>
      <c r="DA54" s="1277"/>
      <c r="DB54" s="1277"/>
      <c r="DC54" s="1277"/>
    </row>
    <row r="55" spans="1:109" ht="13.2" x14ac:dyDescent="0.2">
      <c r="A55" s="384"/>
      <c r="B55" s="376"/>
      <c r="G55" s="1283"/>
      <c r="H55" s="1283"/>
      <c r="I55" s="1283"/>
      <c r="J55" s="1283"/>
      <c r="K55" s="1284"/>
      <c r="L55" s="1284"/>
      <c r="M55" s="1284"/>
      <c r="N55" s="1284"/>
      <c r="AN55" s="1282" t="s">
        <v>597</v>
      </c>
      <c r="AO55" s="1282"/>
      <c r="AP55" s="1282"/>
      <c r="AQ55" s="1282"/>
      <c r="AR55" s="1282"/>
      <c r="AS55" s="1282"/>
      <c r="AT55" s="1282"/>
      <c r="AU55" s="1282"/>
      <c r="AV55" s="1282"/>
      <c r="AW55" s="1282"/>
      <c r="AX55" s="1282"/>
      <c r="AY55" s="1282"/>
      <c r="AZ55" s="1282"/>
      <c r="BA55" s="1282"/>
      <c r="BB55" s="1280" t="s">
        <v>595</v>
      </c>
      <c r="BC55" s="1280"/>
      <c r="BD55" s="1280"/>
      <c r="BE55" s="1280"/>
      <c r="BF55" s="1280"/>
      <c r="BG55" s="1280"/>
      <c r="BH55" s="1280"/>
      <c r="BI55" s="1280"/>
      <c r="BJ55" s="1280"/>
      <c r="BK55" s="1280"/>
      <c r="BL55" s="1280"/>
      <c r="BM55" s="1280"/>
      <c r="BN55" s="1280"/>
      <c r="BO55" s="1280"/>
      <c r="BP55" s="1277">
        <v>0</v>
      </c>
      <c r="BQ55" s="1277"/>
      <c r="BR55" s="1277"/>
      <c r="BS55" s="1277"/>
      <c r="BT55" s="1277"/>
      <c r="BU55" s="1277"/>
      <c r="BV55" s="1277"/>
      <c r="BW55" s="1277"/>
      <c r="BX55" s="1277">
        <v>0</v>
      </c>
      <c r="BY55" s="1277"/>
      <c r="BZ55" s="1277"/>
      <c r="CA55" s="1277"/>
      <c r="CB55" s="1277"/>
      <c r="CC55" s="1277"/>
      <c r="CD55" s="1277"/>
      <c r="CE55" s="1277"/>
      <c r="CF55" s="1277">
        <v>0</v>
      </c>
      <c r="CG55" s="1277"/>
      <c r="CH55" s="1277"/>
      <c r="CI55" s="1277"/>
      <c r="CJ55" s="1277"/>
      <c r="CK55" s="1277"/>
      <c r="CL55" s="1277"/>
      <c r="CM55" s="1277"/>
      <c r="CN55" s="1277">
        <v>0</v>
      </c>
      <c r="CO55" s="1277"/>
      <c r="CP55" s="1277"/>
      <c r="CQ55" s="1277"/>
      <c r="CR55" s="1277"/>
      <c r="CS55" s="1277"/>
      <c r="CT55" s="1277"/>
      <c r="CU55" s="1277"/>
      <c r="CV55" s="1277">
        <v>0</v>
      </c>
      <c r="CW55" s="1277"/>
      <c r="CX55" s="1277"/>
      <c r="CY55" s="1277"/>
      <c r="CZ55" s="1277"/>
      <c r="DA55" s="1277"/>
      <c r="DB55" s="1277"/>
      <c r="DC55" s="1277"/>
    </row>
    <row r="56" spans="1:109" ht="13.2" x14ac:dyDescent="0.2">
      <c r="A56" s="384"/>
      <c r="B56" s="376"/>
      <c r="G56" s="1283"/>
      <c r="H56" s="1283"/>
      <c r="I56" s="1283"/>
      <c r="J56" s="1283"/>
      <c r="K56" s="1284"/>
      <c r="L56" s="1284"/>
      <c r="M56" s="1284"/>
      <c r="N56" s="1284"/>
      <c r="AN56" s="1282"/>
      <c r="AO56" s="1282"/>
      <c r="AP56" s="1282"/>
      <c r="AQ56" s="1282"/>
      <c r="AR56" s="1282"/>
      <c r="AS56" s="1282"/>
      <c r="AT56" s="1282"/>
      <c r="AU56" s="1282"/>
      <c r="AV56" s="1282"/>
      <c r="AW56" s="1282"/>
      <c r="AX56" s="1282"/>
      <c r="AY56" s="1282"/>
      <c r="AZ56" s="1282"/>
      <c r="BA56" s="1282"/>
      <c r="BB56" s="1280"/>
      <c r="BC56" s="1280"/>
      <c r="BD56" s="1280"/>
      <c r="BE56" s="1280"/>
      <c r="BF56" s="1280"/>
      <c r="BG56" s="1280"/>
      <c r="BH56" s="1280"/>
      <c r="BI56" s="1280"/>
      <c r="BJ56" s="1280"/>
      <c r="BK56" s="1280"/>
      <c r="BL56" s="1280"/>
      <c r="BM56" s="1280"/>
      <c r="BN56" s="1280"/>
      <c r="BO56" s="1280"/>
      <c r="BP56" s="1277"/>
      <c r="BQ56" s="1277"/>
      <c r="BR56" s="1277"/>
      <c r="BS56" s="1277"/>
      <c r="BT56" s="1277"/>
      <c r="BU56" s="1277"/>
      <c r="BV56" s="1277"/>
      <c r="BW56" s="1277"/>
      <c r="BX56" s="1277"/>
      <c r="BY56" s="1277"/>
      <c r="BZ56" s="1277"/>
      <c r="CA56" s="1277"/>
      <c r="CB56" s="1277"/>
      <c r="CC56" s="1277"/>
      <c r="CD56" s="1277"/>
      <c r="CE56" s="1277"/>
      <c r="CF56" s="1277"/>
      <c r="CG56" s="1277"/>
      <c r="CH56" s="1277"/>
      <c r="CI56" s="1277"/>
      <c r="CJ56" s="1277"/>
      <c r="CK56" s="1277"/>
      <c r="CL56" s="1277"/>
      <c r="CM56" s="1277"/>
      <c r="CN56" s="1277"/>
      <c r="CO56" s="1277"/>
      <c r="CP56" s="1277"/>
      <c r="CQ56" s="1277"/>
      <c r="CR56" s="1277"/>
      <c r="CS56" s="1277"/>
      <c r="CT56" s="1277"/>
      <c r="CU56" s="1277"/>
      <c r="CV56" s="1277"/>
      <c r="CW56" s="1277"/>
      <c r="CX56" s="1277"/>
      <c r="CY56" s="1277"/>
      <c r="CZ56" s="1277"/>
      <c r="DA56" s="1277"/>
      <c r="DB56" s="1277"/>
      <c r="DC56" s="1277"/>
    </row>
    <row r="57" spans="1:109" s="384" customFormat="1" ht="13.2" x14ac:dyDescent="0.2">
      <c r="B57" s="388"/>
      <c r="G57" s="1283"/>
      <c r="H57" s="1283"/>
      <c r="I57" s="1278"/>
      <c r="J57" s="1278"/>
      <c r="K57" s="1284"/>
      <c r="L57" s="1284"/>
      <c r="M57" s="1284"/>
      <c r="N57" s="1284"/>
      <c r="AM57" s="370"/>
      <c r="AN57" s="1282"/>
      <c r="AO57" s="1282"/>
      <c r="AP57" s="1282"/>
      <c r="AQ57" s="1282"/>
      <c r="AR57" s="1282"/>
      <c r="AS57" s="1282"/>
      <c r="AT57" s="1282"/>
      <c r="AU57" s="1282"/>
      <c r="AV57" s="1282"/>
      <c r="AW57" s="1282"/>
      <c r="AX57" s="1282"/>
      <c r="AY57" s="1282"/>
      <c r="AZ57" s="1282"/>
      <c r="BA57" s="1282"/>
      <c r="BB57" s="1280" t="s">
        <v>596</v>
      </c>
      <c r="BC57" s="1280"/>
      <c r="BD57" s="1280"/>
      <c r="BE57" s="1280"/>
      <c r="BF57" s="1280"/>
      <c r="BG57" s="1280"/>
      <c r="BH57" s="1280"/>
      <c r="BI57" s="1280"/>
      <c r="BJ57" s="1280"/>
      <c r="BK57" s="1280"/>
      <c r="BL57" s="1280"/>
      <c r="BM57" s="1280"/>
      <c r="BN57" s="1280"/>
      <c r="BO57" s="1280"/>
      <c r="BP57" s="1277">
        <v>59.1</v>
      </c>
      <c r="BQ57" s="1277"/>
      <c r="BR57" s="1277"/>
      <c r="BS57" s="1277"/>
      <c r="BT57" s="1277"/>
      <c r="BU57" s="1277"/>
      <c r="BV57" s="1277"/>
      <c r="BW57" s="1277"/>
      <c r="BX57" s="1277">
        <v>61.2</v>
      </c>
      <c r="BY57" s="1277"/>
      <c r="BZ57" s="1277"/>
      <c r="CA57" s="1277"/>
      <c r="CB57" s="1277"/>
      <c r="CC57" s="1277"/>
      <c r="CD57" s="1277"/>
      <c r="CE57" s="1277"/>
      <c r="CF57" s="1277">
        <v>62.8</v>
      </c>
      <c r="CG57" s="1277"/>
      <c r="CH57" s="1277"/>
      <c r="CI57" s="1277"/>
      <c r="CJ57" s="1277"/>
      <c r="CK57" s="1277"/>
      <c r="CL57" s="1277"/>
      <c r="CM57" s="1277"/>
      <c r="CN57" s="1277">
        <v>64.099999999999994</v>
      </c>
      <c r="CO57" s="1277"/>
      <c r="CP57" s="1277"/>
      <c r="CQ57" s="1277"/>
      <c r="CR57" s="1277"/>
      <c r="CS57" s="1277"/>
      <c r="CT57" s="1277"/>
      <c r="CU57" s="1277"/>
      <c r="CV57" s="1277">
        <v>66.3</v>
      </c>
      <c r="CW57" s="1277"/>
      <c r="CX57" s="1277"/>
      <c r="CY57" s="1277"/>
      <c r="CZ57" s="1277"/>
      <c r="DA57" s="1277"/>
      <c r="DB57" s="1277"/>
      <c r="DC57" s="1277"/>
      <c r="DD57" s="389"/>
      <c r="DE57" s="388"/>
    </row>
    <row r="58" spans="1:109" s="384" customFormat="1" ht="13.2" x14ac:dyDescent="0.2">
      <c r="A58" s="370"/>
      <c r="B58" s="388"/>
      <c r="G58" s="1283"/>
      <c r="H58" s="1283"/>
      <c r="I58" s="1278"/>
      <c r="J58" s="1278"/>
      <c r="K58" s="1284"/>
      <c r="L58" s="1284"/>
      <c r="M58" s="1284"/>
      <c r="N58" s="1284"/>
      <c r="AM58" s="370"/>
      <c r="AN58" s="1282"/>
      <c r="AO58" s="1282"/>
      <c r="AP58" s="1282"/>
      <c r="AQ58" s="1282"/>
      <c r="AR58" s="1282"/>
      <c r="AS58" s="1282"/>
      <c r="AT58" s="1282"/>
      <c r="AU58" s="1282"/>
      <c r="AV58" s="1282"/>
      <c r="AW58" s="1282"/>
      <c r="AX58" s="1282"/>
      <c r="AY58" s="1282"/>
      <c r="AZ58" s="1282"/>
      <c r="BA58" s="1282"/>
      <c r="BB58" s="1280"/>
      <c r="BC58" s="1280"/>
      <c r="BD58" s="1280"/>
      <c r="BE58" s="1280"/>
      <c r="BF58" s="1280"/>
      <c r="BG58" s="1280"/>
      <c r="BH58" s="1280"/>
      <c r="BI58" s="1280"/>
      <c r="BJ58" s="1280"/>
      <c r="BK58" s="1280"/>
      <c r="BL58" s="1280"/>
      <c r="BM58" s="1280"/>
      <c r="BN58" s="1280"/>
      <c r="BO58" s="1280"/>
      <c r="BP58" s="1277"/>
      <c r="BQ58" s="1277"/>
      <c r="BR58" s="1277"/>
      <c r="BS58" s="1277"/>
      <c r="BT58" s="1277"/>
      <c r="BU58" s="1277"/>
      <c r="BV58" s="1277"/>
      <c r="BW58" s="1277"/>
      <c r="BX58" s="1277"/>
      <c r="BY58" s="1277"/>
      <c r="BZ58" s="1277"/>
      <c r="CA58" s="1277"/>
      <c r="CB58" s="1277"/>
      <c r="CC58" s="1277"/>
      <c r="CD58" s="1277"/>
      <c r="CE58" s="1277"/>
      <c r="CF58" s="1277"/>
      <c r="CG58" s="1277"/>
      <c r="CH58" s="1277"/>
      <c r="CI58" s="1277"/>
      <c r="CJ58" s="1277"/>
      <c r="CK58" s="1277"/>
      <c r="CL58" s="1277"/>
      <c r="CM58" s="1277"/>
      <c r="CN58" s="1277"/>
      <c r="CO58" s="1277"/>
      <c r="CP58" s="1277"/>
      <c r="CQ58" s="1277"/>
      <c r="CR58" s="1277"/>
      <c r="CS58" s="1277"/>
      <c r="CT58" s="1277"/>
      <c r="CU58" s="1277"/>
      <c r="CV58" s="1277"/>
      <c r="CW58" s="1277"/>
      <c r="CX58" s="1277"/>
      <c r="CY58" s="1277"/>
      <c r="CZ58" s="1277"/>
      <c r="DA58" s="1277"/>
      <c r="DB58" s="1277"/>
      <c r="DC58" s="1277"/>
      <c r="DD58" s="389"/>
      <c r="DE58" s="388"/>
    </row>
    <row r="59" spans="1:109" s="384" customFormat="1" ht="13.2" x14ac:dyDescent="0.2">
      <c r="A59" s="370"/>
      <c r="B59" s="388"/>
      <c r="K59" s="390"/>
      <c r="L59" s="390"/>
      <c r="M59" s="390"/>
      <c r="N59" s="390"/>
      <c r="AQ59" s="390"/>
      <c r="AR59" s="390"/>
      <c r="AS59" s="390"/>
      <c r="AT59" s="390"/>
      <c r="BC59" s="390"/>
      <c r="BD59" s="390"/>
      <c r="BE59" s="390"/>
      <c r="BF59" s="390"/>
      <c r="BO59" s="390"/>
      <c r="BP59" s="390"/>
      <c r="BQ59" s="390"/>
      <c r="BR59" s="390"/>
      <c r="CA59" s="390"/>
      <c r="CB59" s="390"/>
      <c r="CC59" s="390"/>
      <c r="CD59" s="390"/>
      <c r="CM59" s="390"/>
      <c r="CN59" s="390"/>
      <c r="CO59" s="390"/>
      <c r="CP59" s="390"/>
      <c r="CY59" s="390"/>
      <c r="CZ59" s="390"/>
      <c r="DA59" s="390"/>
      <c r="DB59" s="390"/>
      <c r="DC59" s="390"/>
      <c r="DD59" s="389"/>
      <c r="DE59" s="388"/>
    </row>
    <row r="60" spans="1:109" s="384" customFormat="1" ht="13.2" x14ac:dyDescent="0.2">
      <c r="A60" s="370"/>
      <c r="B60" s="388"/>
      <c r="K60" s="390"/>
      <c r="L60" s="390"/>
      <c r="M60" s="390"/>
      <c r="N60" s="390"/>
      <c r="AQ60" s="390"/>
      <c r="AR60" s="390"/>
      <c r="AS60" s="390"/>
      <c r="AT60" s="390"/>
      <c r="BC60" s="390"/>
      <c r="BD60" s="390"/>
      <c r="BE60" s="390"/>
      <c r="BF60" s="390"/>
      <c r="BO60" s="390"/>
      <c r="BP60" s="390"/>
      <c r="BQ60" s="390"/>
      <c r="BR60" s="390"/>
      <c r="CA60" s="390"/>
      <c r="CB60" s="390"/>
      <c r="CC60" s="390"/>
      <c r="CD60" s="390"/>
      <c r="CM60" s="390"/>
      <c r="CN60" s="390"/>
      <c r="CO60" s="390"/>
      <c r="CP60" s="390"/>
      <c r="CY60" s="390"/>
      <c r="CZ60" s="390"/>
      <c r="DA60" s="390"/>
      <c r="DB60" s="390"/>
      <c r="DC60" s="390"/>
      <c r="DD60" s="389"/>
      <c r="DE60" s="388"/>
    </row>
    <row r="61" spans="1:109" s="384" customFormat="1" ht="13.2" x14ac:dyDescent="0.2">
      <c r="A61" s="370"/>
      <c r="B61" s="391"/>
      <c r="C61" s="392"/>
      <c r="D61" s="392"/>
      <c r="E61" s="392"/>
      <c r="F61" s="392"/>
      <c r="G61" s="392"/>
      <c r="H61" s="392"/>
      <c r="I61" s="392"/>
      <c r="J61" s="392"/>
      <c r="K61" s="392"/>
      <c r="L61" s="392"/>
      <c r="M61" s="393"/>
      <c r="N61" s="393"/>
      <c r="O61" s="392"/>
      <c r="P61" s="392"/>
      <c r="Q61" s="392"/>
      <c r="R61" s="392"/>
      <c r="S61" s="392"/>
      <c r="T61" s="392"/>
      <c r="U61" s="392"/>
      <c r="V61" s="392"/>
      <c r="W61" s="392"/>
      <c r="X61" s="392"/>
      <c r="Y61" s="392"/>
      <c r="Z61" s="392"/>
      <c r="AA61" s="392"/>
      <c r="AB61" s="392"/>
      <c r="AC61" s="392"/>
      <c r="AD61" s="392"/>
      <c r="AE61" s="392"/>
      <c r="AF61" s="392"/>
      <c r="AG61" s="392"/>
      <c r="AH61" s="392"/>
      <c r="AI61" s="392"/>
      <c r="AJ61" s="392"/>
      <c r="AK61" s="392"/>
      <c r="AL61" s="392"/>
      <c r="AM61" s="392"/>
      <c r="AN61" s="392"/>
      <c r="AO61" s="392"/>
      <c r="AP61" s="392"/>
      <c r="AQ61" s="392"/>
      <c r="AR61" s="392"/>
      <c r="AS61" s="393"/>
      <c r="AT61" s="393"/>
      <c r="AU61" s="392"/>
      <c r="AV61" s="392"/>
      <c r="AW61" s="392"/>
      <c r="AX61" s="392"/>
      <c r="AY61" s="392"/>
      <c r="AZ61" s="392"/>
      <c r="BA61" s="392"/>
      <c r="BB61" s="392"/>
      <c r="BC61" s="392"/>
      <c r="BD61" s="392"/>
      <c r="BE61" s="393"/>
      <c r="BF61" s="393"/>
      <c r="BG61" s="392"/>
      <c r="BH61" s="392"/>
      <c r="BI61" s="392"/>
      <c r="BJ61" s="392"/>
      <c r="BK61" s="392"/>
      <c r="BL61" s="392"/>
      <c r="BM61" s="392"/>
      <c r="BN61" s="392"/>
      <c r="BO61" s="392"/>
      <c r="BP61" s="392"/>
      <c r="BQ61" s="393"/>
      <c r="BR61" s="393"/>
      <c r="BS61" s="392"/>
      <c r="BT61" s="392"/>
      <c r="BU61" s="392"/>
      <c r="BV61" s="392"/>
      <c r="BW61" s="392"/>
      <c r="BX61" s="392"/>
      <c r="BY61" s="392"/>
      <c r="BZ61" s="392"/>
      <c r="CA61" s="392"/>
      <c r="CB61" s="392"/>
      <c r="CC61" s="393"/>
      <c r="CD61" s="393"/>
      <c r="CE61" s="392"/>
      <c r="CF61" s="392"/>
      <c r="CG61" s="392"/>
      <c r="CH61" s="392"/>
      <c r="CI61" s="392"/>
      <c r="CJ61" s="392"/>
      <c r="CK61" s="392"/>
      <c r="CL61" s="392"/>
      <c r="CM61" s="392"/>
      <c r="CN61" s="392"/>
      <c r="CO61" s="393"/>
      <c r="CP61" s="393"/>
      <c r="CQ61" s="392"/>
      <c r="CR61" s="392"/>
      <c r="CS61" s="392"/>
      <c r="CT61" s="392"/>
      <c r="CU61" s="392"/>
      <c r="CV61" s="392"/>
      <c r="CW61" s="392"/>
      <c r="CX61" s="392"/>
      <c r="CY61" s="392"/>
      <c r="CZ61" s="392"/>
      <c r="DA61" s="393"/>
      <c r="DB61" s="393"/>
      <c r="DC61" s="393"/>
      <c r="DD61" s="394"/>
      <c r="DE61" s="388"/>
    </row>
    <row r="62" spans="1:109" ht="13.2" x14ac:dyDescent="0.2">
      <c r="B62" s="381"/>
      <c r="C62" s="381"/>
      <c r="D62" s="381"/>
      <c r="E62" s="381"/>
      <c r="F62" s="381"/>
      <c r="G62" s="381"/>
      <c r="H62" s="381"/>
      <c r="I62" s="381"/>
      <c r="J62" s="381"/>
      <c r="K62" s="381"/>
      <c r="L62" s="381"/>
      <c r="M62" s="381"/>
      <c r="N62" s="381"/>
      <c r="O62" s="381"/>
      <c r="P62" s="381"/>
      <c r="Q62" s="381"/>
      <c r="R62" s="381"/>
      <c r="S62" s="381"/>
      <c r="T62" s="381"/>
      <c r="U62" s="381"/>
      <c r="V62" s="381"/>
      <c r="W62" s="381"/>
      <c r="X62" s="381"/>
      <c r="Y62" s="381"/>
      <c r="Z62" s="381"/>
      <c r="AA62" s="381"/>
      <c r="AB62" s="381"/>
      <c r="AC62" s="381"/>
      <c r="AD62" s="381"/>
      <c r="AE62" s="381"/>
      <c r="AF62" s="381"/>
      <c r="AG62" s="381"/>
      <c r="AH62" s="381"/>
      <c r="AI62" s="381"/>
      <c r="AJ62" s="381"/>
      <c r="AK62" s="381"/>
      <c r="AL62" s="381"/>
      <c r="AM62" s="381"/>
      <c r="AN62" s="381"/>
      <c r="AO62" s="381"/>
      <c r="AP62" s="381"/>
      <c r="AQ62" s="381"/>
      <c r="AR62" s="381"/>
      <c r="AS62" s="381"/>
      <c r="AT62" s="381"/>
      <c r="AU62" s="381"/>
      <c r="AV62" s="381"/>
      <c r="AW62" s="381"/>
      <c r="AX62" s="381"/>
      <c r="AY62" s="381"/>
      <c r="AZ62" s="381"/>
      <c r="BA62" s="381"/>
      <c r="BB62" s="381"/>
      <c r="BC62" s="381"/>
      <c r="BD62" s="381"/>
      <c r="BE62" s="381"/>
      <c r="BF62" s="381"/>
      <c r="BG62" s="381"/>
      <c r="BH62" s="381"/>
      <c r="BI62" s="381"/>
      <c r="BJ62" s="381"/>
      <c r="BK62" s="381"/>
      <c r="BL62" s="381"/>
      <c r="BM62" s="381"/>
      <c r="BN62" s="381"/>
      <c r="BO62" s="381"/>
      <c r="BP62" s="381"/>
      <c r="BQ62" s="381"/>
      <c r="BR62" s="381"/>
      <c r="BS62" s="381"/>
      <c r="BT62" s="381"/>
      <c r="BU62" s="381"/>
      <c r="BV62" s="381"/>
      <c r="BW62" s="381"/>
      <c r="BX62" s="381"/>
      <c r="BY62" s="381"/>
      <c r="BZ62" s="381"/>
      <c r="CA62" s="381"/>
      <c r="CB62" s="381"/>
      <c r="CC62" s="381"/>
      <c r="CD62" s="381"/>
      <c r="CE62" s="381"/>
      <c r="CF62" s="381"/>
      <c r="CG62" s="381"/>
      <c r="CH62" s="381"/>
      <c r="CI62" s="381"/>
      <c r="CJ62" s="381"/>
      <c r="CK62" s="381"/>
      <c r="CL62" s="381"/>
      <c r="CM62" s="381"/>
      <c r="CN62" s="381"/>
      <c r="CO62" s="381"/>
      <c r="CP62" s="381"/>
      <c r="CQ62" s="381"/>
      <c r="CR62" s="381"/>
      <c r="CS62" s="381"/>
      <c r="CT62" s="381"/>
      <c r="CU62" s="381"/>
      <c r="CV62" s="381"/>
      <c r="CW62" s="381"/>
      <c r="CX62" s="381"/>
      <c r="CY62" s="381"/>
      <c r="CZ62" s="381"/>
      <c r="DA62" s="381"/>
      <c r="DB62" s="381"/>
      <c r="DC62" s="381"/>
      <c r="DD62" s="381"/>
      <c r="DE62" s="370"/>
    </row>
    <row r="63" spans="1:109" ht="16.2" x14ac:dyDescent="0.2">
      <c r="B63" s="395" t="s">
        <v>598</v>
      </c>
    </row>
    <row r="64" spans="1:109" ht="13.2" x14ac:dyDescent="0.2">
      <c r="B64" s="376"/>
      <c r="G64" s="383"/>
      <c r="I64" s="396"/>
      <c r="J64" s="396"/>
      <c r="K64" s="396"/>
      <c r="L64" s="396"/>
      <c r="M64" s="396"/>
      <c r="N64" s="397"/>
      <c r="AM64" s="383"/>
      <c r="AN64" s="383" t="s">
        <v>591</v>
      </c>
      <c r="AP64" s="384"/>
      <c r="AQ64" s="384"/>
      <c r="AR64" s="384"/>
      <c r="AY64" s="383"/>
      <c r="BA64" s="384"/>
      <c r="BB64" s="384"/>
      <c r="BC64" s="384"/>
      <c r="BK64" s="383"/>
      <c r="BM64" s="384"/>
      <c r="BN64" s="384"/>
      <c r="BO64" s="384"/>
      <c r="BW64" s="383"/>
      <c r="BY64" s="384"/>
      <c r="BZ64" s="384"/>
      <c r="CA64" s="384"/>
      <c r="CI64" s="383"/>
      <c r="CK64" s="384"/>
      <c r="CL64" s="384"/>
      <c r="CM64" s="384"/>
      <c r="CU64" s="383"/>
      <c r="CW64" s="384"/>
      <c r="CX64" s="384"/>
      <c r="CY64" s="384"/>
    </row>
    <row r="65" spans="2:107" ht="13.2" x14ac:dyDescent="0.2">
      <c r="B65" s="376"/>
      <c r="AN65" s="1289" t="s">
        <v>599</v>
      </c>
      <c r="AO65" s="1290"/>
      <c r="AP65" s="1290"/>
      <c r="AQ65" s="1290"/>
      <c r="AR65" s="1290"/>
      <c r="AS65" s="1290"/>
      <c r="AT65" s="1290"/>
      <c r="AU65" s="1290"/>
      <c r="AV65" s="1290"/>
      <c r="AW65" s="1290"/>
      <c r="AX65" s="1290"/>
      <c r="AY65" s="1290"/>
      <c r="AZ65" s="1290"/>
      <c r="BA65" s="1290"/>
      <c r="BB65" s="1290"/>
      <c r="BC65" s="1290"/>
      <c r="BD65" s="1290"/>
      <c r="BE65" s="1290"/>
      <c r="BF65" s="1290"/>
      <c r="BG65" s="1290"/>
      <c r="BH65" s="1290"/>
      <c r="BI65" s="1290"/>
      <c r="BJ65" s="1290"/>
      <c r="BK65" s="1290"/>
      <c r="BL65" s="1290"/>
      <c r="BM65" s="1290"/>
      <c r="BN65" s="1290"/>
      <c r="BO65" s="1290"/>
      <c r="BP65" s="1290"/>
      <c r="BQ65" s="1290"/>
      <c r="BR65" s="1290"/>
      <c r="BS65" s="1290"/>
      <c r="BT65" s="1290"/>
      <c r="BU65" s="1290"/>
      <c r="BV65" s="1290"/>
      <c r="BW65" s="1290"/>
      <c r="BX65" s="1290"/>
      <c r="BY65" s="1290"/>
      <c r="BZ65" s="1290"/>
      <c r="CA65" s="1290"/>
      <c r="CB65" s="1290"/>
      <c r="CC65" s="1290"/>
      <c r="CD65" s="1290"/>
      <c r="CE65" s="1290"/>
      <c r="CF65" s="1290"/>
      <c r="CG65" s="1290"/>
      <c r="CH65" s="1290"/>
      <c r="CI65" s="1290"/>
      <c r="CJ65" s="1290"/>
      <c r="CK65" s="1290"/>
      <c r="CL65" s="1290"/>
      <c r="CM65" s="1290"/>
      <c r="CN65" s="1290"/>
      <c r="CO65" s="1290"/>
      <c r="CP65" s="1290"/>
      <c r="CQ65" s="1290"/>
      <c r="CR65" s="1290"/>
      <c r="CS65" s="1290"/>
      <c r="CT65" s="1290"/>
      <c r="CU65" s="1290"/>
      <c r="CV65" s="1290"/>
      <c r="CW65" s="1290"/>
      <c r="CX65" s="1290"/>
      <c r="CY65" s="1290"/>
      <c r="CZ65" s="1290"/>
      <c r="DA65" s="1290"/>
      <c r="DB65" s="1290"/>
      <c r="DC65" s="1291"/>
    </row>
    <row r="66" spans="2:107" ht="13.2" x14ac:dyDescent="0.2">
      <c r="B66" s="376"/>
      <c r="AN66" s="1292"/>
      <c r="AO66" s="1293"/>
      <c r="AP66" s="1293"/>
      <c r="AQ66" s="1293"/>
      <c r="AR66" s="1293"/>
      <c r="AS66" s="1293"/>
      <c r="AT66" s="1293"/>
      <c r="AU66" s="1293"/>
      <c r="AV66" s="1293"/>
      <c r="AW66" s="1293"/>
      <c r="AX66" s="1293"/>
      <c r="AY66" s="1293"/>
      <c r="AZ66" s="1293"/>
      <c r="BA66" s="1293"/>
      <c r="BB66" s="1293"/>
      <c r="BC66" s="1293"/>
      <c r="BD66" s="1293"/>
      <c r="BE66" s="1293"/>
      <c r="BF66" s="1293"/>
      <c r="BG66" s="1293"/>
      <c r="BH66" s="1293"/>
      <c r="BI66" s="1293"/>
      <c r="BJ66" s="1293"/>
      <c r="BK66" s="1293"/>
      <c r="BL66" s="1293"/>
      <c r="BM66" s="1293"/>
      <c r="BN66" s="1293"/>
      <c r="BO66" s="1293"/>
      <c r="BP66" s="1293"/>
      <c r="BQ66" s="1293"/>
      <c r="BR66" s="1293"/>
      <c r="BS66" s="1293"/>
      <c r="BT66" s="1293"/>
      <c r="BU66" s="1293"/>
      <c r="BV66" s="1293"/>
      <c r="BW66" s="1293"/>
      <c r="BX66" s="1293"/>
      <c r="BY66" s="1293"/>
      <c r="BZ66" s="1293"/>
      <c r="CA66" s="1293"/>
      <c r="CB66" s="1293"/>
      <c r="CC66" s="1293"/>
      <c r="CD66" s="1293"/>
      <c r="CE66" s="1293"/>
      <c r="CF66" s="1293"/>
      <c r="CG66" s="1293"/>
      <c r="CH66" s="1293"/>
      <c r="CI66" s="1293"/>
      <c r="CJ66" s="1293"/>
      <c r="CK66" s="1293"/>
      <c r="CL66" s="1293"/>
      <c r="CM66" s="1293"/>
      <c r="CN66" s="1293"/>
      <c r="CO66" s="1293"/>
      <c r="CP66" s="1293"/>
      <c r="CQ66" s="1293"/>
      <c r="CR66" s="1293"/>
      <c r="CS66" s="1293"/>
      <c r="CT66" s="1293"/>
      <c r="CU66" s="1293"/>
      <c r="CV66" s="1293"/>
      <c r="CW66" s="1293"/>
      <c r="CX66" s="1293"/>
      <c r="CY66" s="1293"/>
      <c r="CZ66" s="1293"/>
      <c r="DA66" s="1293"/>
      <c r="DB66" s="1293"/>
      <c r="DC66" s="1294"/>
    </row>
    <row r="67" spans="2:107" ht="13.2" x14ac:dyDescent="0.2">
      <c r="B67" s="376"/>
      <c r="AN67" s="1292"/>
      <c r="AO67" s="1293"/>
      <c r="AP67" s="1293"/>
      <c r="AQ67" s="1293"/>
      <c r="AR67" s="1293"/>
      <c r="AS67" s="1293"/>
      <c r="AT67" s="1293"/>
      <c r="AU67" s="1293"/>
      <c r="AV67" s="1293"/>
      <c r="AW67" s="1293"/>
      <c r="AX67" s="1293"/>
      <c r="AY67" s="1293"/>
      <c r="AZ67" s="1293"/>
      <c r="BA67" s="1293"/>
      <c r="BB67" s="1293"/>
      <c r="BC67" s="1293"/>
      <c r="BD67" s="1293"/>
      <c r="BE67" s="1293"/>
      <c r="BF67" s="1293"/>
      <c r="BG67" s="1293"/>
      <c r="BH67" s="1293"/>
      <c r="BI67" s="1293"/>
      <c r="BJ67" s="1293"/>
      <c r="BK67" s="1293"/>
      <c r="BL67" s="1293"/>
      <c r="BM67" s="1293"/>
      <c r="BN67" s="1293"/>
      <c r="BO67" s="1293"/>
      <c r="BP67" s="1293"/>
      <c r="BQ67" s="1293"/>
      <c r="BR67" s="1293"/>
      <c r="BS67" s="1293"/>
      <c r="BT67" s="1293"/>
      <c r="BU67" s="1293"/>
      <c r="BV67" s="1293"/>
      <c r="BW67" s="1293"/>
      <c r="BX67" s="1293"/>
      <c r="BY67" s="1293"/>
      <c r="BZ67" s="1293"/>
      <c r="CA67" s="1293"/>
      <c r="CB67" s="1293"/>
      <c r="CC67" s="1293"/>
      <c r="CD67" s="1293"/>
      <c r="CE67" s="1293"/>
      <c r="CF67" s="1293"/>
      <c r="CG67" s="1293"/>
      <c r="CH67" s="1293"/>
      <c r="CI67" s="1293"/>
      <c r="CJ67" s="1293"/>
      <c r="CK67" s="1293"/>
      <c r="CL67" s="1293"/>
      <c r="CM67" s="1293"/>
      <c r="CN67" s="1293"/>
      <c r="CO67" s="1293"/>
      <c r="CP67" s="1293"/>
      <c r="CQ67" s="1293"/>
      <c r="CR67" s="1293"/>
      <c r="CS67" s="1293"/>
      <c r="CT67" s="1293"/>
      <c r="CU67" s="1293"/>
      <c r="CV67" s="1293"/>
      <c r="CW67" s="1293"/>
      <c r="CX67" s="1293"/>
      <c r="CY67" s="1293"/>
      <c r="CZ67" s="1293"/>
      <c r="DA67" s="1293"/>
      <c r="DB67" s="1293"/>
      <c r="DC67" s="1294"/>
    </row>
    <row r="68" spans="2:107" ht="13.2" x14ac:dyDescent="0.2">
      <c r="B68" s="376"/>
      <c r="AN68" s="1292"/>
      <c r="AO68" s="1293"/>
      <c r="AP68" s="1293"/>
      <c r="AQ68" s="1293"/>
      <c r="AR68" s="1293"/>
      <c r="AS68" s="1293"/>
      <c r="AT68" s="1293"/>
      <c r="AU68" s="1293"/>
      <c r="AV68" s="1293"/>
      <c r="AW68" s="1293"/>
      <c r="AX68" s="1293"/>
      <c r="AY68" s="1293"/>
      <c r="AZ68" s="1293"/>
      <c r="BA68" s="1293"/>
      <c r="BB68" s="1293"/>
      <c r="BC68" s="1293"/>
      <c r="BD68" s="1293"/>
      <c r="BE68" s="1293"/>
      <c r="BF68" s="1293"/>
      <c r="BG68" s="1293"/>
      <c r="BH68" s="1293"/>
      <c r="BI68" s="1293"/>
      <c r="BJ68" s="1293"/>
      <c r="BK68" s="1293"/>
      <c r="BL68" s="1293"/>
      <c r="BM68" s="1293"/>
      <c r="BN68" s="1293"/>
      <c r="BO68" s="1293"/>
      <c r="BP68" s="1293"/>
      <c r="BQ68" s="1293"/>
      <c r="BR68" s="1293"/>
      <c r="BS68" s="1293"/>
      <c r="BT68" s="1293"/>
      <c r="BU68" s="1293"/>
      <c r="BV68" s="1293"/>
      <c r="BW68" s="1293"/>
      <c r="BX68" s="1293"/>
      <c r="BY68" s="1293"/>
      <c r="BZ68" s="1293"/>
      <c r="CA68" s="1293"/>
      <c r="CB68" s="1293"/>
      <c r="CC68" s="1293"/>
      <c r="CD68" s="1293"/>
      <c r="CE68" s="1293"/>
      <c r="CF68" s="1293"/>
      <c r="CG68" s="1293"/>
      <c r="CH68" s="1293"/>
      <c r="CI68" s="1293"/>
      <c r="CJ68" s="1293"/>
      <c r="CK68" s="1293"/>
      <c r="CL68" s="1293"/>
      <c r="CM68" s="1293"/>
      <c r="CN68" s="1293"/>
      <c r="CO68" s="1293"/>
      <c r="CP68" s="1293"/>
      <c r="CQ68" s="1293"/>
      <c r="CR68" s="1293"/>
      <c r="CS68" s="1293"/>
      <c r="CT68" s="1293"/>
      <c r="CU68" s="1293"/>
      <c r="CV68" s="1293"/>
      <c r="CW68" s="1293"/>
      <c r="CX68" s="1293"/>
      <c r="CY68" s="1293"/>
      <c r="CZ68" s="1293"/>
      <c r="DA68" s="1293"/>
      <c r="DB68" s="1293"/>
      <c r="DC68" s="1294"/>
    </row>
    <row r="69" spans="2:107" ht="13.2" x14ac:dyDescent="0.2">
      <c r="B69" s="376"/>
      <c r="AN69" s="1295"/>
      <c r="AO69" s="1296"/>
      <c r="AP69" s="1296"/>
      <c r="AQ69" s="1296"/>
      <c r="AR69" s="1296"/>
      <c r="AS69" s="1296"/>
      <c r="AT69" s="1296"/>
      <c r="AU69" s="1296"/>
      <c r="AV69" s="1296"/>
      <c r="AW69" s="1296"/>
      <c r="AX69" s="1296"/>
      <c r="AY69" s="1296"/>
      <c r="AZ69" s="1296"/>
      <c r="BA69" s="1296"/>
      <c r="BB69" s="1296"/>
      <c r="BC69" s="1296"/>
      <c r="BD69" s="1296"/>
      <c r="BE69" s="1296"/>
      <c r="BF69" s="1296"/>
      <c r="BG69" s="1296"/>
      <c r="BH69" s="1296"/>
      <c r="BI69" s="1296"/>
      <c r="BJ69" s="1296"/>
      <c r="BK69" s="1296"/>
      <c r="BL69" s="1296"/>
      <c r="BM69" s="1296"/>
      <c r="BN69" s="1296"/>
      <c r="BO69" s="1296"/>
      <c r="BP69" s="1296"/>
      <c r="BQ69" s="1296"/>
      <c r="BR69" s="1296"/>
      <c r="BS69" s="1296"/>
      <c r="BT69" s="1296"/>
      <c r="BU69" s="1296"/>
      <c r="BV69" s="1296"/>
      <c r="BW69" s="1296"/>
      <c r="BX69" s="1296"/>
      <c r="BY69" s="1296"/>
      <c r="BZ69" s="1296"/>
      <c r="CA69" s="1296"/>
      <c r="CB69" s="1296"/>
      <c r="CC69" s="1296"/>
      <c r="CD69" s="1296"/>
      <c r="CE69" s="1296"/>
      <c r="CF69" s="1296"/>
      <c r="CG69" s="1296"/>
      <c r="CH69" s="1296"/>
      <c r="CI69" s="1296"/>
      <c r="CJ69" s="1296"/>
      <c r="CK69" s="1296"/>
      <c r="CL69" s="1296"/>
      <c r="CM69" s="1296"/>
      <c r="CN69" s="1296"/>
      <c r="CO69" s="1296"/>
      <c r="CP69" s="1296"/>
      <c r="CQ69" s="1296"/>
      <c r="CR69" s="1296"/>
      <c r="CS69" s="1296"/>
      <c r="CT69" s="1296"/>
      <c r="CU69" s="1296"/>
      <c r="CV69" s="1296"/>
      <c r="CW69" s="1296"/>
      <c r="CX69" s="1296"/>
      <c r="CY69" s="1296"/>
      <c r="CZ69" s="1296"/>
      <c r="DA69" s="1296"/>
      <c r="DB69" s="1296"/>
      <c r="DC69" s="1297"/>
    </row>
    <row r="70" spans="2:107" ht="13.2" x14ac:dyDescent="0.2">
      <c r="B70" s="376"/>
      <c r="H70" s="398"/>
      <c r="I70" s="398"/>
      <c r="J70" s="399"/>
      <c r="K70" s="399"/>
      <c r="L70" s="400"/>
      <c r="M70" s="399"/>
      <c r="N70" s="400"/>
      <c r="AN70" s="385"/>
      <c r="AO70" s="385"/>
      <c r="AP70" s="385"/>
      <c r="AZ70" s="385"/>
      <c r="BA70" s="385"/>
      <c r="BB70" s="385"/>
      <c r="BL70" s="385"/>
      <c r="BM70" s="385"/>
      <c r="BN70" s="385"/>
      <c r="BX70" s="385"/>
      <c r="BY70" s="385"/>
      <c r="BZ70" s="385"/>
      <c r="CJ70" s="385"/>
      <c r="CK70" s="385"/>
      <c r="CL70" s="385"/>
      <c r="CV70" s="385"/>
      <c r="CW70" s="385"/>
      <c r="CX70" s="385"/>
    </row>
    <row r="71" spans="2:107" ht="13.2" x14ac:dyDescent="0.2">
      <c r="B71" s="376"/>
      <c r="G71" s="401"/>
      <c r="I71" s="402"/>
      <c r="J71" s="399"/>
      <c r="K71" s="399"/>
      <c r="L71" s="400"/>
      <c r="M71" s="399"/>
      <c r="N71" s="400"/>
      <c r="AM71" s="401"/>
      <c r="AN71" s="370" t="s">
        <v>593</v>
      </c>
    </row>
    <row r="72" spans="2:107" ht="13.2" x14ac:dyDescent="0.2">
      <c r="B72" s="376"/>
      <c r="G72" s="1283"/>
      <c r="H72" s="1283"/>
      <c r="I72" s="1283"/>
      <c r="J72" s="1283"/>
      <c r="K72" s="386"/>
      <c r="L72" s="386"/>
      <c r="M72" s="387"/>
      <c r="N72" s="387"/>
      <c r="AN72" s="1286"/>
      <c r="AO72" s="1287"/>
      <c r="AP72" s="1287"/>
      <c r="AQ72" s="1287"/>
      <c r="AR72" s="1287"/>
      <c r="AS72" s="1287"/>
      <c r="AT72" s="1287"/>
      <c r="AU72" s="1287"/>
      <c r="AV72" s="1287"/>
      <c r="AW72" s="1287"/>
      <c r="AX72" s="1287"/>
      <c r="AY72" s="1287"/>
      <c r="AZ72" s="1287"/>
      <c r="BA72" s="1287"/>
      <c r="BB72" s="1287"/>
      <c r="BC72" s="1287"/>
      <c r="BD72" s="1287"/>
      <c r="BE72" s="1287"/>
      <c r="BF72" s="1287"/>
      <c r="BG72" s="1287"/>
      <c r="BH72" s="1287"/>
      <c r="BI72" s="1287"/>
      <c r="BJ72" s="1287"/>
      <c r="BK72" s="1287"/>
      <c r="BL72" s="1287"/>
      <c r="BM72" s="1287"/>
      <c r="BN72" s="1287"/>
      <c r="BO72" s="1288"/>
      <c r="BP72" s="1282" t="s">
        <v>551</v>
      </c>
      <c r="BQ72" s="1282"/>
      <c r="BR72" s="1282"/>
      <c r="BS72" s="1282"/>
      <c r="BT72" s="1282"/>
      <c r="BU72" s="1282"/>
      <c r="BV72" s="1282"/>
      <c r="BW72" s="1282"/>
      <c r="BX72" s="1282" t="s">
        <v>552</v>
      </c>
      <c r="BY72" s="1282"/>
      <c r="BZ72" s="1282"/>
      <c r="CA72" s="1282"/>
      <c r="CB72" s="1282"/>
      <c r="CC72" s="1282"/>
      <c r="CD72" s="1282"/>
      <c r="CE72" s="1282"/>
      <c r="CF72" s="1282" t="s">
        <v>553</v>
      </c>
      <c r="CG72" s="1282"/>
      <c r="CH72" s="1282"/>
      <c r="CI72" s="1282"/>
      <c r="CJ72" s="1282"/>
      <c r="CK72" s="1282"/>
      <c r="CL72" s="1282"/>
      <c r="CM72" s="1282"/>
      <c r="CN72" s="1282" t="s">
        <v>554</v>
      </c>
      <c r="CO72" s="1282"/>
      <c r="CP72" s="1282"/>
      <c r="CQ72" s="1282"/>
      <c r="CR72" s="1282"/>
      <c r="CS72" s="1282"/>
      <c r="CT72" s="1282"/>
      <c r="CU72" s="1282"/>
      <c r="CV72" s="1282" t="s">
        <v>555</v>
      </c>
      <c r="CW72" s="1282"/>
      <c r="CX72" s="1282"/>
      <c r="CY72" s="1282"/>
      <c r="CZ72" s="1282"/>
      <c r="DA72" s="1282"/>
      <c r="DB72" s="1282"/>
      <c r="DC72" s="1282"/>
    </row>
    <row r="73" spans="2:107" ht="13.2" x14ac:dyDescent="0.2">
      <c r="B73" s="376"/>
      <c r="G73" s="1285"/>
      <c r="H73" s="1285"/>
      <c r="I73" s="1285"/>
      <c r="J73" s="1285"/>
      <c r="K73" s="1281"/>
      <c r="L73" s="1281"/>
      <c r="M73" s="1281"/>
      <c r="N73" s="1281"/>
      <c r="AM73" s="385"/>
      <c r="AN73" s="1280" t="s">
        <v>594</v>
      </c>
      <c r="AO73" s="1280"/>
      <c r="AP73" s="1280"/>
      <c r="AQ73" s="1280"/>
      <c r="AR73" s="1280"/>
      <c r="AS73" s="1280"/>
      <c r="AT73" s="1280"/>
      <c r="AU73" s="1280"/>
      <c r="AV73" s="1280"/>
      <c r="AW73" s="1280"/>
      <c r="AX73" s="1280"/>
      <c r="AY73" s="1280"/>
      <c r="AZ73" s="1280"/>
      <c r="BA73" s="1280"/>
      <c r="BB73" s="1280" t="s">
        <v>595</v>
      </c>
      <c r="BC73" s="1280"/>
      <c r="BD73" s="1280"/>
      <c r="BE73" s="1280"/>
      <c r="BF73" s="1280"/>
      <c r="BG73" s="1280"/>
      <c r="BH73" s="1280"/>
      <c r="BI73" s="1280"/>
      <c r="BJ73" s="1280"/>
      <c r="BK73" s="1280"/>
      <c r="BL73" s="1280"/>
      <c r="BM73" s="1280"/>
      <c r="BN73" s="1280"/>
      <c r="BO73" s="1280"/>
      <c r="BP73" s="1277">
        <v>110.4</v>
      </c>
      <c r="BQ73" s="1277"/>
      <c r="BR73" s="1277"/>
      <c r="BS73" s="1277"/>
      <c r="BT73" s="1277"/>
      <c r="BU73" s="1277"/>
      <c r="BV73" s="1277"/>
      <c r="BW73" s="1277"/>
      <c r="BX73" s="1277">
        <v>89.5</v>
      </c>
      <c r="BY73" s="1277"/>
      <c r="BZ73" s="1277"/>
      <c r="CA73" s="1277"/>
      <c r="CB73" s="1277"/>
      <c r="CC73" s="1277"/>
      <c r="CD73" s="1277"/>
      <c r="CE73" s="1277"/>
      <c r="CF73" s="1277">
        <v>100.4</v>
      </c>
      <c r="CG73" s="1277"/>
      <c r="CH73" s="1277"/>
      <c r="CI73" s="1277"/>
      <c r="CJ73" s="1277"/>
      <c r="CK73" s="1277"/>
      <c r="CL73" s="1277"/>
      <c r="CM73" s="1277"/>
      <c r="CN73" s="1277">
        <v>117.8</v>
      </c>
      <c r="CO73" s="1277"/>
      <c r="CP73" s="1277"/>
      <c r="CQ73" s="1277"/>
      <c r="CR73" s="1277"/>
      <c r="CS73" s="1277"/>
      <c r="CT73" s="1277"/>
      <c r="CU73" s="1277"/>
      <c r="CV73" s="1277">
        <v>111.5</v>
      </c>
      <c r="CW73" s="1277"/>
      <c r="CX73" s="1277"/>
      <c r="CY73" s="1277"/>
      <c r="CZ73" s="1277"/>
      <c r="DA73" s="1277"/>
      <c r="DB73" s="1277"/>
      <c r="DC73" s="1277"/>
    </row>
    <row r="74" spans="2:107" ht="13.2" x14ac:dyDescent="0.2">
      <c r="B74" s="376"/>
      <c r="G74" s="1285"/>
      <c r="H74" s="1285"/>
      <c r="I74" s="1285"/>
      <c r="J74" s="1285"/>
      <c r="K74" s="1281"/>
      <c r="L74" s="1281"/>
      <c r="M74" s="1281"/>
      <c r="N74" s="1281"/>
      <c r="AM74" s="385"/>
      <c r="AN74" s="1280"/>
      <c r="AO74" s="1280"/>
      <c r="AP74" s="1280"/>
      <c r="AQ74" s="1280"/>
      <c r="AR74" s="1280"/>
      <c r="AS74" s="1280"/>
      <c r="AT74" s="1280"/>
      <c r="AU74" s="1280"/>
      <c r="AV74" s="1280"/>
      <c r="AW74" s="1280"/>
      <c r="AX74" s="1280"/>
      <c r="AY74" s="1280"/>
      <c r="AZ74" s="1280"/>
      <c r="BA74" s="1280"/>
      <c r="BB74" s="1280"/>
      <c r="BC74" s="1280"/>
      <c r="BD74" s="1280"/>
      <c r="BE74" s="1280"/>
      <c r="BF74" s="1280"/>
      <c r="BG74" s="1280"/>
      <c r="BH74" s="1280"/>
      <c r="BI74" s="1280"/>
      <c r="BJ74" s="1280"/>
      <c r="BK74" s="1280"/>
      <c r="BL74" s="1280"/>
      <c r="BM74" s="1280"/>
      <c r="BN74" s="1280"/>
      <c r="BO74" s="1280"/>
      <c r="BP74" s="1277"/>
      <c r="BQ74" s="1277"/>
      <c r="BR74" s="1277"/>
      <c r="BS74" s="1277"/>
      <c r="BT74" s="1277"/>
      <c r="BU74" s="1277"/>
      <c r="BV74" s="1277"/>
      <c r="BW74" s="1277"/>
      <c r="BX74" s="1277"/>
      <c r="BY74" s="1277"/>
      <c r="BZ74" s="1277"/>
      <c r="CA74" s="1277"/>
      <c r="CB74" s="1277"/>
      <c r="CC74" s="1277"/>
      <c r="CD74" s="1277"/>
      <c r="CE74" s="1277"/>
      <c r="CF74" s="1277"/>
      <c r="CG74" s="1277"/>
      <c r="CH74" s="1277"/>
      <c r="CI74" s="1277"/>
      <c r="CJ74" s="1277"/>
      <c r="CK74" s="1277"/>
      <c r="CL74" s="1277"/>
      <c r="CM74" s="1277"/>
      <c r="CN74" s="1277"/>
      <c r="CO74" s="1277"/>
      <c r="CP74" s="1277"/>
      <c r="CQ74" s="1277"/>
      <c r="CR74" s="1277"/>
      <c r="CS74" s="1277"/>
      <c r="CT74" s="1277"/>
      <c r="CU74" s="1277"/>
      <c r="CV74" s="1277"/>
      <c r="CW74" s="1277"/>
      <c r="CX74" s="1277"/>
      <c r="CY74" s="1277"/>
      <c r="CZ74" s="1277"/>
      <c r="DA74" s="1277"/>
      <c r="DB74" s="1277"/>
      <c r="DC74" s="1277"/>
    </row>
    <row r="75" spans="2:107" ht="13.2" x14ac:dyDescent="0.2">
      <c r="B75" s="376"/>
      <c r="G75" s="1285"/>
      <c r="H75" s="1285"/>
      <c r="I75" s="1283"/>
      <c r="J75" s="1283"/>
      <c r="K75" s="1284"/>
      <c r="L75" s="1284"/>
      <c r="M75" s="1284"/>
      <c r="N75" s="1284"/>
      <c r="AM75" s="385"/>
      <c r="AN75" s="1280"/>
      <c r="AO75" s="1280"/>
      <c r="AP75" s="1280"/>
      <c r="AQ75" s="1280"/>
      <c r="AR75" s="1280"/>
      <c r="AS75" s="1280"/>
      <c r="AT75" s="1280"/>
      <c r="AU75" s="1280"/>
      <c r="AV75" s="1280"/>
      <c r="AW75" s="1280"/>
      <c r="AX75" s="1280"/>
      <c r="AY75" s="1280"/>
      <c r="AZ75" s="1280"/>
      <c r="BA75" s="1280"/>
      <c r="BB75" s="1280" t="s">
        <v>600</v>
      </c>
      <c r="BC75" s="1280"/>
      <c r="BD75" s="1280"/>
      <c r="BE75" s="1280"/>
      <c r="BF75" s="1280"/>
      <c r="BG75" s="1280"/>
      <c r="BH75" s="1280"/>
      <c r="BI75" s="1280"/>
      <c r="BJ75" s="1280"/>
      <c r="BK75" s="1280"/>
      <c r="BL75" s="1280"/>
      <c r="BM75" s="1280"/>
      <c r="BN75" s="1280"/>
      <c r="BO75" s="1280"/>
      <c r="BP75" s="1277">
        <v>11.3</v>
      </c>
      <c r="BQ75" s="1277"/>
      <c r="BR75" s="1277"/>
      <c r="BS75" s="1277"/>
      <c r="BT75" s="1277"/>
      <c r="BU75" s="1277"/>
      <c r="BV75" s="1277"/>
      <c r="BW75" s="1277"/>
      <c r="BX75" s="1277">
        <v>11.5</v>
      </c>
      <c r="BY75" s="1277"/>
      <c r="BZ75" s="1277"/>
      <c r="CA75" s="1277"/>
      <c r="CB75" s="1277"/>
      <c r="CC75" s="1277"/>
      <c r="CD75" s="1277"/>
      <c r="CE75" s="1277"/>
      <c r="CF75" s="1277">
        <v>12</v>
      </c>
      <c r="CG75" s="1277"/>
      <c r="CH75" s="1277"/>
      <c r="CI75" s="1277"/>
      <c r="CJ75" s="1277"/>
      <c r="CK75" s="1277"/>
      <c r="CL75" s="1277"/>
      <c r="CM75" s="1277"/>
      <c r="CN75" s="1277">
        <v>11.4</v>
      </c>
      <c r="CO75" s="1277"/>
      <c r="CP75" s="1277"/>
      <c r="CQ75" s="1277"/>
      <c r="CR75" s="1277"/>
      <c r="CS75" s="1277"/>
      <c r="CT75" s="1277"/>
      <c r="CU75" s="1277"/>
      <c r="CV75" s="1277">
        <v>10.6</v>
      </c>
      <c r="CW75" s="1277"/>
      <c r="CX75" s="1277"/>
      <c r="CY75" s="1277"/>
      <c r="CZ75" s="1277"/>
      <c r="DA75" s="1277"/>
      <c r="DB75" s="1277"/>
      <c r="DC75" s="1277"/>
    </row>
    <row r="76" spans="2:107" ht="13.2" x14ac:dyDescent="0.2">
      <c r="B76" s="376"/>
      <c r="G76" s="1285"/>
      <c r="H76" s="1285"/>
      <c r="I76" s="1283"/>
      <c r="J76" s="1283"/>
      <c r="K76" s="1284"/>
      <c r="L76" s="1284"/>
      <c r="M76" s="1284"/>
      <c r="N76" s="1284"/>
      <c r="AM76" s="385"/>
      <c r="AN76" s="1280"/>
      <c r="AO76" s="1280"/>
      <c r="AP76" s="1280"/>
      <c r="AQ76" s="1280"/>
      <c r="AR76" s="1280"/>
      <c r="AS76" s="1280"/>
      <c r="AT76" s="1280"/>
      <c r="AU76" s="1280"/>
      <c r="AV76" s="1280"/>
      <c r="AW76" s="1280"/>
      <c r="AX76" s="1280"/>
      <c r="AY76" s="1280"/>
      <c r="AZ76" s="1280"/>
      <c r="BA76" s="1280"/>
      <c r="BB76" s="1280"/>
      <c r="BC76" s="1280"/>
      <c r="BD76" s="1280"/>
      <c r="BE76" s="1280"/>
      <c r="BF76" s="1280"/>
      <c r="BG76" s="1280"/>
      <c r="BH76" s="1280"/>
      <c r="BI76" s="1280"/>
      <c r="BJ76" s="1280"/>
      <c r="BK76" s="1280"/>
      <c r="BL76" s="1280"/>
      <c r="BM76" s="1280"/>
      <c r="BN76" s="1280"/>
      <c r="BO76" s="1280"/>
      <c r="BP76" s="1277"/>
      <c r="BQ76" s="1277"/>
      <c r="BR76" s="1277"/>
      <c r="BS76" s="1277"/>
      <c r="BT76" s="1277"/>
      <c r="BU76" s="1277"/>
      <c r="BV76" s="1277"/>
      <c r="BW76" s="1277"/>
      <c r="BX76" s="1277"/>
      <c r="BY76" s="1277"/>
      <c r="BZ76" s="1277"/>
      <c r="CA76" s="1277"/>
      <c r="CB76" s="1277"/>
      <c r="CC76" s="1277"/>
      <c r="CD76" s="1277"/>
      <c r="CE76" s="1277"/>
      <c r="CF76" s="1277"/>
      <c r="CG76" s="1277"/>
      <c r="CH76" s="1277"/>
      <c r="CI76" s="1277"/>
      <c r="CJ76" s="1277"/>
      <c r="CK76" s="1277"/>
      <c r="CL76" s="1277"/>
      <c r="CM76" s="1277"/>
      <c r="CN76" s="1277"/>
      <c r="CO76" s="1277"/>
      <c r="CP76" s="1277"/>
      <c r="CQ76" s="1277"/>
      <c r="CR76" s="1277"/>
      <c r="CS76" s="1277"/>
      <c r="CT76" s="1277"/>
      <c r="CU76" s="1277"/>
      <c r="CV76" s="1277"/>
      <c r="CW76" s="1277"/>
      <c r="CX76" s="1277"/>
      <c r="CY76" s="1277"/>
      <c r="CZ76" s="1277"/>
      <c r="DA76" s="1277"/>
      <c r="DB76" s="1277"/>
      <c r="DC76" s="1277"/>
    </row>
    <row r="77" spans="2:107" ht="13.2" x14ac:dyDescent="0.2">
      <c r="B77" s="376"/>
      <c r="G77" s="1283"/>
      <c r="H77" s="1283"/>
      <c r="I77" s="1283"/>
      <c r="J77" s="1283"/>
      <c r="K77" s="1281"/>
      <c r="L77" s="1281"/>
      <c r="M77" s="1281"/>
      <c r="N77" s="1281"/>
      <c r="AN77" s="1282" t="s">
        <v>597</v>
      </c>
      <c r="AO77" s="1282"/>
      <c r="AP77" s="1282"/>
      <c r="AQ77" s="1282"/>
      <c r="AR77" s="1282"/>
      <c r="AS77" s="1282"/>
      <c r="AT77" s="1282"/>
      <c r="AU77" s="1282"/>
      <c r="AV77" s="1282"/>
      <c r="AW77" s="1282"/>
      <c r="AX77" s="1282"/>
      <c r="AY77" s="1282"/>
      <c r="AZ77" s="1282"/>
      <c r="BA77" s="1282"/>
      <c r="BB77" s="1280" t="s">
        <v>595</v>
      </c>
      <c r="BC77" s="1280"/>
      <c r="BD77" s="1280"/>
      <c r="BE77" s="1280"/>
      <c r="BF77" s="1280"/>
      <c r="BG77" s="1280"/>
      <c r="BH77" s="1280"/>
      <c r="BI77" s="1280"/>
      <c r="BJ77" s="1280"/>
      <c r="BK77" s="1280"/>
      <c r="BL77" s="1280"/>
      <c r="BM77" s="1280"/>
      <c r="BN77" s="1280"/>
      <c r="BO77" s="1280"/>
      <c r="BP77" s="1277">
        <v>0</v>
      </c>
      <c r="BQ77" s="1277"/>
      <c r="BR77" s="1277"/>
      <c r="BS77" s="1277"/>
      <c r="BT77" s="1277"/>
      <c r="BU77" s="1277"/>
      <c r="BV77" s="1277"/>
      <c r="BW77" s="1277"/>
      <c r="BX77" s="1277">
        <v>0</v>
      </c>
      <c r="BY77" s="1277"/>
      <c r="BZ77" s="1277"/>
      <c r="CA77" s="1277"/>
      <c r="CB77" s="1277"/>
      <c r="CC77" s="1277"/>
      <c r="CD77" s="1277"/>
      <c r="CE77" s="1277"/>
      <c r="CF77" s="1277">
        <v>0</v>
      </c>
      <c r="CG77" s="1277"/>
      <c r="CH77" s="1277"/>
      <c r="CI77" s="1277"/>
      <c r="CJ77" s="1277"/>
      <c r="CK77" s="1277"/>
      <c r="CL77" s="1277"/>
      <c r="CM77" s="1277"/>
      <c r="CN77" s="1277">
        <v>0</v>
      </c>
      <c r="CO77" s="1277"/>
      <c r="CP77" s="1277"/>
      <c r="CQ77" s="1277"/>
      <c r="CR77" s="1277"/>
      <c r="CS77" s="1277"/>
      <c r="CT77" s="1277"/>
      <c r="CU77" s="1277"/>
      <c r="CV77" s="1277">
        <v>0</v>
      </c>
      <c r="CW77" s="1277"/>
      <c r="CX77" s="1277"/>
      <c r="CY77" s="1277"/>
      <c r="CZ77" s="1277"/>
      <c r="DA77" s="1277"/>
      <c r="DB77" s="1277"/>
      <c r="DC77" s="1277"/>
    </row>
    <row r="78" spans="2:107" ht="13.2" x14ac:dyDescent="0.2">
      <c r="B78" s="376"/>
      <c r="G78" s="1283"/>
      <c r="H78" s="1283"/>
      <c r="I78" s="1283"/>
      <c r="J78" s="1283"/>
      <c r="K78" s="1281"/>
      <c r="L78" s="1281"/>
      <c r="M78" s="1281"/>
      <c r="N78" s="1281"/>
      <c r="AN78" s="1282"/>
      <c r="AO78" s="1282"/>
      <c r="AP78" s="1282"/>
      <c r="AQ78" s="1282"/>
      <c r="AR78" s="1282"/>
      <c r="AS78" s="1282"/>
      <c r="AT78" s="1282"/>
      <c r="AU78" s="1282"/>
      <c r="AV78" s="1282"/>
      <c r="AW78" s="1282"/>
      <c r="AX78" s="1282"/>
      <c r="AY78" s="1282"/>
      <c r="AZ78" s="1282"/>
      <c r="BA78" s="1282"/>
      <c r="BB78" s="1280"/>
      <c r="BC78" s="1280"/>
      <c r="BD78" s="1280"/>
      <c r="BE78" s="1280"/>
      <c r="BF78" s="1280"/>
      <c r="BG78" s="1280"/>
      <c r="BH78" s="1280"/>
      <c r="BI78" s="1280"/>
      <c r="BJ78" s="1280"/>
      <c r="BK78" s="1280"/>
      <c r="BL78" s="1280"/>
      <c r="BM78" s="1280"/>
      <c r="BN78" s="1280"/>
      <c r="BO78" s="1280"/>
      <c r="BP78" s="1277"/>
      <c r="BQ78" s="1277"/>
      <c r="BR78" s="1277"/>
      <c r="BS78" s="1277"/>
      <c r="BT78" s="1277"/>
      <c r="BU78" s="1277"/>
      <c r="BV78" s="1277"/>
      <c r="BW78" s="1277"/>
      <c r="BX78" s="1277"/>
      <c r="BY78" s="1277"/>
      <c r="BZ78" s="1277"/>
      <c r="CA78" s="1277"/>
      <c r="CB78" s="1277"/>
      <c r="CC78" s="1277"/>
      <c r="CD78" s="1277"/>
      <c r="CE78" s="1277"/>
      <c r="CF78" s="1277"/>
      <c r="CG78" s="1277"/>
      <c r="CH78" s="1277"/>
      <c r="CI78" s="1277"/>
      <c r="CJ78" s="1277"/>
      <c r="CK78" s="1277"/>
      <c r="CL78" s="1277"/>
      <c r="CM78" s="1277"/>
      <c r="CN78" s="1277"/>
      <c r="CO78" s="1277"/>
      <c r="CP78" s="1277"/>
      <c r="CQ78" s="1277"/>
      <c r="CR78" s="1277"/>
      <c r="CS78" s="1277"/>
      <c r="CT78" s="1277"/>
      <c r="CU78" s="1277"/>
      <c r="CV78" s="1277"/>
      <c r="CW78" s="1277"/>
      <c r="CX78" s="1277"/>
      <c r="CY78" s="1277"/>
      <c r="CZ78" s="1277"/>
      <c r="DA78" s="1277"/>
      <c r="DB78" s="1277"/>
      <c r="DC78" s="1277"/>
    </row>
    <row r="79" spans="2:107" ht="13.2" x14ac:dyDescent="0.2">
      <c r="B79" s="376"/>
      <c r="G79" s="1283"/>
      <c r="H79" s="1283"/>
      <c r="I79" s="1278"/>
      <c r="J79" s="1278"/>
      <c r="K79" s="1279"/>
      <c r="L79" s="1279"/>
      <c r="M79" s="1279"/>
      <c r="N79" s="1279"/>
      <c r="AN79" s="1282"/>
      <c r="AO79" s="1282"/>
      <c r="AP79" s="1282"/>
      <c r="AQ79" s="1282"/>
      <c r="AR79" s="1282"/>
      <c r="AS79" s="1282"/>
      <c r="AT79" s="1282"/>
      <c r="AU79" s="1282"/>
      <c r="AV79" s="1282"/>
      <c r="AW79" s="1282"/>
      <c r="AX79" s="1282"/>
      <c r="AY79" s="1282"/>
      <c r="AZ79" s="1282"/>
      <c r="BA79" s="1282"/>
      <c r="BB79" s="1280" t="s">
        <v>600</v>
      </c>
      <c r="BC79" s="1280"/>
      <c r="BD79" s="1280"/>
      <c r="BE79" s="1280"/>
      <c r="BF79" s="1280"/>
      <c r="BG79" s="1280"/>
      <c r="BH79" s="1280"/>
      <c r="BI79" s="1280"/>
      <c r="BJ79" s="1280"/>
      <c r="BK79" s="1280"/>
      <c r="BL79" s="1280"/>
      <c r="BM79" s="1280"/>
      <c r="BN79" s="1280"/>
      <c r="BO79" s="1280"/>
      <c r="BP79" s="1277">
        <v>7.2</v>
      </c>
      <c r="BQ79" s="1277"/>
      <c r="BR79" s="1277"/>
      <c r="BS79" s="1277"/>
      <c r="BT79" s="1277"/>
      <c r="BU79" s="1277"/>
      <c r="BV79" s="1277"/>
      <c r="BW79" s="1277"/>
      <c r="BX79" s="1277">
        <v>7.2</v>
      </c>
      <c r="BY79" s="1277"/>
      <c r="BZ79" s="1277"/>
      <c r="CA79" s="1277"/>
      <c r="CB79" s="1277"/>
      <c r="CC79" s="1277"/>
      <c r="CD79" s="1277"/>
      <c r="CE79" s="1277"/>
      <c r="CF79" s="1277">
        <v>7.7</v>
      </c>
      <c r="CG79" s="1277"/>
      <c r="CH79" s="1277"/>
      <c r="CI79" s="1277"/>
      <c r="CJ79" s="1277"/>
      <c r="CK79" s="1277"/>
      <c r="CL79" s="1277"/>
      <c r="CM79" s="1277"/>
      <c r="CN79" s="1277">
        <v>8</v>
      </c>
      <c r="CO79" s="1277"/>
      <c r="CP79" s="1277"/>
      <c r="CQ79" s="1277"/>
      <c r="CR79" s="1277"/>
      <c r="CS79" s="1277"/>
      <c r="CT79" s="1277"/>
      <c r="CU79" s="1277"/>
      <c r="CV79" s="1277">
        <v>8</v>
      </c>
      <c r="CW79" s="1277"/>
      <c r="CX79" s="1277"/>
      <c r="CY79" s="1277"/>
      <c r="CZ79" s="1277"/>
      <c r="DA79" s="1277"/>
      <c r="DB79" s="1277"/>
      <c r="DC79" s="1277"/>
    </row>
    <row r="80" spans="2:107" ht="13.2" x14ac:dyDescent="0.2">
      <c r="B80" s="376"/>
      <c r="G80" s="1283"/>
      <c r="H80" s="1283"/>
      <c r="I80" s="1278"/>
      <c r="J80" s="1278"/>
      <c r="K80" s="1279"/>
      <c r="L80" s="1279"/>
      <c r="M80" s="1279"/>
      <c r="N80" s="1279"/>
      <c r="AN80" s="1282"/>
      <c r="AO80" s="1282"/>
      <c r="AP80" s="1282"/>
      <c r="AQ80" s="1282"/>
      <c r="AR80" s="1282"/>
      <c r="AS80" s="1282"/>
      <c r="AT80" s="1282"/>
      <c r="AU80" s="1282"/>
      <c r="AV80" s="1282"/>
      <c r="AW80" s="1282"/>
      <c r="AX80" s="1282"/>
      <c r="AY80" s="1282"/>
      <c r="AZ80" s="1282"/>
      <c r="BA80" s="1282"/>
      <c r="BB80" s="1280"/>
      <c r="BC80" s="1280"/>
      <c r="BD80" s="1280"/>
      <c r="BE80" s="1280"/>
      <c r="BF80" s="1280"/>
      <c r="BG80" s="1280"/>
      <c r="BH80" s="1280"/>
      <c r="BI80" s="1280"/>
      <c r="BJ80" s="1280"/>
      <c r="BK80" s="1280"/>
      <c r="BL80" s="1280"/>
      <c r="BM80" s="1280"/>
      <c r="BN80" s="1280"/>
      <c r="BO80" s="1280"/>
      <c r="BP80" s="1277"/>
      <c r="BQ80" s="1277"/>
      <c r="BR80" s="1277"/>
      <c r="BS80" s="1277"/>
      <c r="BT80" s="1277"/>
      <c r="BU80" s="1277"/>
      <c r="BV80" s="1277"/>
      <c r="BW80" s="1277"/>
      <c r="BX80" s="1277"/>
      <c r="BY80" s="1277"/>
      <c r="BZ80" s="1277"/>
      <c r="CA80" s="1277"/>
      <c r="CB80" s="1277"/>
      <c r="CC80" s="1277"/>
      <c r="CD80" s="1277"/>
      <c r="CE80" s="1277"/>
      <c r="CF80" s="1277"/>
      <c r="CG80" s="1277"/>
      <c r="CH80" s="1277"/>
      <c r="CI80" s="1277"/>
      <c r="CJ80" s="1277"/>
      <c r="CK80" s="1277"/>
      <c r="CL80" s="1277"/>
      <c r="CM80" s="1277"/>
      <c r="CN80" s="1277"/>
      <c r="CO80" s="1277"/>
      <c r="CP80" s="1277"/>
      <c r="CQ80" s="1277"/>
      <c r="CR80" s="1277"/>
      <c r="CS80" s="1277"/>
      <c r="CT80" s="1277"/>
      <c r="CU80" s="1277"/>
      <c r="CV80" s="1277"/>
      <c r="CW80" s="1277"/>
      <c r="CX80" s="1277"/>
      <c r="CY80" s="1277"/>
      <c r="CZ80" s="1277"/>
      <c r="DA80" s="1277"/>
      <c r="DB80" s="1277"/>
      <c r="DC80" s="1277"/>
    </row>
    <row r="81" spans="2:109" ht="13.2" x14ac:dyDescent="0.2">
      <c r="B81" s="376"/>
    </row>
    <row r="82" spans="2:109" ht="16.2" x14ac:dyDescent="0.2">
      <c r="B82" s="376"/>
      <c r="K82" s="403"/>
      <c r="L82" s="403"/>
      <c r="M82" s="403"/>
      <c r="N82" s="403"/>
      <c r="AQ82" s="403"/>
      <c r="AR82" s="403"/>
      <c r="AS82" s="403"/>
      <c r="AT82" s="403"/>
      <c r="BC82" s="403"/>
      <c r="BD82" s="403"/>
      <c r="BE82" s="403"/>
      <c r="BF82" s="403"/>
      <c r="BO82" s="403"/>
      <c r="BP82" s="403"/>
      <c r="BQ82" s="403"/>
      <c r="BR82" s="403"/>
      <c r="CA82" s="403"/>
      <c r="CB82" s="403"/>
      <c r="CC82" s="403"/>
      <c r="CD82" s="403"/>
      <c r="CM82" s="403"/>
      <c r="CN82" s="403"/>
      <c r="CO82" s="403"/>
      <c r="CP82" s="403"/>
      <c r="CY82" s="403"/>
      <c r="CZ82" s="403"/>
      <c r="DA82" s="403"/>
      <c r="DB82" s="403"/>
      <c r="DC82" s="403"/>
    </row>
    <row r="83" spans="2:109" ht="13.2" x14ac:dyDescent="0.2">
      <c r="B83" s="378"/>
      <c r="C83" s="379"/>
      <c r="D83" s="379"/>
      <c r="E83" s="379"/>
      <c r="F83" s="379"/>
      <c r="G83" s="379"/>
      <c r="H83" s="379"/>
      <c r="I83" s="379"/>
      <c r="J83" s="379"/>
      <c r="K83" s="379"/>
      <c r="L83" s="379"/>
      <c r="M83" s="379"/>
      <c r="N83" s="379"/>
      <c r="O83" s="379"/>
      <c r="P83" s="379"/>
      <c r="Q83" s="379"/>
      <c r="R83" s="379"/>
      <c r="S83" s="379"/>
      <c r="T83" s="379"/>
      <c r="U83" s="379"/>
      <c r="V83" s="379"/>
      <c r="W83" s="379"/>
      <c r="X83" s="379"/>
      <c r="Y83" s="379"/>
      <c r="Z83" s="379"/>
      <c r="AA83" s="379"/>
      <c r="AB83" s="379"/>
      <c r="AC83" s="379"/>
      <c r="AD83" s="379"/>
      <c r="AE83" s="379"/>
      <c r="AF83" s="379"/>
      <c r="AG83" s="379"/>
      <c r="AH83" s="379"/>
      <c r="AI83" s="379"/>
      <c r="AJ83" s="379"/>
      <c r="AK83" s="379"/>
      <c r="AL83" s="379"/>
      <c r="AM83" s="379"/>
      <c r="AN83" s="379"/>
      <c r="AO83" s="379"/>
      <c r="AP83" s="379"/>
      <c r="AQ83" s="379"/>
      <c r="AR83" s="379"/>
      <c r="AS83" s="379"/>
      <c r="AT83" s="379"/>
      <c r="AU83" s="379"/>
      <c r="AV83" s="379"/>
      <c r="AW83" s="379"/>
      <c r="AX83" s="379"/>
      <c r="AY83" s="379"/>
      <c r="AZ83" s="379"/>
      <c r="BA83" s="379"/>
      <c r="BB83" s="379"/>
      <c r="BC83" s="379"/>
      <c r="BD83" s="379"/>
      <c r="BE83" s="379"/>
      <c r="BF83" s="379"/>
      <c r="BG83" s="379"/>
      <c r="BH83" s="379"/>
      <c r="BI83" s="379"/>
      <c r="BJ83" s="379"/>
      <c r="BK83" s="379"/>
      <c r="BL83" s="379"/>
      <c r="BM83" s="379"/>
      <c r="BN83" s="379"/>
      <c r="BO83" s="379"/>
      <c r="BP83" s="379"/>
      <c r="BQ83" s="379"/>
      <c r="BR83" s="379"/>
      <c r="BS83" s="379"/>
      <c r="BT83" s="379"/>
      <c r="BU83" s="379"/>
      <c r="BV83" s="379"/>
      <c r="BW83" s="379"/>
      <c r="BX83" s="379"/>
      <c r="BY83" s="379"/>
      <c r="BZ83" s="379"/>
      <c r="CA83" s="379"/>
      <c r="CB83" s="379"/>
      <c r="CC83" s="379"/>
      <c r="CD83" s="379"/>
      <c r="CE83" s="379"/>
      <c r="CF83" s="379"/>
      <c r="CG83" s="379"/>
      <c r="CH83" s="379"/>
      <c r="CI83" s="379"/>
      <c r="CJ83" s="379"/>
      <c r="CK83" s="379"/>
      <c r="CL83" s="379"/>
      <c r="CM83" s="379"/>
      <c r="CN83" s="379"/>
      <c r="CO83" s="379"/>
      <c r="CP83" s="379"/>
      <c r="CQ83" s="379"/>
      <c r="CR83" s="379"/>
      <c r="CS83" s="379"/>
      <c r="CT83" s="379"/>
      <c r="CU83" s="379"/>
      <c r="CV83" s="379"/>
      <c r="CW83" s="379"/>
      <c r="CX83" s="379"/>
      <c r="CY83" s="379"/>
      <c r="CZ83" s="379"/>
      <c r="DA83" s="379"/>
      <c r="DB83" s="379"/>
      <c r="DC83" s="379"/>
      <c r="DD83" s="380"/>
    </row>
    <row r="84" spans="2:109" ht="13.2" x14ac:dyDescent="0.2">
      <c r="DD84" s="370"/>
      <c r="DE84" s="370"/>
    </row>
    <row r="85" spans="2:109" ht="13.2" x14ac:dyDescent="0.2">
      <c r="DD85" s="370"/>
      <c r="DE85" s="370"/>
    </row>
  </sheetData>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25"/>
  <sheetViews>
    <sheetView workbookViewId="0"/>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1:34"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ht="13.2" x14ac:dyDescent="0.2">
      <c r="S2" s="255"/>
      <c r="AH2" s="255"/>
    </row>
    <row r="3" spans="1: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ht="13.2" x14ac:dyDescent="0.2"/>
    <row r="5" spans="1:34" ht="13.2" x14ac:dyDescent="0.2"/>
    <row r="6" spans="1:34" ht="13.2" x14ac:dyDescent="0.2"/>
    <row r="7" spans="1:34" ht="13.2" x14ac:dyDescent="0.2"/>
    <row r="8" spans="1:34" ht="13.2" x14ac:dyDescent="0.2"/>
    <row r="9" spans="1:34" ht="13.2" x14ac:dyDescent="0.2">
      <c r="AH9" s="25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498</v>
      </c>
    </row>
  </sheetData>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25"/>
  <sheetViews>
    <sheetView workbookViewId="0"/>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2:34"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ht="13.2" x14ac:dyDescent="0.2">
      <c r="S2" s="255"/>
      <c r="AH2" s="255"/>
    </row>
    <row r="3" spans="2: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ht="13.2" x14ac:dyDescent="0.2"/>
    <row r="5" spans="2:34" ht="13.2" x14ac:dyDescent="0.2"/>
    <row r="6" spans="2:34" ht="13.2" x14ac:dyDescent="0.2"/>
    <row r="7" spans="2:34" ht="13.2" x14ac:dyDescent="0.2"/>
    <row r="8" spans="2:34" ht="13.2" x14ac:dyDescent="0.2"/>
    <row r="9" spans="2:34" ht="13.2" x14ac:dyDescent="0.2">
      <c r="AH9" s="25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c r="AG59" s="255"/>
      <c r="AH59" s="255"/>
    </row>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498</v>
      </c>
    </row>
  </sheetData>
  <phoneticPr fontId="2"/>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1" customWidth="1"/>
    <col min="2" max="8" width="13.33203125" style="141" customWidth="1"/>
    <col min="9" max="16384" width="11.109375" style="141"/>
  </cols>
  <sheetData>
    <row r="1" spans="1:8" x14ac:dyDescent="0.2">
      <c r="A1" s="135"/>
      <c r="B1" s="136"/>
      <c r="C1" s="137"/>
      <c r="D1" s="138"/>
      <c r="E1" s="139"/>
      <c r="F1" s="139"/>
      <c r="G1" s="139"/>
      <c r="H1" s="140"/>
    </row>
    <row r="2" spans="1:8" x14ac:dyDescent="0.2">
      <c r="A2" s="142"/>
      <c r="B2" s="143"/>
      <c r="C2" s="144"/>
      <c r="D2" s="145" t="s">
        <v>51</v>
      </c>
      <c r="E2" s="146"/>
      <c r="F2" s="147" t="s">
        <v>548</v>
      </c>
      <c r="G2" s="148"/>
      <c r="H2" s="149"/>
    </row>
    <row r="3" spans="1:8" x14ac:dyDescent="0.2">
      <c r="A3" s="145" t="s">
        <v>541</v>
      </c>
      <c r="B3" s="150"/>
      <c r="C3" s="151"/>
      <c r="D3" s="152">
        <v>66894</v>
      </c>
      <c r="E3" s="153"/>
      <c r="F3" s="154">
        <v>122882</v>
      </c>
      <c r="G3" s="155"/>
      <c r="H3" s="156"/>
    </row>
    <row r="4" spans="1:8" x14ac:dyDescent="0.2">
      <c r="A4" s="157"/>
      <c r="B4" s="158"/>
      <c r="C4" s="159"/>
      <c r="D4" s="160">
        <v>55505</v>
      </c>
      <c r="E4" s="161"/>
      <c r="F4" s="162">
        <v>65785</v>
      </c>
      <c r="G4" s="163"/>
      <c r="H4" s="164"/>
    </row>
    <row r="5" spans="1:8" x14ac:dyDescent="0.2">
      <c r="A5" s="145" t="s">
        <v>543</v>
      </c>
      <c r="B5" s="150"/>
      <c r="C5" s="151"/>
      <c r="D5" s="152">
        <v>78109</v>
      </c>
      <c r="E5" s="153"/>
      <c r="F5" s="154">
        <v>114790</v>
      </c>
      <c r="G5" s="155"/>
      <c r="H5" s="156"/>
    </row>
    <row r="6" spans="1:8" x14ac:dyDescent="0.2">
      <c r="A6" s="157"/>
      <c r="B6" s="158"/>
      <c r="C6" s="159"/>
      <c r="D6" s="160">
        <v>50177</v>
      </c>
      <c r="E6" s="161"/>
      <c r="F6" s="162">
        <v>55601</v>
      </c>
      <c r="G6" s="163"/>
      <c r="H6" s="164"/>
    </row>
    <row r="7" spans="1:8" x14ac:dyDescent="0.2">
      <c r="A7" s="145" t="s">
        <v>544</v>
      </c>
      <c r="B7" s="150"/>
      <c r="C7" s="151"/>
      <c r="D7" s="152">
        <v>217622</v>
      </c>
      <c r="E7" s="153"/>
      <c r="F7" s="154">
        <v>126262</v>
      </c>
      <c r="G7" s="155"/>
      <c r="H7" s="156"/>
    </row>
    <row r="8" spans="1:8" x14ac:dyDescent="0.2">
      <c r="A8" s="157"/>
      <c r="B8" s="158"/>
      <c r="C8" s="159"/>
      <c r="D8" s="160">
        <v>23477</v>
      </c>
      <c r="E8" s="161"/>
      <c r="F8" s="162">
        <v>56769</v>
      </c>
      <c r="G8" s="163"/>
      <c r="H8" s="164"/>
    </row>
    <row r="9" spans="1:8" x14ac:dyDescent="0.2">
      <c r="A9" s="145" t="s">
        <v>545</v>
      </c>
      <c r="B9" s="150"/>
      <c r="C9" s="151"/>
      <c r="D9" s="152">
        <v>284833</v>
      </c>
      <c r="E9" s="153"/>
      <c r="F9" s="154">
        <v>126525</v>
      </c>
      <c r="G9" s="155"/>
      <c r="H9" s="156"/>
    </row>
    <row r="10" spans="1:8" x14ac:dyDescent="0.2">
      <c r="A10" s="157"/>
      <c r="B10" s="158"/>
      <c r="C10" s="159"/>
      <c r="D10" s="160">
        <v>191567</v>
      </c>
      <c r="E10" s="161"/>
      <c r="F10" s="162">
        <v>67052</v>
      </c>
      <c r="G10" s="163"/>
      <c r="H10" s="164"/>
    </row>
    <row r="11" spans="1:8" x14ac:dyDescent="0.2">
      <c r="A11" s="145" t="s">
        <v>546</v>
      </c>
      <c r="B11" s="150"/>
      <c r="C11" s="151"/>
      <c r="D11" s="152">
        <v>144035</v>
      </c>
      <c r="E11" s="153"/>
      <c r="F11" s="154">
        <v>122054</v>
      </c>
      <c r="G11" s="155"/>
      <c r="H11" s="156"/>
    </row>
    <row r="12" spans="1:8" x14ac:dyDescent="0.2">
      <c r="A12" s="157"/>
      <c r="B12" s="158"/>
      <c r="C12" s="165"/>
      <c r="D12" s="160">
        <v>90604</v>
      </c>
      <c r="E12" s="161"/>
      <c r="F12" s="162">
        <v>68298</v>
      </c>
      <c r="G12" s="163"/>
      <c r="H12" s="164"/>
    </row>
    <row r="13" spans="1:8" x14ac:dyDescent="0.2">
      <c r="A13" s="145"/>
      <c r="B13" s="150"/>
      <c r="C13" s="166"/>
      <c r="D13" s="167">
        <v>158299</v>
      </c>
      <c r="E13" s="168"/>
      <c r="F13" s="169">
        <v>122503</v>
      </c>
      <c r="G13" s="170"/>
      <c r="H13" s="156"/>
    </row>
    <row r="14" spans="1:8" x14ac:dyDescent="0.2">
      <c r="A14" s="157"/>
      <c r="B14" s="158"/>
      <c r="C14" s="159"/>
      <c r="D14" s="160">
        <v>82266</v>
      </c>
      <c r="E14" s="161"/>
      <c r="F14" s="162">
        <v>62701</v>
      </c>
      <c r="G14" s="163"/>
      <c r="H14" s="164"/>
    </row>
    <row r="17" spans="1:11" x14ac:dyDescent="0.2">
      <c r="A17" s="141" t="s">
        <v>52</v>
      </c>
    </row>
    <row r="18" spans="1:11" x14ac:dyDescent="0.2">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2">
      <c r="A19" s="171" t="s">
        <v>53</v>
      </c>
      <c r="B19" s="171">
        <f>ROUND(VALUE(SUBSTITUTE(実質収支比率等に係る経年分析!F$48,"▲","-")),2)</f>
        <v>6.87</v>
      </c>
      <c r="C19" s="171">
        <f>ROUND(VALUE(SUBSTITUTE(実質収支比率等に係る経年分析!G$48,"▲","-")),2)</f>
        <v>7.96</v>
      </c>
      <c r="D19" s="171">
        <f>ROUND(VALUE(SUBSTITUTE(実質収支比率等に係る経年分析!H$48,"▲","-")),2)</f>
        <v>9.6199999999999992</v>
      </c>
      <c r="E19" s="171">
        <f>ROUND(VALUE(SUBSTITUTE(実質収支比率等に係る経年分析!I$48,"▲","-")),2)</f>
        <v>8.48</v>
      </c>
      <c r="F19" s="171">
        <f>ROUND(VALUE(SUBSTITUTE(実質収支比率等に係る経年分析!J$48,"▲","-")),2)</f>
        <v>10.34</v>
      </c>
    </row>
    <row r="20" spans="1:11" x14ac:dyDescent="0.2">
      <c r="A20" s="171" t="s">
        <v>54</v>
      </c>
      <c r="B20" s="171">
        <f>ROUND(VALUE(SUBSTITUTE(実質収支比率等に係る経年分析!F$47,"▲","-")),2)</f>
        <v>22.97</v>
      </c>
      <c r="C20" s="171">
        <f>ROUND(VALUE(SUBSTITUTE(実質収支比率等に係る経年分析!G$47,"▲","-")),2)</f>
        <v>22.33</v>
      </c>
      <c r="D20" s="171">
        <f>ROUND(VALUE(SUBSTITUTE(実質収支比率等に係る経年分析!H$47,"▲","-")),2)</f>
        <v>20.03</v>
      </c>
      <c r="E20" s="171">
        <f>ROUND(VALUE(SUBSTITUTE(実質収支比率等に係る経年分析!I$47,"▲","-")),2)</f>
        <v>20.07</v>
      </c>
      <c r="F20" s="171">
        <f>ROUND(VALUE(SUBSTITUTE(実質収支比率等に係る経年分析!J$47,"▲","-")),2)</f>
        <v>16.690000000000001</v>
      </c>
    </row>
    <row r="21" spans="1:11" x14ac:dyDescent="0.2">
      <c r="A21" s="171" t="s">
        <v>55</v>
      </c>
      <c r="B21" s="171">
        <f>IF(ISNUMBER(VALUE(SUBSTITUTE(実質収支比率等に係る経年分析!F$49,"▲","-"))),ROUND(VALUE(SUBSTITUTE(実質収支比率等に係る経年分析!F$49,"▲","-")),2),NA())</f>
        <v>-1.3</v>
      </c>
      <c r="C21" s="171">
        <f>IF(ISNUMBER(VALUE(SUBSTITUTE(実質収支比率等に係る経年分析!G$49,"▲","-"))),ROUND(VALUE(SUBSTITUTE(実質収支比率等に係る経年分析!G$49,"▲","-")),2),NA())</f>
        <v>2.29</v>
      </c>
      <c r="D21" s="171">
        <f>IF(ISNUMBER(VALUE(SUBSTITUTE(実質収支比率等に係る経年分析!H$49,"▲","-"))),ROUND(VALUE(SUBSTITUTE(実質収支比率等に係る経年分析!H$49,"▲","-")),2),NA())</f>
        <v>-0.54</v>
      </c>
      <c r="E21" s="171">
        <f>IF(ISNUMBER(VALUE(SUBSTITUTE(実質収支比率等に係る経年分析!I$49,"▲","-"))),ROUND(VALUE(SUBSTITUTE(実質収支比率等に係る経年分析!I$49,"▲","-")),2),NA())</f>
        <v>0.57999999999999996</v>
      </c>
      <c r="F21" s="171">
        <f>IF(ISNUMBER(VALUE(SUBSTITUTE(実質収支比率等に係る経年分析!J$49,"▲","-"))),ROUND(VALUE(SUBSTITUTE(実質収支比率等に係る経年分析!J$49,"▲","-")),2),NA())</f>
        <v>0.13</v>
      </c>
    </row>
    <row r="24" spans="1:11" x14ac:dyDescent="0.2">
      <c r="A24" s="141" t="s">
        <v>56</v>
      </c>
    </row>
    <row r="25" spans="1:11" x14ac:dyDescent="0.2">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2">
      <c r="A26" s="172"/>
      <c r="B26" s="172" t="s">
        <v>57</v>
      </c>
      <c r="C26" s="172" t="s">
        <v>58</v>
      </c>
      <c r="D26" s="172" t="s">
        <v>57</v>
      </c>
      <c r="E26" s="172" t="s">
        <v>58</v>
      </c>
      <c r="F26" s="172" t="s">
        <v>57</v>
      </c>
      <c r="G26" s="172" t="s">
        <v>58</v>
      </c>
      <c r="H26" s="172" t="s">
        <v>57</v>
      </c>
      <c r="I26" s="172" t="s">
        <v>58</v>
      </c>
      <c r="J26" s="172" t="s">
        <v>57</v>
      </c>
      <c r="K26" s="172" t="s">
        <v>58</v>
      </c>
    </row>
    <row r="27" spans="1:11" x14ac:dyDescent="0.2">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#VALUE!</v>
      </c>
      <c r="C27" s="172" t="e">
        <f>IF(ROUND(VALUE(SUBSTITUTE(連結実質赤字比率に係る赤字・黒字の構成分析!F$43,"▲", "-")), 2) &gt;= 0, ABS(ROUND(VALUE(SUBSTITUTE(連結実質赤字比率に係る赤字・黒字の構成分析!F$43,"▲", "-")), 2)), NA())</f>
        <v>#VALUE!</v>
      </c>
      <c r="D27" s="172" t="e">
        <f>IF(ROUND(VALUE(SUBSTITUTE(連結実質赤字比率に係る赤字・黒字の構成分析!G$43,"▲", "-")), 2) &lt; 0, ABS(ROUND(VALUE(SUBSTITUTE(連結実質赤字比率に係る赤字・黒字の構成分析!G$43,"▲", "-")), 2)), NA())</f>
        <v>#VALUE!</v>
      </c>
      <c r="E27" s="172" t="e">
        <f>IF(ROUND(VALUE(SUBSTITUTE(連結実質赤字比率に係る赤字・黒字の構成分析!G$43,"▲", "-")), 2) &gt;= 0, ABS(ROUND(VALUE(SUBSTITUTE(連結実質赤字比率に係る赤字・黒字の構成分析!G$43,"▲", "-")), 2)), NA())</f>
        <v>#VALUE!</v>
      </c>
      <c r="F27" s="172" t="e">
        <f>IF(ROUND(VALUE(SUBSTITUTE(連結実質赤字比率に係る赤字・黒字の構成分析!H$43,"▲", "-")), 2) &lt; 0, ABS(ROUND(VALUE(SUBSTITUTE(連結実質赤字比率に係る赤字・黒字の構成分析!H$43,"▲", "-")), 2)), NA())</f>
        <v>#VALUE!</v>
      </c>
      <c r="G27" s="172" t="e">
        <f>IF(ROUND(VALUE(SUBSTITUTE(連結実質赤字比率に係る赤字・黒字の構成分析!H$43,"▲", "-")), 2) &gt;= 0, ABS(ROUND(VALUE(SUBSTITUTE(連結実質赤字比率に係る赤字・黒字の構成分析!H$43,"▲", "-")), 2)), NA())</f>
        <v>#VALUE!</v>
      </c>
      <c r="H27" s="172" t="e">
        <f>IF(ROUND(VALUE(SUBSTITUTE(連結実質赤字比率に係る赤字・黒字の構成分析!I$43,"▲", "-")), 2) &lt; 0, ABS(ROUND(VALUE(SUBSTITUTE(連結実質赤字比率に係る赤字・黒字の構成分析!I$43,"▲", "-")), 2)), NA())</f>
        <v>#VALUE!</v>
      </c>
      <c r="I27" s="172" t="e">
        <f>IF(ROUND(VALUE(SUBSTITUTE(連結実質赤字比率に係る赤字・黒字の構成分析!I$43,"▲", "-")), 2) &gt;= 0, ABS(ROUND(VALUE(SUBSTITUTE(連結実質赤字比率に係る赤字・黒字の構成分析!I$43,"▲", "-")), 2)), NA())</f>
        <v>#VALUE!</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x14ac:dyDescent="0.2">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2">
      <c r="A29" s="172" t="e">
        <f>IF(連結実質赤字比率に係る赤字・黒字の構成分析!C$41="",NA(),連結実質赤字比率に係る赤字・黒字の構成分析!C$41)</f>
        <v>#N/A</v>
      </c>
      <c r="B29" s="172" t="e">
        <f>IF(ROUND(VALUE(SUBSTITUTE(連結実質赤字比率に係る赤字・黒字の構成分析!F$41,"▲", "-")), 2) &lt; 0, ABS(ROUND(VALUE(SUBSTITUTE(連結実質赤字比率に係る赤字・黒字の構成分析!F$41,"▲", "-")), 2)), NA())</f>
        <v>#VALUE!</v>
      </c>
      <c r="C29" s="172" t="e">
        <f>IF(ROUND(VALUE(SUBSTITUTE(連結実質赤字比率に係る赤字・黒字の構成分析!F$41,"▲", "-")), 2) &gt;= 0, ABS(ROUND(VALUE(SUBSTITUTE(連結実質赤字比率に係る赤字・黒字の構成分析!F$41,"▲", "-")), 2)), NA())</f>
        <v>#VALUE!</v>
      </c>
      <c r="D29" s="172" t="e">
        <f>IF(ROUND(VALUE(SUBSTITUTE(連結実質赤字比率に係る赤字・黒字の構成分析!G$41,"▲", "-")), 2) &lt; 0, ABS(ROUND(VALUE(SUBSTITUTE(連結実質赤字比率に係る赤字・黒字の構成分析!G$41,"▲", "-")), 2)), NA())</f>
        <v>#VALUE!</v>
      </c>
      <c r="E29" s="172" t="e">
        <f>IF(ROUND(VALUE(SUBSTITUTE(連結実質赤字比率に係る赤字・黒字の構成分析!G$41,"▲", "-")), 2) &gt;= 0, ABS(ROUND(VALUE(SUBSTITUTE(連結実質赤字比率に係る赤字・黒字の構成分析!G$41,"▲", "-")), 2)), NA())</f>
        <v>#VALUE!</v>
      </c>
      <c r="F29" s="172" t="e">
        <f>IF(ROUND(VALUE(SUBSTITUTE(連結実質赤字比率に係る赤字・黒字の構成分析!H$41,"▲", "-")), 2) &lt; 0, ABS(ROUND(VALUE(SUBSTITUTE(連結実質赤字比率に係る赤字・黒字の構成分析!H$41,"▲", "-")), 2)), NA())</f>
        <v>#VALUE!</v>
      </c>
      <c r="G29" s="172" t="e">
        <f>IF(ROUND(VALUE(SUBSTITUTE(連結実質赤字比率に係る赤字・黒字の構成分析!H$41,"▲", "-")), 2) &gt;= 0, ABS(ROUND(VALUE(SUBSTITUTE(連結実質赤字比率に係る赤字・黒字の構成分析!H$41,"▲", "-")), 2)), NA())</f>
        <v>#VALUE!</v>
      </c>
      <c r="H29" s="172" t="e">
        <f>IF(ROUND(VALUE(SUBSTITUTE(連結実質赤字比率に係る赤字・黒字の構成分析!I$41,"▲", "-")), 2) &lt; 0, ABS(ROUND(VALUE(SUBSTITUTE(連結実質赤字比率に係る赤字・黒字の構成分析!I$41,"▲", "-")), 2)), NA())</f>
        <v>#VALUE!</v>
      </c>
      <c r="I29" s="172" t="e">
        <f>IF(ROUND(VALUE(SUBSTITUTE(連結実質赤字比率に係る赤字・黒字の構成分析!I$41,"▲", "-")), 2) &gt;= 0, ABS(ROUND(VALUE(SUBSTITUTE(連結実質赤字比率に係る赤字・黒字の構成分析!I$41,"▲", "-")), 2)), NA())</f>
        <v>#VALUE!</v>
      </c>
      <c r="J29" s="172" t="e">
        <f>IF(ROUND(VALUE(SUBSTITUTE(連結実質赤字比率に係る赤字・黒字の構成分析!J$41,"▲", "-")), 2) &lt; 0, ABS(ROUND(VALUE(SUBSTITUTE(連結実質赤字比率に係る赤字・黒字の構成分析!J$41,"▲", "-")), 2)), NA())</f>
        <v>#VALUE!</v>
      </c>
      <c r="K29" s="172" t="e">
        <f>IF(ROUND(VALUE(SUBSTITUTE(連結実質赤字比率に係る赤字・黒字の構成分析!J$41,"▲", "-")), 2) &gt;= 0, ABS(ROUND(VALUE(SUBSTITUTE(連結実質赤字比率に係る赤字・黒字の構成分析!J$41,"▲", "-")), 2)), NA())</f>
        <v>#VALUE!</v>
      </c>
    </row>
    <row r="30" spans="1:11" x14ac:dyDescent="0.2">
      <c r="A30" s="172" t="e">
        <f>IF(連結実質赤字比率に係る赤字・黒字の構成分析!C$40="",NA(),連結実質赤字比率に係る赤字・黒字の構成分析!C$40)</f>
        <v>#N/A</v>
      </c>
      <c r="B30" s="172" t="e">
        <f>IF(ROUND(VALUE(SUBSTITUTE(連結実質赤字比率に係る赤字・黒字の構成分析!F$40,"▲", "-")), 2) &lt; 0, ABS(ROUND(VALUE(SUBSTITUTE(連結実質赤字比率に係る赤字・黒字の構成分析!F$40,"▲", "-")), 2)), NA())</f>
        <v>#VALUE!</v>
      </c>
      <c r="C30" s="172" t="e">
        <f>IF(ROUND(VALUE(SUBSTITUTE(連結実質赤字比率に係る赤字・黒字の構成分析!F$40,"▲", "-")), 2) &gt;= 0, ABS(ROUND(VALUE(SUBSTITUTE(連結実質赤字比率に係る赤字・黒字の構成分析!F$40,"▲", "-")), 2)), NA())</f>
        <v>#VALUE!</v>
      </c>
      <c r="D30" s="172" t="e">
        <f>IF(ROUND(VALUE(SUBSTITUTE(連結実質赤字比率に係る赤字・黒字の構成分析!G$40,"▲", "-")), 2) &lt; 0, ABS(ROUND(VALUE(SUBSTITUTE(連結実質赤字比率に係る赤字・黒字の構成分析!G$40,"▲", "-")), 2)), NA())</f>
        <v>#VALUE!</v>
      </c>
      <c r="E30" s="172" t="e">
        <f>IF(ROUND(VALUE(SUBSTITUTE(連結実質赤字比率に係る赤字・黒字の構成分析!G$40,"▲", "-")), 2) &gt;= 0, ABS(ROUND(VALUE(SUBSTITUTE(連結実質赤字比率に係る赤字・黒字の構成分析!G$40,"▲", "-")), 2)), NA())</f>
        <v>#VALUE!</v>
      </c>
      <c r="F30" s="172" t="e">
        <f>IF(ROUND(VALUE(SUBSTITUTE(連結実質赤字比率に係る赤字・黒字の構成分析!H$40,"▲", "-")), 2) &lt; 0, ABS(ROUND(VALUE(SUBSTITUTE(連結実質赤字比率に係る赤字・黒字の構成分析!H$40,"▲", "-")), 2)), NA())</f>
        <v>#VALUE!</v>
      </c>
      <c r="G30" s="172" t="e">
        <f>IF(ROUND(VALUE(SUBSTITUTE(連結実質赤字比率に係る赤字・黒字の構成分析!H$40,"▲", "-")), 2) &gt;= 0, ABS(ROUND(VALUE(SUBSTITUTE(連結実質赤字比率に係る赤字・黒字の構成分析!H$40,"▲", "-")), 2)), NA())</f>
        <v>#VALUE!</v>
      </c>
      <c r="H30" s="172" t="e">
        <f>IF(ROUND(VALUE(SUBSTITUTE(連結実質赤字比率に係る赤字・黒字の構成分析!I$40,"▲", "-")), 2) &lt; 0, ABS(ROUND(VALUE(SUBSTITUTE(連結実質赤字比率に係る赤字・黒字の構成分析!I$40,"▲", "-")), 2)), NA())</f>
        <v>#VALUE!</v>
      </c>
      <c r="I30" s="172" t="e">
        <f>IF(ROUND(VALUE(SUBSTITUTE(連結実質赤字比率に係る赤字・黒字の構成分析!I$40,"▲", "-")), 2) &gt;= 0, ABS(ROUND(VALUE(SUBSTITUTE(連結実質赤字比率に係る赤字・黒字の構成分析!I$40,"▲", "-")), 2)), NA())</f>
        <v>#VALUE!</v>
      </c>
      <c r="J30" s="172" t="e">
        <f>IF(ROUND(VALUE(SUBSTITUTE(連結実質赤字比率に係る赤字・黒字の構成分析!J$40,"▲", "-")), 2) &lt; 0, ABS(ROUND(VALUE(SUBSTITUTE(連結実質赤字比率に係る赤字・黒字の構成分析!J$40,"▲", "-")), 2)), NA())</f>
        <v>#VALUE!</v>
      </c>
      <c r="K30" s="172" t="e">
        <f>IF(ROUND(VALUE(SUBSTITUTE(連結実質赤字比率に係る赤字・黒字の構成分析!J$40,"▲", "-")), 2) &gt;= 0, ABS(ROUND(VALUE(SUBSTITUTE(連結実質赤字比率に係る赤字・黒字の構成分析!J$40,"▲", "-")), 2)), NA())</f>
        <v>#VALUE!</v>
      </c>
    </row>
    <row r="31" spans="1:11" x14ac:dyDescent="0.2">
      <c r="A31" s="172" t="str">
        <f>IF(連結実質赤字比率に係る赤字・黒字の構成分析!C$39="",NA(),連結実質赤字比率に係る赤字・黒字の構成分析!C$39)</f>
        <v>三川町下水道事業特別会計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0</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v>
      </c>
    </row>
    <row r="32" spans="1:11" x14ac:dyDescent="0.2">
      <c r="A32" s="172" t="str">
        <f>IF(連結実質赤字比率に係る赤字・黒字の構成分析!C$38="",NA(),連結実質赤字比率に係る赤字・黒字の構成分析!C$38)</f>
        <v>三川町農業集落排水事業特別会計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0</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0</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0</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0</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0</v>
      </c>
    </row>
    <row r="33" spans="1:16" x14ac:dyDescent="0.2">
      <c r="A33" s="172" t="str">
        <f>IF(連結実質赤字比率に係る赤字・黒字の構成分析!C$37="",NA(),連結実質赤字比率に係る赤字・黒字の構成分析!C$37)</f>
        <v>三川町後期高齢者医療特別会計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0.35</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0.09</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0.43</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0.09</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0.08</v>
      </c>
    </row>
    <row r="34" spans="1:16" x14ac:dyDescent="0.2">
      <c r="A34" s="172" t="str">
        <f>IF(連結実質赤字比率に係る赤字・黒字の構成分析!C$36="",NA(),連結実質赤字比率に係る赤字・黒字の構成分析!C$36)</f>
        <v>三川町国民健康保険特別会計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1.36</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0.65</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1.1100000000000001</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1.19</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0.72</v>
      </c>
    </row>
    <row r="35" spans="1:16" x14ac:dyDescent="0.2">
      <c r="A35" s="172" t="str">
        <f>IF(連結実質赤字比率に係る赤字・黒字の構成分析!C$35="",NA(),連結実質赤字比率に係る赤字・黒字の構成分析!C$35)</f>
        <v>三川町介護保険特別会計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0.06</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0.48</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7.0000000000000007E-2</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0.55000000000000004</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1.08</v>
      </c>
    </row>
    <row r="36" spans="1:16" x14ac:dyDescent="0.2">
      <c r="A36" s="172" t="str">
        <f>IF(連結実質赤字比率に係る赤字・黒字の構成分析!C$34="",NA(),連結実質赤字比率に係る赤字・黒字の構成分析!C$34)</f>
        <v>一般会計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6.86</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7.95</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9.6199999999999992</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8.4700000000000006</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10.33</v>
      </c>
    </row>
    <row r="39" spans="1:16" x14ac:dyDescent="0.2">
      <c r="A39" s="141" t="s">
        <v>59</v>
      </c>
    </row>
    <row r="40" spans="1:16" x14ac:dyDescent="0.2">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2">
      <c r="A41" s="173"/>
      <c r="B41" s="173" t="s">
        <v>60</v>
      </c>
      <c r="C41" s="173"/>
      <c r="D41" s="173" t="s">
        <v>61</v>
      </c>
      <c r="E41" s="173" t="s">
        <v>60</v>
      </c>
      <c r="F41" s="173"/>
      <c r="G41" s="173" t="s">
        <v>61</v>
      </c>
      <c r="H41" s="173" t="s">
        <v>60</v>
      </c>
      <c r="I41" s="173"/>
      <c r="J41" s="173" t="s">
        <v>61</v>
      </c>
      <c r="K41" s="173" t="s">
        <v>60</v>
      </c>
      <c r="L41" s="173"/>
      <c r="M41" s="173" t="s">
        <v>61</v>
      </c>
      <c r="N41" s="173" t="s">
        <v>60</v>
      </c>
      <c r="O41" s="173"/>
      <c r="P41" s="173" t="s">
        <v>61</v>
      </c>
    </row>
    <row r="42" spans="1:16" x14ac:dyDescent="0.2">
      <c r="A42" s="173" t="s">
        <v>62</v>
      </c>
      <c r="B42" s="173"/>
      <c r="C42" s="173"/>
      <c r="D42" s="173">
        <f>'実質公債費比率（分子）の構造'!K$52</f>
        <v>420</v>
      </c>
      <c r="E42" s="173"/>
      <c r="F42" s="173"/>
      <c r="G42" s="173">
        <f>'実質公債費比率（分子）の構造'!L$52</f>
        <v>419</v>
      </c>
      <c r="H42" s="173"/>
      <c r="I42" s="173"/>
      <c r="J42" s="173">
        <f>'実質公債費比率（分子）の構造'!M$52</f>
        <v>411</v>
      </c>
      <c r="K42" s="173"/>
      <c r="L42" s="173"/>
      <c r="M42" s="173">
        <f>'実質公債費比率（分子）の構造'!N$52</f>
        <v>407</v>
      </c>
      <c r="N42" s="173"/>
      <c r="O42" s="173"/>
      <c r="P42" s="173">
        <f>'実質公債費比率（分子）の構造'!O$52</f>
        <v>391</v>
      </c>
    </row>
    <row r="43" spans="1:16" x14ac:dyDescent="0.2">
      <c r="A43" s="173" t="s">
        <v>63</v>
      </c>
      <c r="B43" s="173">
        <f>'実質公債費比率（分子）の構造'!K$51</f>
        <v>0</v>
      </c>
      <c r="C43" s="173"/>
      <c r="D43" s="173"/>
      <c r="E43" s="173">
        <f>'実質公債費比率（分子）の構造'!L$51</f>
        <v>0</v>
      </c>
      <c r="F43" s="173"/>
      <c r="G43" s="173"/>
      <c r="H43" s="173">
        <f>'実質公債費比率（分子）の構造'!M$51</f>
        <v>0</v>
      </c>
      <c r="I43" s="173"/>
      <c r="J43" s="173"/>
      <c r="K43" s="173">
        <f>'実質公債費比率（分子）の構造'!N$51</f>
        <v>0</v>
      </c>
      <c r="L43" s="173"/>
      <c r="M43" s="173"/>
      <c r="N43" s="173" t="str">
        <f>'実質公債費比率（分子）の構造'!O$51</f>
        <v>-</v>
      </c>
      <c r="O43" s="173"/>
      <c r="P43" s="173"/>
    </row>
    <row r="44" spans="1:16" x14ac:dyDescent="0.2">
      <c r="A44" s="173" t="s">
        <v>64</v>
      </c>
      <c r="B44" s="173">
        <f>'実質公債費比率（分子）の構造'!K$50</f>
        <v>4</v>
      </c>
      <c r="C44" s="173"/>
      <c r="D44" s="173"/>
      <c r="E44" s="173">
        <f>'実質公債費比率（分子）の構造'!L$50</f>
        <v>4</v>
      </c>
      <c r="F44" s="173"/>
      <c r="G44" s="173"/>
      <c r="H44" s="173">
        <f>'実質公債費比率（分子）の構造'!M$50</f>
        <v>4</v>
      </c>
      <c r="I44" s="173"/>
      <c r="J44" s="173"/>
      <c r="K44" s="173">
        <f>'実質公債費比率（分子）の構造'!N$50</f>
        <v>4</v>
      </c>
      <c r="L44" s="173"/>
      <c r="M44" s="173"/>
      <c r="N44" s="173">
        <f>'実質公債費比率（分子）の構造'!O$50</f>
        <v>4</v>
      </c>
      <c r="O44" s="173"/>
      <c r="P44" s="173"/>
    </row>
    <row r="45" spans="1:16" x14ac:dyDescent="0.2">
      <c r="A45" s="173" t="s">
        <v>65</v>
      </c>
      <c r="B45" s="173">
        <f>'実質公債費比率（分子）の構造'!K$49</f>
        <v>1</v>
      </c>
      <c r="C45" s="173"/>
      <c r="D45" s="173"/>
      <c r="E45" s="173">
        <f>'実質公債費比率（分子）の構造'!L$49</f>
        <v>1</v>
      </c>
      <c r="F45" s="173"/>
      <c r="G45" s="173"/>
      <c r="H45" s="173">
        <f>'実質公債費比率（分子）の構造'!M$49</f>
        <v>1</v>
      </c>
      <c r="I45" s="173"/>
      <c r="J45" s="173"/>
      <c r="K45" s="173">
        <f>'実質公債費比率（分子）の構造'!N$49</f>
        <v>0</v>
      </c>
      <c r="L45" s="173"/>
      <c r="M45" s="173"/>
      <c r="N45" s="173">
        <f>'実質公債費比率（分子）の構造'!O$49</f>
        <v>0</v>
      </c>
      <c r="O45" s="173"/>
      <c r="P45" s="173"/>
    </row>
    <row r="46" spans="1:16" x14ac:dyDescent="0.2">
      <c r="A46" s="173" t="s">
        <v>66</v>
      </c>
      <c r="B46" s="173">
        <f>'実質公債費比率（分子）の構造'!K$48</f>
        <v>204</v>
      </c>
      <c r="C46" s="173"/>
      <c r="D46" s="173"/>
      <c r="E46" s="173">
        <f>'実質公債費比率（分子）の構造'!L$48</f>
        <v>206</v>
      </c>
      <c r="F46" s="173"/>
      <c r="G46" s="173"/>
      <c r="H46" s="173">
        <f>'実質公債費比率（分子）の構造'!M$48</f>
        <v>216</v>
      </c>
      <c r="I46" s="173"/>
      <c r="J46" s="173"/>
      <c r="K46" s="173">
        <f>'実質公債費比率（分子）の構造'!N$48</f>
        <v>204</v>
      </c>
      <c r="L46" s="173"/>
      <c r="M46" s="173"/>
      <c r="N46" s="173">
        <f>'実質公債費比率（分子）の構造'!O$48</f>
        <v>205</v>
      </c>
      <c r="O46" s="173"/>
      <c r="P46" s="173"/>
    </row>
    <row r="47" spans="1:16" x14ac:dyDescent="0.2">
      <c r="A47" s="173" t="s">
        <v>67</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2">
      <c r="A48" s="173" t="s">
        <v>68</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2">
      <c r="A49" s="173" t="s">
        <v>69</v>
      </c>
      <c r="B49" s="173">
        <f>'実質公債費比率（分子）の構造'!K$45</f>
        <v>469</v>
      </c>
      <c r="C49" s="173"/>
      <c r="D49" s="173"/>
      <c r="E49" s="173">
        <f>'実質公債費比率（分子）の構造'!L$45</f>
        <v>477</v>
      </c>
      <c r="F49" s="173"/>
      <c r="G49" s="173"/>
      <c r="H49" s="173">
        <f>'実質公債費比率（分子）の構造'!M$45</f>
        <v>478</v>
      </c>
      <c r="I49" s="173"/>
      <c r="J49" s="173"/>
      <c r="K49" s="173">
        <f>'実質公債費比率（分子）の構造'!N$45</f>
        <v>440</v>
      </c>
      <c r="L49" s="173"/>
      <c r="M49" s="173"/>
      <c r="N49" s="173">
        <f>'実質公債費比率（分子）の構造'!O$45</f>
        <v>432</v>
      </c>
      <c r="O49" s="173"/>
      <c r="P49" s="173"/>
    </row>
    <row r="50" spans="1:16" x14ac:dyDescent="0.2">
      <c r="A50" s="173" t="s">
        <v>70</v>
      </c>
      <c r="B50" s="173" t="e">
        <f>NA()</f>
        <v>#N/A</v>
      </c>
      <c r="C50" s="173">
        <f>IF(ISNUMBER('実質公債費比率（分子）の構造'!K$53),'実質公債費比率（分子）の構造'!K$53,NA())</f>
        <v>258</v>
      </c>
      <c r="D50" s="173" t="e">
        <f>NA()</f>
        <v>#N/A</v>
      </c>
      <c r="E50" s="173" t="e">
        <f>NA()</f>
        <v>#N/A</v>
      </c>
      <c r="F50" s="173">
        <f>IF(ISNUMBER('実質公債費比率（分子）の構造'!L$53),'実質公債費比率（分子）の構造'!L$53,NA())</f>
        <v>269</v>
      </c>
      <c r="G50" s="173" t="e">
        <f>NA()</f>
        <v>#N/A</v>
      </c>
      <c r="H50" s="173" t="e">
        <f>NA()</f>
        <v>#N/A</v>
      </c>
      <c r="I50" s="173">
        <f>IF(ISNUMBER('実質公債費比率（分子）の構造'!M$53),'実質公債費比率（分子）の構造'!M$53,NA())</f>
        <v>288</v>
      </c>
      <c r="J50" s="173" t="e">
        <f>NA()</f>
        <v>#N/A</v>
      </c>
      <c r="K50" s="173" t="e">
        <f>NA()</f>
        <v>#N/A</v>
      </c>
      <c r="L50" s="173">
        <f>IF(ISNUMBER('実質公債費比率（分子）の構造'!N$53),'実質公債費比率（分子）の構造'!N$53,NA())</f>
        <v>241</v>
      </c>
      <c r="M50" s="173" t="e">
        <f>NA()</f>
        <v>#N/A</v>
      </c>
      <c r="N50" s="173" t="e">
        <f>NA()</f>
        <v>#N/A</v>
      </c>
      <c r="O50" s="173">
        <f>IF(ISNUMBER('実質公債費比率（分子）の構造'!O$53),'実質公債費比率（分子）の構造'!O$53,NA())</f>
        <v>250</v>
      </c>
      <c r="P50" s="173" t="e">
        <f>NA()</f>
        <v>#N/A</v>
      </c>
    </row>
    <row r="53" spans="1:16" x14ac:dyDescent="0.2">
      <c r="A53" s="141" t="s">
        <v>71</v>
      </c>
    </row>
    <row r="54" spans="1:16" x14ac:dyDescent="0.2">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2">
      <c r="A55" s="172"/>
      <c r="B55" s="172" t="s">
        <v>72</v>
      </c>
      <c r="C55" s="172"/>
      <c r="D55" s="172" t="s">
        <v>73</v>
      </c>
      <c r="E55" s="172" t="s">
        <v>72</v>
      </c>
      <c r="F55" s="172"/>
      <c r="G55" s="172" t="s">
        <v>73</v>
      </c>
      <c r="H55" s="172" t="s">
        <v>72</v>
      </c>
      <c r="I55" s="172"/>
      <c r="J55" s="172" t="s">
        <v>73</v>
      </c>
      <c r="K55" s="172" t="s">
        <v>72</v>
      </c>
      <c r="L55" s="172"/>
      <c r="M55" s="172" t="s">
        <v>73</v>
      </c>
      <c r="N55" s="172" t="s">
        <v>72</v>
      </c>
      <c r="O55" s="172"/>
      <c r="P55" s="172" t="s">
        <v>73</v>
      </c>
    </row>
    <row r="56" spans="1:16" x14ac:dyDescent="0.2">
      <c r="A56" s="172" t="s">
        <v>42</v>
      </c>
      <c r="B56" s="172"/>
      <c r="C56" s="172"/>
      <c r="D56" s="172">
        <f>'将来負担比率（分子）の構造'!I$52</f>
        <v>4784</v>
      </c>
      <c r="E56" s="172"/>
      <c r="F56" s="172"/>
      <c r="G56" s="172">
        <f>'将来負担比率（分子）の構造'!J$52</f>
        <v>4851</v>
      </c>
      <c r="H56" s="172"/>
      <c r="I56" s="172"/>
      <c r="J56" s="172">
        <f>'将来負担比率（分子）の構造'!K$52</f>
        <v>4815</v>
      </c>
      <c r="K56" s="172"/>
      <c r="L56" s="172"/>
      <c r="M56" s="172">
        <f>'将来負担比率（分子）の構造'!L$52</f>
        <v>5024</v>
      </c>
      <c r="N56" s="172"/>
      <c r="O56" s="172"/>
      <c r="P56" s="172">
        <f>'将来負担比率（分子）の構造'!M$52</f>
        <v>4922</v>
      </c>
    </row>
    <row r="57" spans="1:16" x14ac:dyDescent="0.2">
      <c r="A57" s="172" t="s">
        <v>41</v>
      </c>
      <c r="B57" s="172"/>
      <c r="C57" s="172"/>
      <c r="D57" s="172">
        <f>'将来負担比率（分子）の構造'!I$51</f>
        <v>56</v>
      </c>
      <c r="E57" s="172"/>
      <c r="F57" s="172"/>
      <c r="G57" s="172">
        <f>'将来負担比率（分子）の構造'!J$51</f>
        <v>49</v>
      </c>
      <c r="H57" s="172"/>
      <c r="I57" s="172"/>
      <c r="J57" s="172">
        <f>'将来負担比率（分子）の構造'!K$51</f>
        <v>42</v>
      </c>
      <c r="K57" s="172"/>
      <c r="L57" s="172"/>
      <c r="M57" s="172">
        <f>'将来負担比率（分子）の構造'!L$51</f>
        <v>35</v>
      </c>
      <c r="N57" s="172"/>
      <c r="O57" s="172"/>
      <c r="P57" s="172">
        <f>'将来負担比率（分子）の構造'!M$51</f>
        <v>28</v>
      </c>
    </row>
    <row r="58" spans="1:16" x14ac:dyDescent="0.2">
      <c r="A58" s="172" t="s">
        <v>40</v>
      </c>
      <c r="B58" s="172"/>
      <c r="C58" s="172"/>
      <c r="D58" s="172">
        <f>'将来負担比率（分子）の構造'!I$50</f>
        <v>1527</v>
      </c>
      <c r="E58" s="172"/>
      <c r="F58" s="172"/>
      <c r="G58" s="172">
        <f>'将来負担比率（分子）の構造'!J$50</f>
        <v>1605</v>
      </c>
      <c r="H58" s="172"/>
      <c r="I58" s="172"/>
      <c r="J58" s="172">
        <f>'将来負担比率（分子）の構造'!K$50</f>
        <v>1639</v>
      </c>
      <c r="K58" s="172"/>
      <c r="L58" s="172"/>
      <c r="M58" s="172">
        <f>'将来負担比率（分子）の構造'!L$50</f>
        <v>1446</v>
      </c>
      <c r="N58" s="172"/>
      <c r="O58" s="172"/>
      <c r="P58" s="172">
        <f>'将来負担比率（分子）の構造'!M$50</f>
        <v>1495</v>
      </c>
    </row>
    <row r="59" spans="1:16" x14ac:dyDescent="0.2">
      <c r="A59" s="172" t="s">
        <v>38</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2">
      <c r="A60" s="172" t="s">
        <v>37</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2">
      <c r="A61" s="172" t="s">
        <v>35</v>
      </c>
      <c r="B61" s="172" t="str">
        <f>'将来負担比率（分子）の構造'!I$46</f>
        <v>-</v>
      </c>
      <c r="C61" s="172"/>
      <c r="D61" s="172"/>
      <c r="E61" s="172" t="str">
        <f>'将来負担比率（分子）の構造'!J$46</f>
        <v>-</v>
      </c>
      <c r="F61" s="172"/>
      <c r="G61" s="172"/>
      <c r="H61" s="172" t="str">
        <f>'将来負担比率（分子）の構造'!K$46</f>
        <v>-</v>
      </c>
      <c r="I61" s="172"/>
      <c r="J61" s="172"/>
      <c r="K61" s="172" t="str">
        <f>'将来負担比率（分子）の構造'!L$46</f>
        <v>-</v>
      </c>
      <c r="L61" s="172"/>
      <c r="M61" s="172"/>
      <c r="N61" s="172" t="str">
        <f>'将来負担比率（分子）の構造'!M$46</f>
        <v>-</v>
      </c>
      <c r="O61" s="172"/>
      <c r="P61" s="172"/>
    </row>
    <row r="62" spans="1:16" x14ac:dyDescent="0.2">
      <c r="A62" s="172" t="s">
        <v>34</v>
      </c>
      <c r="B62" s="172">
        <f>'将来負担比率（分子）の構造'!I$45</f>
        <v>593</v>
      </c>
      <c r="C62" s="172"/>
      <c r="D62" s="172"/>
      <c r="E62" s="172">
        <f>'将来負担比率（分子）の構造'!J$45</f>
        <v>592</v>
      </c>
      <c r="F62" s="172"/>
      <c r="G62" s="172"/>
      <c r="H62" s="172">
        <f>'将来負担比率（分子）の構造'!K$45</f>
        <v>597</v>
      </c>
      <c r="I62" s="172"/>
      <c r="J62" s="172"/>
      <c r="K62" s="172">
        <f>'将来負担比率（分子）の構造'!L$45</f>
        <v>612</v>
      </c>
      <c r="L62" s="172"/>
      <c r="M62" s="172"/>
      <c r="N62" s="172">
        <f>'将来負担比率（分子）の構造'!M$45</f>
        <v>603</v>
      </c>
      <c r="O62" s="172"/>
      <c r="P62" s="172"/>
    </row>
    <row r="63" spans="1:16" x14ac:dyDescent="0.2">
      <c r="A63" s="172" t="s">
        <v>33</v>
      </c>
      <c r="B63" s="172">
        <f>'将来負担比率（分子）の構造'!I$44</f>
        <v>2</v>
      </c>
      <c r="C63" s="172"/>
      <c r="D63" s="172"/>
      <c r="E63" s="172">
        <f>'将来負担比率（分子）の構造'!J$44</f>
        <v>2</v>
      </c>
      <c r="F63" s="172"/>
      <c r="G63" s="172"/>
      <c r="H63" s="172">
        <f>'将来負担比率（分子）の構造'!K$44</f>
        <v>1</v>
      </c>
      <c r="I63" s="172"/>
      <c r="J63" s="172"/>
      <c r="K63" s="172">
        <f>'将来負担比率（分子）の構造'!L$44</f>
        <v>1</v>
      </c>
      <c r="L63" s="172"/>
      <c r="M63" s="172"/>
      <c r="N63" s="172">
        <f>'将来負担比率（分子）の構造'!M$44</f>
        <v>1</v>
      </c>
      <c r="O63" s="172"/>
      <c r="P63" s="172"/>
    </row>
    <row r="64" spans="1:16" x14ac:dyDescent="0.2">
      <c r="A64" s="172" t="s">
        <v>32</v>
      </c>
      <c r="B64" s="172">
        <f>'将来負担比率（分子）の構造'!I$43</f>
        <v>3238</v>
      </c>
      <c r="C64" s="172"/>
      <c r="D64" s="172"/>
      <c r="E64" s="172">
        <f>'将来負担比率（分子）の構造'!J$43</f>
        <v>3028</v>
      </c>
      <c r="F64" s="172"/>
      <c r="G64" s="172"/>
      <c r="H64" s="172">
        <f>'将来負担比率（分子）の構造'!K$43</f>
        <v>2946</v>
      </c>
      <c r="I64" s="172"/>
      <c r="J64" s="172"/>
      <c r="K64" s="172">
        <f>'将来負担比率（分子）の構造'!L$43</f>
        <v>2804</v>
      </c>
      <c r="L64" s="172"/>
      <c r="M64" s="172"/>
      <c r="N64" s="172">
        <f>'将来負担比率（分子）の構造'!M$43</f>
        <v>2674</v>
      </c>
      <c r="O64" s="172"/>
      <c r="P64" s="172"/>
    </row>
    <row r="65" spans="1:16" x14ac:dyDescent="0.2">
      <c r="A65" s="172" t="s">
        <v>31</v>
      </c>
      <c r="B65" s="172">
        <f>'将来負担比率（分子）の構造'!I$42</f>
        <v>17</v>
      </c>
      <c r="C65" s="172"/>
      <c r="D65" s="172"/>
      <c r="E65" s="172">
        <f>'将来負担比率（分子）の構造'!J$42</f>
        <v>13</v>
      </c>
      <c r="F65" s="172"/>
      <c r="G65" s="172"/>
      <c r="H65" s="172">
        <f>'将来負担比率（分子）の構造'!K$42</f>
        <v>8</v>
      </c>
      <c r="I65" s="172"/>
      <c r="J65" s="172"/>
      <c r="K65" s="172">
        <f>'将来負担比率（分子）の構造'!L$42</f>
        <v>4</v>
      </c>
      <c r="L65" s="172"/>
      <c r="M65" s="172"/>
      <c r="N65" s="172" t="str">
        <f>'将来負担比率（分子）の構造'!M$42</f>
        <v>-</v>
      </c>
      <c r="O65" s="172"/>
      <c r="P65" s="172"/>
    </row>
    <row r="66" spans="1:16" x14ac:dyDescent="0.2">
      <c r="A66" s="172" t="s">
        <v>30</v>
      </c>
      <c r="B66" s="172">
        <f>'将来負担比率（分子）の構造'!I$41</f>
        <v>4972</v>
      </c>
      <c r="C66" s="172"/>
      <c r="D66" s="172"/>
      <c r="E66" s="172">
        <f>'将来負担比率（分子）の構造'!J$41</f>
        <v>4889</v>
      </c>
      <c r="F66" s="172"/>
      <c r="G66" s="172"/>
      <c r="H66" s="172">
        <f>'将来負担比率（分子）の構造'!K$41</f>
        <v>5225</v>
      </c>
      <c r="I66" s="172"/>
      <c r="J66" s="172"/>
      <c r="K66" s="172">
        <f>'将来負担比率（分子）の構造'!L$41</f>
        <v>5953</v>
      </c>
      <c r="L66" s="172"/>
      <c r="M66" s="172"/>
      <c r="N66" s="172">
        <f>'将来負担比率（分子）の構造'!M$41</f>
        <v>6096</v>
      </c>
      <c r="O66" s="172"/>
      <c r="P66" s="172"/>
    </row>
    <row r="67" spans="1:16" x14ac:dyDescent="0.2">
      <c r="A67" s="172" t="s">
        <v>74</v>
      </c>
      <c r="B67" s="172" t="e">
        <f>NA()</f>
        <v>#N/A</v>
      </c>
      <c r="C67" s="172">
        <f>IF(ISNUMBER('将来負担比率（分子）の構造'!I$53), IF('将来負担比率（分子）の構造'!I$53 &lt; 0, 0, '将来負担比率（分子）の構造'!I$53), NA())</f>
        <v>2454</v>
      </c>
      <c r="D67" s="172" t="e">
        <f>NA()</f>
        <v>#N/A</v>
      </c>
      <c r="E67" s="172" t="e">
        <f>NA()</f>
        <v>#N/A</v>
      </c>
      <c r="F67" s="172">
        <f>IF(ISNUMBER('将来負担比率（分子）の構造'!J$53), IF('将来負担比率（分子）の構造'!J$53 &lt; 0, 0, '将来負担比率（分子）の構造'!J$53), NA())</f>
        <v>2017</v>
      </c>
      <c r="G67" s="172" t="e">
        <f>NA()</f>
        <v>#N/A</v>
      </c>
      <c r="H67" s="172" t="e">
        <f>NA()</f>
        <v>#N/A</v>
      </c>
      <c r="I67" s="172">
        <f>IF(ISNUMBER('将来負担比率（分子）の構造'!K$53), IF('将来負担比率（分子）の構造'!K$53 &lt; 0, 0, '将来負担比率（分子）の構造'!K$53), NA())</f>
        <v>2281</v>
      </c>
      <c r="J67" s="172" t="e">
        <f>NA()</f>
        <v>#N/A</v>
      </c>
      <c r="K67" s="172" t="e">
        <f>NA()</f>
        <v>#N/A</v>
      </c>
      <c r="L67" s="172">
        <f>IF(ISNUMBER('将来負担比率（分子）の構造'!L$53), IF('将来負担比率（分子）の構造'!L$53 &lt; 0, 0, '将来負担比率（分子）の構造'!L$53), NA())</f>
        <v>2869</v>
      </c>
      <c r="M67" s="172" t="e">
        <f>NA()</f>
        <v>#N/A</v>
      </c>
      <c r="N67" s="172" t="e">
        <f>NA()</f>
        <v>#N/A</v>
      </c>
      <c r="O67" s="172">
        <f>IF(ISNUMBER('将来負担比率（分子）の構造'!M$53), IF('将来負担比率（分子）の構造'!M$53 &lt; 0, 0, '将来負担比率（分子）の構造'!M$53), NA())</f>
        <v>2928</v>
      </c>
      <c r="P67" s="172" t="e">
        <f>NA()</f>
        <v>#N/A</v>
      </c>
    </row>
    <row r="70" spans="1:16" x14ac:dyDescent="0.2">
      <c r="A70" s="174" t="s">
        <v>75</v>
      </c>
      <c r="B70" s="174"/>
      <c r="C70" s="174"/>
      <c r="D70" s="174"/>
      <c r="E70" s="174"/>
      <c r="F70" s="174"/>
    </row>
    <row r="71" spans="1:16" x14ac:dyDescent="0.2">
      <c r="A71" s="175"/>
      <c r="B71" s="175" t="str">
        <f>基金残高に係る経年分析!F54</f>
        <v>R01</v>
      </c>
      <c r="C71" s="175" t="str">
        <f>基金残高に係る経年分析!G54</f>
        <v>R02</v>
      </c>
      <c r="D71" s="175" t="str">
        <f>基金残高に係る経年分析!H54</f>
        <v>R03</v>
      </c>
    </row>
    <row r="72" spans="1:16" x14ac:dyDescent="0.2">
      <c r="A72" s="175" t="s">
        <v>76</v>
      </c>
      <c r="B72" s="176">
        <f>基金残高に係る経年分析!F55</f>
        <v>536</v>
      </c>
      <c r="C72" s="176">
        <f>基金残高に係る経年分析!G55</f>
        <v>569</v>
      </c>
      <c r="D72" s="176">
        <f>基金残高に係る経年分析!H55</f>
        <v>502</v>
      </c>
    </row>
    <row r="73" spans="1:16" x14ac:dyDescent="0.2">
      <c r="A73" s="175" t="s">
        <v>77</v>
      </c>
      <c r="B73" s="176">
        <f>基金残高に係る経年分析!F56</f>
        <v>68</v>
      </c>
      <c r="C73" s="176">
        <f>基金残高に係る経年分析!G56</f>
        <v>68</v>
      </c>
      <c r="D73" s="176">
        <f>基金残高に係る経年分析!H56</f>
        <v>68</v>
      </c>
    </row>
    <row r="74" spans="1:16" x14ac:dyDescent="0.2">
      <c r="A74" s="175" t="s">
        <v>78</v>
      </c>
      <c r="B74" s="176">
        <f>基金残高に係る経年分析!F57</f>
        <v>897</v>
      </c>
      <c r="C74" s="176">
        <f>基金残高に係る経年分析!G57</f>
        <v>658</v>
      </c>
      <c r="D74" s="176">
        <f>基金残高に係る経年分析!H57</f>
        <v>778</v>
      </c>
    </row>
  </sheetData>
  <sheetProtection algorithmName="SHA-512" hashValue="VhuCft+7YE9+GYIvAl36JR3USg1VIugQqC/BTbW75lq/zPc1G2aKKeHoweA+CkRKEoFxopKCjWR+bRTCRkJtJg==" saltValue="QqoI9XqL+nZiamjtF7qaH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Windows ユーザー</cp:lastModifiedBy>
  <cp:lastPrinted>2023-03-15T06:11:11Z</cp:lastPrinted>
  <dcterms:created xsi:type="dcterms:W3CDTF">2023-02-20T04:01:39Z</dcterms:created>
  <dcterms:modified xsi:type="dcterms:W3CDTF">2023-10-02T08:08:34Z</dcterms:modified>
  <cp:category/>
</cp:coreProperties>
</file>