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3財政状況資料集\10 （追加分）市町村→県\02完成版\"/>
    </mc:Choice>
  </mc:AlternateContent>
  <bookViews>
    <workbookView xWindow="0" yWindow="0" windowWidth="15360" windowHeight="7632"/>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C35" i="10"/>
  <c r="CO34" i="10"/>
  <c r="CO35" i="10" s="1"/>
  <c r="CO36" i="10" s="1"/>
  <c r="BW34" i="10"/>
  <c r="BW35" i="10" s="1"/>
  <c r="BW36" i="10" s="1"/>
  <c r="BW37" i="10" s="1"/>
  <c r="BW38" i="10" s="1"/>
  <c r="BW39" i="10" s="1"/>
  <c r="BW40" i="10" s="1"/>
  <c r="BW41" i="10" s="1"/>
  <c r="U34" i="10"/>
  <c r="U35" i="10" s="1"/>
  <c r="U36" i="10" s="1"/>
  <c r="C34" i="10"/>
  <c r="BE34" i="10" l="1"/>
  <c r="BE35" i="10" s="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<sst xmlns="http://schemas.openxmlformats.org/spreadsheetml/2006/main" count="1147" uniqueCount="627">
  <si>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</si>
  <si>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</si>
  <si>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</si>
  <si>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</si>
  <si>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</si>
  <si>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</si>
  <si>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</si>
  <si>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</si>
  <si>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</si>
  <si>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</si>
  <si>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</si>
  <si>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</si>
  <si>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</si>
  <si>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</si>
  <si>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</si>
  <si>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</si>
  <si>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</si>
  <si>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</si>
  <si>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</si>
  <si>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</si>
  <si>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</si>
  <si>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</si>
  <si>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</si>
  <si>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</si>
  <si>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</si>
  <si>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</si>
  <si>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</si>
  <si>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</si>
  <si>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</si>
  <si>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</si>
  <si>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</si>
  <si>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</si>
  <si>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</si>
  <si>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</si>
  <si>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</si>
  <si>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</si>
  <si>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</si>
  <si>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</si>
  <si>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</si>
  <si>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</si>
  <si>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</si>
  <si>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</si>
  <si>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</si>
  <si>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</si>
  <si>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</si>
  <si>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</si>
  <si>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</si>
  <si>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</si>
  <si>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</si>
  <si>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</si>
  <si>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</si>
  <si>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</si>
  <si>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</si>
  <si>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</si>
  <si>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</si>
  <si>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</si>
  <si>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</si>
  <si>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</si>
  <si>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</si>
  <si>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</si>
  <si>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</si>
  <si>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</si>
  <si>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</si>
  <si>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</si>
  <si>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</si>
  <si>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</si>
  <si>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</si>
  <si>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</si>
  <si>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</si>
  <si>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</si>
  <si>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</si>
  <si>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</si>
  <si>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</si>
  <si>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</si>
  <si>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</si>
  <si>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</si>
  <si>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</si>
  <si>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</si>
  <si>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</si>
  <si>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</si>
  <si>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</si>
  <si>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</si>
  <si>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</si>
  <si>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</si>
  <si>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</si>
  <si>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</si>
  <si>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</si>
  <si>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</si>
  <si>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</si>
  <si>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</si>
  <si>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</si>
  <si>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</si>
  <si>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</si>
  <si>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</si>
  <si>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</si>
  <si>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</si>
  <si>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</si>
  <si>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</si>
  <si>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白鷹町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</si>
  <si>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</si>
  <si>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</si>
  <si>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</si>
  <si>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</si>
  <si>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</si>
  <si>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</si>
  <si>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</si>
  <si>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</si>
  <si>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</si>
  <si>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</si>
  <si>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</si>
  <si>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</si>
  <si>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</si>
  <si>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</si>
  <si>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</si>
  <si>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</si>
  <si>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</si>
  <si>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</si>
  <si>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</si>
  <si>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</si>
  <si>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</si>
  <si>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</si>
  <si>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</si>
  <si>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</si>
  <si>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</si>
  <si>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</si>
  <si>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</si>
  <si>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</si>
  <si>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</si>
  <si>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</si>
  <si>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</si>
  <si>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</si>
  <si>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</si>
  <si>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</si>
  <si>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</si>
  <si>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</si>
  <si>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</si>
  <si>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</si>
  <si>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</si>
  <si>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</si>
  <si>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</si>
  <si>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</si>
  <si>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</si>
  <si>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</si>
  <si>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</si>
  <si>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</si>
  <si>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</si>
  <si>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</si>
  <si>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</si>
  <si>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</si>
  <si>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</si>
  <si>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</si>
  <si>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</si>
  <si>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</si>
  <si>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</si>
  <si>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</si>
  <si>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</si>
  <si>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</si>
  <si>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</si>
  <si>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</si>
  <si>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</si>
  <si>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</si>
  <si>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</si>
  <si>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</si>
  <si>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</si>
  <si>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</si>
  <si>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</si>
  <si>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</si>
  <si>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</si>
  <si>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</si>
  <si>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</si>
  <si>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</si>
  <si>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</si>
  <si>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</si>
  <si>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</si>
  <si>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</si>
  <si>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</si>
  <si>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</si>
  <si>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</si>
  <si>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</si>
  <si>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</si>
  <si>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</si>
  <si>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</si>
  <si>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</si>
  <si>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</si>
  <si>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</si>
  <si>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</si>
  <si>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</si>
  <si>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</si>
  <si>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</si>
  <si>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</si>
  <si>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</si>
  <si>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</si>
  <si>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</si>
  <si>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</si>
  <si>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</si>
  <si>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</si>
  <si>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</si>
  <si>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</si>
  <si>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</si>
  <si>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</si>
  <si>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</si>
  <si>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</si>
  <si>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</si>
  <si>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</si>
  <si>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</si>
  <si>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</si>
  <si>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</si>
  <si>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</si>
  <si>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</si>
  <si>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</si>
  <si>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</si>
  <si>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</si>
  <si>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</si>
  <si>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</si>
  <si>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</si>
  <si>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</si>
  <si>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</si>
  <si>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令和3年度</t>
    <phoneticPr fontId="25"/>
  </si>
  <si>
    <t>山形県白鷹町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</si>
  <si>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</si>
  <si>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</si>
  <si>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</si>
  <si>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</si>
  <si>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</si>
  <si>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</si>
  <si>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</si>
  <si>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</si>
  <si>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</si>
  <si>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</si>
  <si>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</si>
  <si>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</si>
  <si>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</si>
  <si>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</si>
  <si>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</si>
  <si>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</si>
  <si>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</si>
  <si>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</si>
  <si>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</si>
  <si>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</si>
  <si>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</si>
  <si>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</si>
  <si>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</si>
  <si>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</si>
  <si>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</si>
  <si>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</si>
  <si>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</si>
  <si>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</si>
  <si>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</si>
  <si>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</si>
  <si>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</si>
  <si>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</si>
  <si>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</si>
  <si>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</si>
  <si>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</si>
  <si>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</si>
  <si>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t>
    <phoneticPr fontId="5"/>
  </si>
  <si>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</si>
  <si>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</si>
  <si>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</si>
  <si>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</si>
  <si>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</si>
  <si>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</si>
  <si>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</si>
  <si>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</si>
  <si>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</si>
  <si>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</si>
  <si>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</si>
  <si>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</si>
  <si>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</si>
  <si>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</si>
  <si>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</si>
  <si>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</si>
  <si>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</si>
  <si>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</si>
  <si>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</si>
  <si>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</si>
  <si>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</si>
  <si>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</si>
  <si>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</si>
  <si>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</si>
  <si>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</si>
  <si>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</si>
  <si>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</si>
  <si>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</si>
  <si>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</si>
  <si>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</si>
  <si>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</si>
  <si>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</si>
  <si>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</si>
  <si>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</si>
  <si>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</si>
  <si>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</si>
  <si>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</si>
  <si>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</si>
  <si>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</si>
  <si>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</si>
  <si>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</si>
  <si>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</si>
  <si>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</si>
  <si>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</si>
  <si>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25"/>
  </si>
  <si>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</si>
  <si>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</si>
  <si>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</si>
  <si>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</si>
  <si>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</si>
  <si>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</si>
  <si>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</si>
  <si>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</si>
  <si>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</si>
  <si>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</si>
  <si>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</si>
  <si>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</si>
  <si>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25"/>
  </si>
  <si>
    <t>手数料</t>
  </si>
  <si>
    <t>徴収率
(％)</t>
    <rPh sb="0" eb="2">
      <t>チョウシュウ</t>
    </rPh>
    <rPh sb="2" eb="3">
      <t>リツ</t>
    </rPh>
    <phoneticPr fontId="5"/>
  </si>
  <si>
    <t>現年</t>
    <rPh sb="0" eb="1">
      <t>ゲン</t>
    </rPh>
    <rPh sb="1" eb="2">
      <t>ネン</t>
    </rPh>
    <phoneticPr fontId="5"/>
  </si>
  <si>
    <t>　うち利子</t>
    <phoneticPr fontId="25"/>
  </si>
  <si>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</si>
  <si>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</si>
  <si>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</si>
  <si>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</si>
  <si>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</si>
  <si>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</si>
  <si>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</si>
  <si>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</si>
  <si>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</si>
  <si>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</si>
  <si>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</si>
  <si>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</si>
  <si>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</si>
  <si>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</si>
  <si>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</si>
  <si>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</si>
  <si>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</si>
  <si>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</si>
  <si>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病院</t>
    <phoneticPr fontId="5"/>
  </si>
  <si>
    <t>再差引収支</t>
    <rPh sb="0" eb="1">
      <t>サイ</t>
    </rPh>
    <rPh sb="1" eb="3">
      <t>サシヒキ</t>
    </rPh>
    <rPh sb="3" eb="5">
      <t>シュウシ</t>
    </rPh>
    <phoneticPr fontId="5"/>
  </si>
  <si>
    <t>　　うち一部事務組合負担金</t>
    <phoneticPr fontId="5"/>
  </si>
  <si>
    <t>繰越金</t>
  </si>
  <si>
    <t>下水道</t>
    <phoneticPr fontId="5"/>
  </si>
  <si>
    <t>加入世帯数(世帯)</t>
  </si>
  <si>
    <t>　繰出金</t>
    <phoneticPr fontId="5"/>
  </si>
  <si>
    <t>諸収入</t>
  </si>
  <si>
    <t>上水道</t>
    <phoneticPr fontId="5"/>
  </si>
  <si>
    <t>被保険者数(人)</t>
  </si>
  <si>
    <t>　積立金</t>
    <phoneticPr fontId="5"/>
  </si>
  <si>
    <t>地方債</t>
  </si>
  <si>
    <t>工業用水道</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</si>
  <si>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</si>
  <si>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</si>
  <si>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</si>
  <si>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6"/>
  </si>
  <si>
    <t>国民健康保険</t>
    <phoneticPr fontId="5"/>
  </si>
  <si>
    <t>国庫支出金</t>
    <phoneticPr fontId="5"/>
  </si>
  <si>
    <t>　前年度繰上充用金</t>
    <phoneticPr fontId="5"/>
  </si>
  <si>
    <t>　うち猶予特例債</t>
    <phoneticPr fontId="16"/>
  </si>
  <si>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</si>
  <si>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</si>
  <si>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</si>
  <si>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</si>
  <si>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</si>
  <si>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</si>
  <si>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</si>
  <si>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</si>
  <si>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</si>
  <si>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</si>
  <si>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</si>
  <si>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</si>
  <si>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</si>
  <si>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</si>
  <si>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</si>
  <si>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</si>
  <si>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</si>
  <si>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山形県白鷹町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</si>
  <si>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</si>
  <si>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</si>
  <si>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</si>
  <si>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</si>
  <si>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</si>
  <si>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</si>
  <si>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</si>
  <si>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</si>
  <si>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</si>
  <si>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</si>
  <si>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</si>
  <si>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</si>
  <si>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</si>
  <si>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</si>
  <si>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</si>
  <si>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</si>
  <si>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</si>
  <si>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</si>
  <si>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</si>
  <si>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</si>
  <si>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</si>
  <si>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</si>
  <si>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</si>
  <si>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</si>
  <si>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</si>
  <si>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</si>
  <si>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</si>
  <si>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</si>
  <si>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</si>
  <si>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</si>
  <si>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</si>
  <si>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</si>
  <si>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</si>
  <si>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</si>
  <si>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</si>
  <si>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</si>
  <si>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</si>
  <si>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</si>
  <si>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</si>
  <si>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</si>
  <si>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t>
    <phoneticPr fontId="5"/>
  </si>
  <si>
    <t>法適用企業</t>
    <phoneticPr fontId="5"/>
  </si>
  <si>
    <t>下水道特別会計</t>
    <phoneticPr fontId="5"/>
  </si>
  <si>
    <t>法非適用企業</t>
    <phoneticPr fontId="5"/>
  </si>
  <si>
    <t>農業集落排水特別会計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</si>
  <si>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</si>
  <si>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</si>
  <si>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</si>
  <si>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</si>
  <si>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</si>
  <si>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</si>
  <si>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</si>
  <si>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</si>
  <si>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</si>
  <si>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</si>
  <si>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</si>
  <si>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</si>
  <si>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</si>
  <si>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</si>
  <si>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</si>
  <si>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</si>
  <si>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</si>
  <si>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</si>
  <si>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</si>
  <si>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</si>
  <si>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</si>
  <si>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</si>
  <si>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</si>
  <si>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</si>
  <si>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</si>
  <si>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</si>
  <si>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</si>
  <si>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</si>
  <si>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</si>
  <si>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</si>
  <si>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</si>
  <si>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</si>
  <si>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</si>
  <si>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</si>
  <si>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</si>
  <si>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</si>
  <si>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</si>
  <si>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t>
    <phoneticPr fontId="5"/>
  </si>
  <si>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</si>
  <si>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</si>
  <si>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</si>
  <si>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t>
    <phoneticPr fontId="5"/>
  </si>
  <si>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</si>
  <si>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</si>
  <si>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</si>
  <si>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</si>
  <si>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</si>
  <si>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</si>
  <si>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</si>
  <si>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</si>
  <si>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</si>
  <si>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</si>
  <si>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</si>
  <si>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</si>
  <si>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</si>
  <si>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</si>
  <si>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</si>
  <si>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</si>
  <si>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</si>
  <si>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</si>
  <si>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</si>
  <si>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t>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</si>
  <si>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</si>
  <si>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</si>
  <si>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</si>
  <si>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</si>
  <si>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</si>
  <si>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</si>
  <si>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</si>
  <si>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</si>
  <si>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病院事業会計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</si>
  <si>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</si>
  <si>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農業集落排水特別会計</t>
    <phoneticPr fontId="5"/>
  </si>
  <si>
    <t>(Ｆ)</t>
    <phoneticPr fontId="5"/>
  </si>
  <si>
    <t>水道事業会計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</si>
  <si>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</si>
  <si>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</si>
  <si>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</si>
  <si>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</si>
  <si>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</si>
  <si>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</si>
  <si>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</si>
  <si>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令和3年度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</si>
  <si>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</si>
  <si>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</si>
  <si>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</si>
  <si>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</si>
  <si>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</si>
  <si>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</si>
  <si>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</si>
  <si>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</si>
  <si>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</si>
  <si>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</si>
  <si>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</si>
  <si>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</si>
  <si>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</si>
  <si>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</si>
  <si>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</si>
  <si>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</si>
  <si>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</si>
  <si>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</si>
  <si>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</si>
  <si>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</si>
  <si>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</si>
  <si>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</si>
  <si>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</si>
  <si>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</si>
  <si>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</si>
  <si>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</si>
  <si>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</si>
  <si>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</si>
  <si>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</si>
  <si>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</si>
  <si>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</si>
  <si>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</si>
  <si>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</si>
  <si>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</si>
  <si>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</si>
  <si>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</si>
  <si>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</si>
  <si>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</si>
  <si>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</si>
  <si>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</si>
  <si>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</si>
  <si>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</si>
  <si>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</si>
  <si>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</si>
  <si>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</si>
  <si>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</si>
  <si>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</si>
  <si>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</si>
  <si>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</si>
  <si>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</si>
  <si>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</si>
  <si>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</si>
  <si>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</si>
  <si>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</si>
  <si>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</si>
  <si>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</si>
  <si>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</si>
  <si>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</si>
  <si>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</si>
  <si>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</si>
  <si>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</si>
  <si>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</si>
  <si>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</si>
  <si>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</si>
  <si>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</si>
  <si>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</si>
  <si>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</si>
  <si>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</si>
  <si>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</si>
  <si>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</si>
  <si>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H29</t>
  </si>
  <si>
    <t>H30</t>
  </si>
  <si>
    <t>R01</t>
  </si>
  <si>
    <t>R02</t>
  </si>
  <si>
    <t>R03</t>
  </si>
  <si>
    <t>▲ 0.63</t>
  </si>
  <si>
    <t>▲ 0.74</t>
  </si>
  <si>
    <t>一般会計</t>
  </si>
  <si>
    <t>水道事業会計</t>
  </si>
  <si>
    <t>介護保険特別会計</t>
  </si>
  <si>
    <t>国民健康保険特別会計</t>
  </si>
  <si>
    <t>下水道特別会計</t>
  </si>
  <si>
    <t>農業集落排水特別会計</t>
  </si>
  <si>
    <t>後期高齢者医療特別会計</t>
  </si>
  <si>
    <t>病院事業会計</t>
  </si>
  <si>
    <t>その他会計（赤字）</t>
  </si>
  <si>
    <t>▲ 0.00</t>
  </si>
  <si>
    <t>その他会計（黒字）</t>
  </si>
  <si>
    <t>（百万円）</t>
    <phoneticPr fontId="5"/>
  </si>
  <si>
    <t>H28末</t>
    <phoneticPr fontId="5"/>
  </si>
  <si>
    <t>H29末</t>
    <phoneticPr fontId="5"/>
  </si>
  <si>
    <t>H30末</t>
    <phoneticPr fontId="5"/>
  </si>
  <si>
    <t>R01末</t>
    <phoneticPr fontId="5"/>
  </si>
  <si>
    <t>R02末</t>
    <phoneticPr fontId="5"/>
  </si>
  <si>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</si>
  <si>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</si>
  <si>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</si>
  <si>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</si>
  <si>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</si>
  <si>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置賜広域行政事務組合</t>
    <rPh sb="0" eb="2">
      <t>オキタマ</t>
    </rPh>
    <rPh sb="2" eb="4">
      <t>コウイキ</t>
    </rPh>
    <rPh sb="4" eb="6">
      <t>ギョウセイ</t>
    </rPh>
    <rPh sb="6" eb="8">
      <t>ジム</t>
    </rPh>
    <rPh sb="8" eb="10">
      <t>クミアイ</t>
    </rPh>
    <phoneticPr fontId="2"/>
  </si>
  <si>
    <t>西置賜行政組合</t>
    <rPh sb="0" eb="3">
      <t>ニシオキタマ</t>
    </rPh>
    <rPh sb="3" eb="5">
      <t>ギョウセイ</t>
    </rPh>
    <rPh sb="5" eb="7">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</si>
  <si>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</si>
  <si>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</si>
  <si>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白鷹町アルカディア財団</t>
    <rPh sb="0" eb="3">
      <t>シラタカマチ</t>
    </rPh>
    <rPh sb="9" eb="11">
      <t>ザイダン</t>
    </rPh>
    <phoneticPr fontId="2"/>
  </si>
  <si>
    <t>ケイエスしらたか</t>
  </si>
  <si>
    <t>山形鉄道</t>
    <rPh sb="0" eb="2">
      <t>ヤマガタ</t>
    </rPh>
    <rPh sb="2" eb="4">
      <t>テツドウ</t>
    </rPh>
    <phoneticPr fontId="2"/>
  </si>
  <si>
    <t>公共施設整備基金</t>
    <rPh sb="0" eb="2">
      <t>コウキョウ</t>
    </rPh>
    <rPh sb="2" eb="4">
      <t>シセツ</t>
    </rPh>
    <rPh sb="4" eb="6">
      <t>セイビ</t>
    </rPh>
    <rPh sb="6" eb="8">
      <t>キキン</t>
    </rPh>
    <phoneticPr fontId="5"/>
  </si>
  <si>
    <t>福祉振興基金</t>
    <rPh sb="0" eb="2">
      <t>フクシ</t>
    </rPh>
    <rPh sb="2" eb="4">
      <t>シンコウ</t>
    </rPh>
    <rPh sb="4" eb="6">
      <t>キキン</t>
    </rPh>
    <phoneticPr fontId="5"/>
  </si>
  <si>
    <t>スポーツセンター整備基金</t>
    <rPh sb="8" eb="10">
      <t>セイビ</t>
    </rPh>
    <rPh sb="10" eb="12">
      <t>キキン</t>
    </rPh>
    <phoneticPr fontId="5"/>
  </si>
  <si>
    <t>地域経済変動対策基金</t>
    <rPh sb="0" eb="4">
      <t>チイキケイザイ</t>
    </rPh>
    <rPh sb="4" eb="8">
      <t>ヘンドウタイサク</t>
    </rPh>
    <rPh sb="8" eb="10">
      <t>キキン</t>
    </rPh>
    <phoneticPr fontId="5"/>
  </si>
  <si>
    <t>スポーツ振興基金</t>
    <rPh sb="4" eb="6">
      <t>シンコウ</t>
    </rPh>
    <rPh sb="6" eb="8">
      <t>キキン</t>
    </rPh>
    <phoneticPr fontId="5"/>
  </si>
  <si>
    <t>‐</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</si>
  <si>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</si>
  <si>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</si>
  <si>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</si>
  <si>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減債基金、公共施設整備基金等の元金積立による充当可能基金の増加や普通交付税の増加により将来負担比率が減少した一方、有形固定資産償却率は1.4ポイントの増加となった。建て替えを行った役場庁舎・中央公民館を除く施設については減価償却率が高くなっており、全体として類似団体を超える値となっている。
　引き続き、将来負担に備えた減債基金の積立や老朽化した公共施設の適正な管理のため公共施設整備基金の積立てを行い、計画的な老朽化対策を行っていく。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</si>
  <si>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</si>
  <si>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</si>
  <si>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</si>
  <si>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</si>
  <si>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</si>
  <si>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</si>
  <si>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については、まちづくり複合施設整備事業等の大規模事業に係る地方債の発行により増加傾向となっていたが、元金償還の開始や計画的な基金の積立によりR03年度において18.7ポイント改善した。類似団体より高い数値となっているが、今後については、大規模事業に係る地方債の元金償還の開始や計画的な基金の積立てにより改善する見込みである。
　実質公債費比率については、今後も大規模事業に係る地方債の元金償還が開始することから増加が見込まれる。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</si>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</sst>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47"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48"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48" xfId="8" applyFont="1" applyBorder="1" applyAlignment="1">
      <alignment horizontal="center" vertical="center"/>
    </xf>
    <xf numFmtId="0" fontId="20" fillId="0" borderId="37" xfId="8" applyFont="1" applyBorder="1" applyAlignment="1">
      <alignment horizontal="center" vertical="center"/>
    </xf>
    <xf numFmtId="0" fontId="20" fillId="0" borderId="54"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48"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4"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48"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4"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4"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4"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1" xfId="8" applyFont="1" applyBorder="1" applyAlignment="1">
      <alignment horizontal="center" vertical="center"/>
    </xf>
    <xf numFmtId="183" fontId="20" fillId="0" borderId="51"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1"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48"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48"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2"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2"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9" xfId="8" applyFont="1" applyBorder="1" applyAlignment="1">
      <alignment horizontal="center" vertical="center"/>
    </xf>
    <xf numFmtId="0" fontId="20" fillId="0" borderId="38" xfId="8" applyFont="1" applyBorder="1" applyAlignment="1">
      <alignment horizontal="center" vertical="center"/>
    </xf>
    <xf numFmtId="0" fontId="20" fillId="0" borderId="63" xfId="8" applyFont="1" applyBorder="1" applyAlignment="1">
      <alignment horizontal="center" vertical="center"/>
    </xf>
    <xf numFmtId="0" fontId="20" fillId="0" borderId="50"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4" xfId="8" applyFont="1" applyBorder="1" applyAlignment="1">
      <alignment horizontal="center" vertical="center"/>
    </xf>
    <xf numFmtId="0" fontId="20" fillId="0" borderId="65"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4"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47" xfId="8" applyFont="1" applyBorder="1" applyAlignment="1">
      <alignment horizontal="center" vertical="center"/>
    </xf>
    <xf numFmtId="0" fontId="20" fillId="0" borderId="62"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4" fillId="0" borderId="0" xfId="11" applyFont="1" applyAlignment="1">
      <alignment vertical="center"/>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pplyBorder="1" applyAlignment="1">
      <alignment vertical="center"/>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48"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4"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4" xfId="12" applyFont="1" applyFill="1" applyBorder="1" applyAlignment="1">
      <alignment horizontal="left" vertical="center"/>
    </xf>
    <xf numFmtId="0" fontId="34" fillId="6" borderId="54" xfId="12" applyFont="1" applyFill="1" applyBorder="1" applyAlignment="1">
      <alignment horizontal="right" vertical="center" wrapText="1"/>
    </xf>
    <xf numFmtId="0" fontId="34" fillId="6" borderId="54"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4"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4"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4"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48"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48" xfId="12" applyFont="1" applyFill="1" applyBorder="1">
      <alignment vertical="center"/>
    </xf>
    <xf numFmtId="176" fontId="34" fillId="6" borderId="48"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4"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48"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4"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4"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47"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4"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48"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4"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4" xfId="12" applyFont="1" applyFill="1" applyBorder="1" applyAlignment="1">
      <alignment horizontal="center" vertical="center" wrapText="1"/>
    </xf>
    <xf numFmtId="0" fontId="34" fillId="6" borderId="54"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48"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63"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48"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4"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4"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48"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4"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4"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4"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4"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2"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(データシート!$F$3,データシート!$F$5,データシート!$F$7,データシート!$F$9,データシート!$F$11)</c:f>
              <c:numCache>
                <c:formatCode>#,##0;"△ "#,##0</c:formatCode>
                <c:ptCount val="5"/>
                <c:pt idx="0">
                  <c:v>82993</c:v>
                </c:pt>
                <c:pt idx="1">
                  <c:v>108252</c:v>
                </c:pt>
                <c:pt idx="2">
                  <c:v>93492</c:v>
                </c:pt>
                <c:pt idx="3">
                  <c:v>94796</c:v>
                </c:pt>
                <c:pt idx="4">
                  <c:v>85942</c:v>
                </c:pt>
              </c:numCache>
            </c:numRef>
          </c:val>
          <c:smooth val="0"/>
          <c:extLst>
            <c:ext xmlns:c16="http://schemas.microsoft.com/office/drawing/2014/chart" uri="{C3380CC4-5D6E-409C-BE32-E72D297353CC}">
              <c16:uniqueId val="{00000000-1B6C-4BFB-93A5-FB577D9DC6E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H29</c:v>
                </c:pt>
                <c:pt idx="1">
                  <c:v> H30</c:v>
                </c:pt>
                <c:pt idx="2">
                  <c:v> R01</c:v>
                </c:pt>
                <c:pt idx="3">
                  <c:v> R02</c:v>
                </c:pt>
                <c:pt idx="4">
                  <c:v> R03</c:v>
                </c:pt>
              </c:strCache>
            </c:strRef>
          </c:cat>
          <c:val>
            <c:numRef>
              <c:f>(データシート!$D$3,データシート!$D$5,データシート!$D$7,データシート!$D$9,データシート!$D$11)</c:f>
              <c:numCache>
                <c:formatCode>#,##0;"△ "#,##0</c:formatCode>
                <c:ptCount val="5"/>
                <c:pt idx="0">
                  <c:v>143860</c:v>
                </c:pt>
                <c:pt idx="1">
                  <c:v>165507</c:v>
                </c:pt>
                <c:pt idx="2">
                  <c:v>202179</c:v>
                </c:pt>
                <c:pt idx="3">
                  <c:v>57097</c:v>
                </c:pt>
                <c:pt idx="4">
                  <c:v>56737</c:v>
                </c:pt>
              </c:numCache>
            </c:numRef>
          </c:val>
          <c:smooth val="0"/>
          <c:extLst>
            <c:ext xmlns:c16="http://schemas.microsoft.com/office/drawing/2014/chart" uri="{C3380CC4-5D6E-409C-BE32-E72D297353CC}">
              <c16:uniqueId val="{00000001-1B6C-4BFB-93A5-FB577D9DC6E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13.25</c:v>
                </c:pt>
                <c:pt idx="1">
                  <c:v>14.72</c:v>
                </c:pt>
                <c:pt idx="2">
                  <c:v>14.65</c:v>
                </c:pt>
                <c:pt idx="3">
                  <c:v>13.26</c:v>
                </c:pt>
                <c:pt idx="4">
                  <c:v>17.059999999999999</c:v>
                </c:pt>
              </c:numCache>
            </c:numRef>
          </c:val>
          <c:extLst>
            <c:ext xmlns:c16="http://schemas.microsoft.com/office/drawing/2014/chart" uri="{C3380CC4-5D6E-409C-BE32-E72D297353CC}">
              <c16:uniqueId val="{00000000-34F5-46E3-90E3-9D6E5000B32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21</c:v>
                </c:pt>
                <c:pt idx="1">
                  <c:v>19.079999999999998</c:v>
                </c:pt>
                <c:pt idx="2">
                  <c:v>20.16</c:v>
                </c:pt>
                <c:pt idx="3">
                  <c:v>19.29</c:v>
                </c:pt>
                <c:pt idx="4">
                  <c:v>19.21</c:v>
                </c:pt>
              </c:numCache>
            </c:numRef>
          </c:val>
          <c:extLst>
            <c:ext xmlns:c16="http://schemas.microsoft.com/office/drawing/2014/chart" uri="{C3380CC4-5D6E-409C-BE32-E72D297353CC}">
              <c16:uniqueId val="{00000001-34F5-46E3-90E3-9D6E5000B32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1.58</c:v>
                </c:pt>
                <c:pt idx="1">
                  <c:v>-0.63</c:v>
                </c:pt>
                <c:pt idx="2">
                  <c:v>0.93</c:v>
                </c:pt>
                <c:pt idx="3">
                  <c:v>-0.74</c:v>
                </c:pt>
                <c:pt idx="4">
                  <c:v>5.49</c:v>
                </c:pt>
              </c:numCache>
            </c:numRef>
          </c:val>
          <c:smooth val="0"/>
          <c:extLst>
            <c:ext xmlns:c16="http://schemas.microsoft.com/office/drawing/2014/chart" uri="{C3380CC4-5D6E-409C-BE32-E72D297353CC}">
              <c16:uniqueId val="{00000002-34F5-46E3-90E3-9D6E5000B32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#N/A</c:v>
                </c:pt>
                <c:pt idx="1">
                  <c:v>0.19</c:v>
                </c:pt>
                <c:pt idx="2">
                  <c:v>#N/A</c:v>
                </c:pt>
                <c:pt idx="3">
                  <c:v>7.0000000000000007E-2</c:v>
                </c:pt>
                <c:pt idx="4">
                  <c:v>0</c:v>
                </c:pt>
                <c:pt idx="5">
                  <c:v>0</c:v>
                </c:pt>
                <c:pt idx="6">
                  <c:v>0</c:v>
                </c:pt>
                <c:pt idx="7">
                  <c:v>0</c:v>
                </c:pt>
                <c:pt idx="8">
                  <c:v>0</c:v>
                </c:pt>
                <c:pt idx="9">
                  <c:v>0</c:v>
                </c:pt>
              </c:numCache>
            </c:numRef>
          </c:val>
          <c:extLst>
            <c:ext xmlns:c16="http://schemas.microsoft.com/office/drawing/2014/chart" uri="{C3380CC4-5D6E-409C-BE32-E72D297353CC}">
              <c16:uniqueId val="{00000000-1F56-4D6B-9555-C66EBCDBCE3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1-1F56-4D6B-9555-C66EBCDBCE3A}"/>
            </c:ext>
          </c:extLst>
        </c:ser>
        <c:ser>
          <c:idx val="2"/>
          <c:order val="2"/>
          <c:tx>
            <c:strRef>
              <c:f>データシート!$A$29</c:f>
              <c:strCache>
                <c:ptCount val="1"/>
                <c:pt idx="0">
                  <c:v>病院事業会計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#N/A</c:v>
                </c:pt>
                <c:pt idx="1">
                  <c:v>4.4000000000000004</c:v>
                </c:pt>
                <c:pt idx="2">
                  <c:v>#N/A</c:v>
                </c:pt>
                <c:pt idx="3">
                  <c:v>3.64</c:v>
                </c:pt>
                <c:pt idx="4">
                  <c:v>#N/A</c:v>
                </c:pt>
                <c:pt idx="5">
                  <c:v>1.46</c:v>
                </c:pt>
                <c:pt idx="6">
                  <c:v>#N/A</c:v>
                </c:pt>
                <c:pt idx="7">
                  <c:v>0</c:v>
                </c:pt>
                <c:pt idx="8">
                  <c:v>#N/A</c:v>
                </c:pt>
                <c:pt idx="9">
                  <c:v>0</c:v>
                </c:pt>
              </c:numCache>
            </c:numRef>
          </c:val>
          <c:extLst>
            <c:ext xmlns:c16="http://schemas.microsoft.com/office/drawing/2014/chart" uri="{C3380CC4-5D6E-409C-BE32-E72D297353CC}">
              <c16:uniqueId val="{00000002-1F56-4D6B-9555-C66EBCDBCE3A}"/>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0.02</c:v>
                </c:pt>
                <c:pt idx="2">
                  <c:v>#N/A</c:v>
                </c:pt>
                <c:pt idx="3">
                  <c:v>0.03</c:v>
                </c:pt>
                <c:pt idx="4">
                  <c:v>#N/A</c:v>
                </c:pt>
                <c:pt idx="5">
                  <c:v>0.04</c:v>
                </c:pt>
                <c:pt idx="6">
                  <c:v>#N/A</c:v>
                </c:pt>
                <c:pt idx="7">
                  <c:v>0.04</c:v>
                </c:pt>
                <c:pt idx="8">
                  <c:v>#N/A</c:v>
                </c:pt>
                <c:pt idx="9">
                  <c:v>0.05</c:v>
                </c:pt>
              </c:numCache>
            </c:numRef>
          </c:val>
          <c:extLst>
            <c:ext xmlns:c16="http://schemas.microsoft.com/office/drawing/2014/chart" uri="{C3380CC4-5D6E-409C-BE32-E72D297353CC}">
              <c16:uniqueId val="{00000003-1F56-4D6B-9555-C66EBCDBCE3A}"/>
            </c:ext>
          </c:extLst>
        </c:ser>
        <c:ser>
          <c:idx val="4"/>
          <c:order val="4"/>
          <c:tx>
            <c:strRef>
              <c:f>データシート!$A$31</c:f>
              <c:strCache>
                <c:ptCount val="1"/>
                <c:pt idx="0">
                  <c:v>農業集落排水特別会計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0.14000000000000001</c:v>
                </c:pt>
                <c:pt idx="2">
                  <c:v>#N/A</c:v>
                </c:pt>
                <c:pt idx="3">
                  <c:v>0.12</c:v>
                </c:pt>
                <c:pt idx="4">
                  <c:v>#N/A</c:v>
                </c:pt>
                <c:pt idx="5">
                  <c:v>0.09</c:v>
                </c:pt>
                <c:pt idx="6">
                  <c:v>#N/A</c:v>
                </c:pt>
                <c:pt idx="7">
                  <c:v>0.1</c:v>
                </c:pt>
                <c:pt idx="8">
                  <c:v>#N/A</c:v>
                </c:pt>
                <c:pt idx="9">
                  <c:v>0.12</c:v>
                </c:pt>
              </c:numCache>
            </c:numRef>
          </c:val>
          <c:extLst>
            <c:ext xmlns:c16="http://schemas.microsoft.com/office/drawing/2014/chart" uri="{C3380CC4-5D6E-409C-BE32-E72D297353CC}">
              <c16:uniqueId val="{00000004-1F56-4D6B-9555-C66EBCDBCE3A}"/>
            </c:ext>
          </c:extLst>
        </c:ser>
        <c:ser>
          <c:idx val="5"/>
          <c:order val="5"/>
          <c:tx>
            <c:strRef>
              <c:f>データシート!$A$32</c:f>
              <c:strCache>
                <c:ptCount val="1"/>
                <c:pt idx="0">
                  <c:v>下水道特別会計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0.31</c:v>
                </c:pt>
                <c:pt idx="2">
                  <c:v>#N/A</c:v>
                </c:pt>
                <c:pt idx="3">
                  <c:v>0.31</c:v>
                </c:pt>
                <c:pt idx="4">
                  <c:v>#N/A</c:v>
                </c:pt>
                <c:pt idx="5">
                  <c:v>0.35</c:v>
                </c:pt>
                <c:pt idx="6">
                  <c:v>#N/A</c:v>
                </c:pt>
                <c:pt idx="7">
                  <c:v>0.3</c:v>
                </c:pt>
                <c:pt idx="8">
                  <c:v>#N/A</c:v>
                </c:pt>
                <c:pt idx="9">
                  <c:v>0.27</c:v>
                </c:pt>
              </c:numCache>
            </c:numRef>
          </c:val>
          <c:extLst>
            <c:ext xmlns:c16="http://schemas.microsoft.com/office/drawing/2014/chart" uri="{C3380CC4-5D6E-409C-BE32-E72D297353CC}">
              <c16:uniqueId val="{00000005-1F56-4D6B-9555-C66EBCDBCE3A}"/>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2.12</c:v>
                </c:pt>
                <c:pt idx="2">
                  <c:v>#N/A</c:v>
                </c:pt>
                <c:pt idx="3">
                  <c:v>0.28999999999999998</c:v>
                </c:pt>
                <c:pt idx="4">
                  <c:v>#N/A</c:v>
                </c:pt>
                <c:pt idx="5">
                  <c:v>0.91</c:v>
                </c:pt>
                <c:pt idx="6">
                  <c:v>#N/A</c:v>
                </c:pt>
                <c:pt idx="7">
                  <c:v>0.92</c:v>
                </c:pt>
                <c:pt idx="8">
                  <c:v>#N/A</c:v>
                </c:pt>
                <c:pt idx="9">
                  <c:v>1.24</c:v>
                </c:pt>
              </c:numCache>
            </c:numRef>
          </c:val>
          <c:extLst>
            <c:ext xmlns:c16="http://schemas.microsoft.com/office/drawing/2014/chart" uri="{C3380CC4-5D6E-409C-BE32-E72D297353CC}">
              <c16:uniqueId val="{00000006-1F56-4D6B-9555-C66EBCDBCE3A}"/>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0.67</c:v>
                </c:pt>
                <c:pt idx="2">
                  <c:v>#N/A</c:v>
                </c:pt>
                <c:pt idx="3">
                  <c:v>1.41</c:v>
                </c:pt>
                <c:pt idx="4">
                  <c:v>#N/A</c:v>
                </c:pt>
                <c:pt idx="5">
                  <c:v>1.41</c:v>
                </c:pt>
                <c:pt idx="6">
                  <c:v>#N/A</c:v>
                </c:pt>
                <c:pt idx="7">
                  <c:v>1.29</c:v>
                </c:pt>
                <c:pt idx="8">
                  <c:v>#N/A</c:v>
                </c:pt>
                <c:pt idx="9">
                  <c:v>1.47</c:v>
                </c:pt>
              </c:numCache>
            </c:numRef>
          </c:val>
          <c:extLst>
            <c:ext xmlns:c16="http://schemas.microsoft.com/office/drawing/2014/chart" uri="{C3380CC4-5D6E-409C-BE32-E72D297353CC}">
              <c16:uniqueId val="{00000007-1F56-4D6B-9555-C66EBCDBCE3A}"/>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11.82</c:v>
                </c:pt>
                <c:pt idx="2">
                  <c:v>#N/A</c:v>
                </c:pt>
                <c:pt idx="3">
                  <c:v>12.24</c:v>
                </c:pt>
                <c:pt idx="4">
                  <c:v>#N/A</c:v>
                </c:pt>
                <c:pt idx="5">
                  <c:v>10.66</c:v>
                </c:pt>
                <c:pt idx="6">
                  <c:v>#N/A</c:v>
                </c:pt>
                <c:pt idx="7">
                  <c:v>8.93</c:v>
                </c:pt>
                <c:pt idx="8">
                  <c:v>#N/A</c:v>
                </c:pt>
                <c:pt idx="9">
                  <c:v>8.2799999999999994</c:v>
                </c:pt>
              </c:numCache>
            </c:numRef>
          </c:val>
          <c:extLst>
            <c:ext xmlns:c16="http://schemas.microsoft.com/office/drawing/2014/chart" uri="{C3380CC4-5D6E-409C-BE32-E72D297353CC}">
              <c16:uniqueId val="{00000008-1F56-4D6B-9555-C66EBCDBCE3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13.25</c:v>
                </c:pt>
                <c:pt idx="2">
                  <c:v>#N/A</c:v>
                </c:pt>
                <c:pt idx="3">
                  <c:v>14.72</c:v>
                </c:pt>
                <c:pt idx="4">
                  <c:v>#N/A</c:v>
                </c:pt>
                <c:pt idx="5">
                  <c:v>14.64</c:v>
                </c:pt>
                <c:pt idx="6">
                  <c:v>#N/A</c:v>
                </c:pt>
                <c:pt idx="7">
                  <c:v>13.25</c:v>
                </c:pt>
                <c:pt idx="8">
                  <c:v>#N/A</c:v>
                </c:pt>
                <c:pt idx="9">
                  <c:v>17.059999999999999</c:v>
                </c:pt>
              </c:numCache>
            </c:numRef>
          </c:val>
          <c:extLst>
            <c:ext xmlns:c16="http://schemas.microsoft.com/office/drawing/2014/chart" uri="{C3380CC4-5D6E-409C-BE32-E72D297353CC}">
              <c16:uniqueId val="{00000009-1F56-4D6B-9555-C66EBCDBCE3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968</c:v>
                </c:pt>
                <c:pt idx="5">
                  <c:v>975</c:v>
                </c:pt>
                <c:pt idx="8">
                  <c:v>966</c:v>
                </c:pt>
                <c:pt idx="11">
                  <c:v>1002</c:v>
                </c:pt>
                <c:pt idx="14">
                  <c:v>1018</c:v>
                </c:pt>
              </c:numCache>
            </c:numRef>
          </c:val>
          <c:extLst>
            <c:ext xmlns:c16="http://schemas.microsoft.com/office/drawing/2014/chart" uri="{C3380CC4-5D6E-409C-BE32-E72D297353CC}">
              <c16:uniqueId val="{00000000-62A0-4D6B-B8D1-05E474373BA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2A0-4D6B-B8D1-05E474373BA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62A0-4D6B-B8D1-05E474373BA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24</c:v>
                </c:pt>
                <c:pt idx="3">
                  <c:v>33</c:v>
                </c:pt>
                <c:pt idx="6">
                  <c:v>36</c:v>
                </c:pt>
                <c:pt idx="9">
                  <c:v>37</c:v>
                </c:pt>
                <c:pt idx="12">
                  <c:v>43</c:v>
                </c:pt>
              </c:numCache>
            </c:numRef>
          </c:val>
          <c:extLst>
            <c:ext xmlns:c16="http://schemas.microsoft.com/office/drawing/2014/chart" uri="{C3380CC4-5D6E-409C-BE32-E72D297353CC}">
              <c16:uniqueId val="{00000003-62A0-4D6B-B8D1-05E474373BA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383</c:v>
                </c:pt>
                <c:pt idx="3">
                  <c:v>375</c:v>
                </c:pt>
                <c:pt idx="6">
                  <c:v>305</c:v>
                </c:pt>
                <c:pt idx="9">
                  <c:v>359</c:v>
                </c:pt>
                <c:pt idx="12">
                  <c:v>357</c:v>
                </c:pt>
              </c:numCache>
            </c:numRef>
          </c:val>
          <c:extLst>
            <c:ext xmlns:c16="http://schemas.microsoft.com/office/drawing/2014/chart" uri="{C3380CC4-5D6E-409C-BE32-E72D297353CC}">
              <c16:uniqueId val="{00000004-62A0-4D6B-B8D1-05E474373BA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2A0-4D6B-B8D1-05E474373BA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2A0-4D6B-B8D1-05E474373BA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899</c:v>
                </c:pt>
                <c:pt idx="3">
                  <c:v>902</c:v>
                </c:pt>
                <c:pt idx="6">
                  <c:v>925</c:v>
                </c:pt>
                <c:pt idx="9">
                  <c:v>996</c:v>
                </c:pt>
                <c:pt idx="12">
                  <c:v>1062</c:v>
                </c:pt>
              </c:numCache>
            </c:numRef>
          </c:val>
          <c:extLst>
            <c:ext xmlns:c16="http://schemas.microsoft.com/office/drawing/2014/chart" uri="{C3380CC4-5D6E-409C-BE32-E72D297353CC}">
              <c16:uniqueId val="{00000007-62A0-4D6B-B8D1-05E474373BA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338</c:v>
                </c:pt>
                <c:pt idx="2">
                  <c:v>#N/A</c:v>
                </c:pt>
                <c:pt idx="3">
                  <c:v>#N/A</c:v>
                </c:pt>
                <c:pt idx="4">
                  <c:v>335</c:v>
                </c:pt>
                <c:pt idx="5">
                  <c:v>#N/A</c:v>
                </c:pt>
                <c:pt idx="6">
                  <c:v>#N/A</c:v>
                </c:pt>
                <c:pt idx="7">
                  <c:v>300</c:v>
                </c:pt>
                <c:pt idx="8">
                  <c:v>#N/A</c:v>
                </c:pt>
                <c:pt idx="9">
                  <c:v>#N/A</c:v>
                </c:pt>
                <c:pt idx="10">
                  <c:v>390</c:v>
                </c:pt>
                <c:pt idx="11">
                  <c:v>#N/A</c:v>
                </c:pt>
                <c:pt idx="12">
                  <c:v>#N/A</c:v>
                </c:pt>
                <c:pt idx="13">
                  <c:v>444</c:v>
                </c:pt>
                <c:pt idx="14">
                  <c:v>#N/A</c:v>
                </c:pt>
              </c:numCache>
            </c:numRef>
          </c:val>
          <c:smooth val="0"/>
          <c:extLst>
            <c:ext xmlns:c16="http://schemas.microsoft.com/office/drawing/2014/chart" uri="{C3380CC4-5D6E-409C-BE32-E72D297353CC}">
              <c16:uniqueId val="{00000008-62A0-4D6B-B8D1-05E474373BA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9394</c:v>
                </c:pt>
                <c:pt idx="5">
                  <c:v>9683</c:v>
                </c:pt>
                <c:pt idx="8">
                  <c:v>10246</c:v>
                </c:pt>
                <c:pt idx="11">
                  <c:v>9977</c:v>
                </c:pt>
                <c:pt idx="14">
                  <c:v>10008</c:v>
                </c:pt>
              </c:numCache>
            </c:numRef>
          </c:val>
          <c:extLst>
            <c:ext xmlns:c16="http://schemas.microsoft.com/office/drawing/2014/chart" uri="{C3380CC4-5D6E-409C-BE32-E72D297353CC}">
              <c16:uniqueId val="{00000000-6F6A-46D2-BEF6-BA7ED2B9926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422</c:v>
                </c:pt>
                <c:pt idx="5">
                  <c:v>405</c:v>
                </c:pt>
                <c:pt idx="8">
                  <c:v>423</c:v>
                </c:pt>
                <c:pt idx="11">
                  <c:v>396</c:v>
                </c:pt>
                <c:pt idx="14">
                  <c:v>399</c:v>
                </c:pt>
              </c:numCache>
            </c:numRef>
          </c:val>
          <c:extLst>
            <c:ext xmlns:c16="http://schemas.microsoft.com/office/drawing/2014/chart" uri="{C3380CC4-5D6E-409C-BE32-E72D297353CC}">
              <c16:uniqueId val="{00000001-6F6A-46D2-BEF6-BA7ED2B9926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3040</c:v>
                </c:pt>
                <c:pt idx="5">
                  <c:v>2958</c:v>
                </c:pt>
                <c:pt idx="8">
                  <c:v>2988</c:v>
                </c:pt>
                <c:pt idx="11">
                  <c:v>3151</c:v>
                </c:pt>
                <c:pt idx="14">
                  <c:v>3432</c:v>
                </c:pt>
              </c:numCache>
            </c:numRef>
          </c:val>
          <c:extLst>
            <c:ext xmlns:c16="http://schemas.microsoft.com/office/drawing/2014/chart" uri="{C3380CC4-5D6E-409C-BE32-E72D297353CC}">
              <c16:uniqueId val="{00000002-6F6A-46D2-BEF6-BA7ED2B9926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F6A-46D2-BEF6-BA7ED2B9926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F6A-46D2-BEF6-BA7ED2B9926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F6A-46D2-BEF6-BA7ED2B9926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1102</c:v>
                </c:pt>
                <c:pt idx="3">
                  <c:v>1041</c:v>
                </c:pt>
                <c:pt idx="6">
                  <c:v>986</c:v>
                </c:pt>
                <c:pt idx="9">
                  <c:v>970</c:v>
                </c:pt>
                <c:pt idx="12">
                  <c:v>960</c:v>
                </c:pt>
              </c:numCache>
            </c:numRef>
          </c:val>
          <c:extLst>
            <c:ext xmlns:c16="http://schemas.microsoft.com/office/drawing/2014/chart" uri="{C3380CC4-5D6E-409C-BE32-E72D297353CC}">
              <c16:uniqueId val="{00000006-6F6A-46D2-BEF6-BA7ED2B9926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178</c:v>
                </c:pt>
                <c:pt idx="3">
                  <c:v>267</c:v>
                </c:pt>
                <c:pt idx="6">
                  <c:v>366</c:v>
                </c:pt>
                <c:pt idx="9">
                  <c:v>433</c:v>
                </c:pt>
                <c:pt idx="12">
                  <c:v>350</c:v>
                </c:pt>
              </c:numCache>
            </c:numRef>
          </c:val>
          <c:extLst>
            <c:ext xmlns:c16="http://schemas.microsoft.com/office/drawing/2014/chart" uri="{C3380CC4-5D6E-409C-BE32-E72D297353CC}">
              <c16:uniqueId val="{00000007-6F6A-46D2-BEF6-BA7ED2B9926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3030</c:v>
                </c:pt>
                <c:pt idx="3">
                  <c:v>2930</c:v>
                </c:pt>
                <c:pt idx="6">
                  <c:v>2697</c:v>
                </c:pt>
                <c:pt idx="9">
                  <c:v>2530</c:v>
                </c:pt>
                <c:pt idx="12">
                  <c:v>2270</c:v>
                </c:pt>
              </c:numCache>
            </c:numRef>
          </c:val>
          <c:extLst>
            <c:ext xmlns:c16="http://schemas.microsoft.com/office/drawing/2014/chart" uri="{C3380CC4-5D6E-409C-BE32-E72D297353CC}">
              <c16:uniqueId val="{00000008-6F6A-46D2-BEF6-BA7ED2B9926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6F6A-46D2-BEF6-BA7ED2B9926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10060</c:v>
                </c:pt>
                <c:pt idx="3">
                  <c:v>10797</c:v>
                </c:pt>
                <c:pt idx="6">
                  <c:v>12078</c:v>
                </c:pt>
                <c:pt idx="9">
                  <c:v>11895</c:v>
                </c:pt>
                <c:pt idx="12">
                  <c:v>11917</c:v>
                </c:pt>
              </c:numCache>
            </c:numRef>
          </c:val>
          <c:extLst>
            <c:ext xmlns:c16="http://schemas.microsoft.com/office/drawing/2014/chart" uri="{C3380CC4-5D6E-409C-BE32-E72D297353CC}">
              <c16:uniqueId val="{0000000A-6F6A-46D2-BEF6-BA7ED2B9926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1515</c:v>
                </c:pt>
                <c:pt idx="2">
                  <c:v>#N/A</c:v>
                </c:pt>
                <c:pt idx="3">
                  <c:v>#N/A</c:v>
                </c:pt>
                <c:pt idx="4">
                  <c:v>1988</c:v>
                </c:pt>
                <c:pt idx="5">
                  <c:v>#N/A</c:v>
                </c:pt>
                <c:pt idx="6">
                  <c:v>#N/A</c:v>
                </c:pt>
                <c:pt idx="7">
                  <c:v>2471</c:v>
                </c:pt>
                <c:pt idx="8">
                  <c:v>#N/A</c:v>
                </c:pt>
                <c:pt idx="9">
                  <c:v>#N/A</c:v>
                </c:pt>
                <c:pt idx="10">
                  <c:v>2304</c:v>
                </c:pt>
                <c:pt idx="11">
                  <c:v>#N/A</c:v>
                </c:pt>
                <c:pt idx="12">
                  <c:v>#N/A</c:v>
                </c:pt>
                <c:pt idx="13">
                  <c:v>1658</c:v>
                </c:pt>
                <c:pt idx="14">
                  <c:v>#N/A</c:v>
                </c:pt>
              </c:numCache>
            </c:numRef>
          </c:val>
          <c:smooth val="0"/>
          <c:extLst>
            <c:ext xmlns:c16="http://schemas.microsoft.com/office/drawing/2014/chart" uri="{C3380CC4-5D6E-409C-BE32-E72D297353CC}">
              <c16:uniqueId val="{0000000B-6F6A-46D2-BEF6-BA7ED2B9926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955</c:v>
                </c:pt>
                <c:pt idx="1">
                  <c:v>955</c:v>
                </c:pt>
                <c:pt idx="2">
                  <c:v>1006</c:v>
                </c:pt>
              </c:numCache>
            </c:numRef>
          </c:val>
          <c:extLst>
            <c:ext xmlns:c16="http://schemas.microsoft.com/office/drawing/2014/chart" uri="{C3380CC4-5D6E-409C-BE32-E72D297353CC}">
              <c16:uniqueId val="{00000000-C3FF-48DF-B59F-BC71625D1E0D}"/>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557</c:v>
                </c:pt>
                <c:pt idx="1">
                  <c:v>607</c:v>
                </c:pt>
                <c:pt idx="2">
                  <c:v>708</c:v>
                </c:pt>
              </c:numCache>
            </c:numRef>
          </c:val>
          <c:extLst>
            <c:ext xmlns:c16="http://schemas.microsoft.com/office/drawing/2014/chart" uri="{C3380CC4-5D6E-409C-BE32-E72D297353CC}">
              <c16:uniqueId val="{00000001-C3FF-48DF-B59F-BC71625D1E0D}"/>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918</c:v>
                </c:pt>
                <c:pt idx="1">
                  <c:v>1081</c:v>
                </c:pt>
                <c:pt idx="2">
                  <c:v>1174</c:v>
                </c:pt>
              </c:numCache>
            </c:numRef>
          </c:val>
          <c:extLst>
            <c:ext xmlns:c16="http://schemas.microsoft.com/office/drawing/2014/chart" uri="{C3380CC4-5D6E-409C-BE32-E72D297353CC}">
              <c16:uniqueId val="{00000002-C3FF-48DF-B59F-BC71625D1E0D}"/>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{21135BEE-C19A-48DC-A302-02A0C21383AB}</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FEF9-48C7-9081-F986FE44176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{0D4CABCE-E056-498B-8C95-EE9D7521807D}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EF9-48C7-9081-F986FE44176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{83632B26-B0EE-41F4-930D-18A2A1F938F2}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EF9-48C7-9081-F986FE44176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{41C3D321-E8E1-4428-A19E-E15E8518225A}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EF9-48C7-9081-F986FE44176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{414186FC-34E4-4D42-9D19-11123E66309E}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EF9-48C7-9081-F986FE441767}"/>
                </c:ext>
              </c:extLst>
            </c:dLbl>
            <c:dLbl>
              <c:idx val="8"/>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{70462169-5F28-4C40-A8A6-D863AF6EF28E}</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FEF9-48C7-9081-F986FE441767}"/>
                </c:ext>
              </c:extLst>
            </c:dLbl>
            <c:dLbl>
              <c:idx val="16"/>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{66C83E81-1F02-43E1-947E-7DEB2AE00F5A}</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FEF9-48C7-9081-F986FE441767}"/>
                </c:ext>
              </c:extLst>
            </c:dLbl>
            <c:dLbl>
              <c:idx val="24"/>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{2833553E-7C27-4AE2-AE98-54B3DC5A18AC}</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FEF9-48C7-9081-F986FE441767}"/>
                </c:ext>
              </c:extLst>
            </c:dLbl>
            <c:dLbl>
              <c:idx val="32"/>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{F129532A-2709-4D17-B363-D62492AC8574}</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FEF9-48C7-9081-F986FE44176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71.5</c:v>
                </c:pt>
                <c:pt idx="8">
                  <c:v>72.8</c:v>
                </c:pt>
                <c:pt idx="16">
                  <c:v>67.3</c:v>
                </c:pt>
                <c:pt idx="24">
                  <c:v>69.099999999999994</c:v>
                </c:pt>
                <c:pt idx="32">
                  <c:v>70.5</c:v>
                </c:pt>
              </c:numCache>
            </c:numRef>
          </c:xVal>
          <c:yVal>
            <c:numRef>
              <c:f>公会計指標分析・財政指標組合せ分析表!$BP$51:$DC$51</c:f>
              <c:numCache>
                <c:formatCode>#,##0.0;"▲ "#,##0.0</c:formatCode>
                <c:ptCount val="40"/>
                <c:pt idx="0">
                  <c:v>39.299999999999997</c:v>
                </c:pt>
                <c:pt idx="8">
                  <c:v>51.9</c:v>
                </c:pt>
                <c:pt idx="16">
                  <c:v>64.5</c:v>
                </c:pt>
                <c:pt idx="24">
                  <c:v>57.5</c:v>
                </c:pt>
                <c:pt idx="32">
                  <c:v>38.799999999999997</c:v>
                </c:pt>
              </c:numCache>
            </c:numRef>
          </c:yVal>
          <c:smooth val="0"/>
          <c:extLst>
            <c:ext xmlns:c16="http://schemas.microsoft.com/office/drawing/2014/chart" uri="{C3380CC4-5D6E-409C-BE32-E72D297353CC}">
              <c16:uniqueId val="{00000009-FEF9-48C7-9081-F986FE44176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{48FCC394-369E-460D-9D5F-CAB16D611332}</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FEF9-48C7-9081-F986FE44176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{828516D3-CA62-4F4A-B58F-D906A847EE39}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EF9-48C7-9081-F986FE44176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{E6976692-6FD5-48CE-BC99-551884ADCF56}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EF9-48C7-9081-F986FE44176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{954369E9-F2FF-48D4-92D7-5157B27AF7FF}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EF9-48C7-9081-F986FE44176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{9A2747B9-D66E-4492-A5D3-6A1A07947E8B}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EF9-48C7-9081-F986FE441767}"/>
                </c:ext>
              </c:extLst>
            </c:dLbl>
            <c:dLbl>
              <c:idx val="8"/>
              <c:tx>
                <c:strRef>
                  <c:f>公会計指標分析・財政指標組合せ分析表!$BX$50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{D3CEF0C3-BAC9-4EA0-8957-7118897AF5D5}</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FEF9-48C7-9081-F986FE441767}"/>
                </c:ext>
              </c:extLst>
            </c:dLbl>
            <c:dLbl>
              <c:idx val="16"/>
              <c:layout>
                <c:manualLayout>
                  <c:x val="0"/>
                  <c:y val="-8.7972914359886484E-3"/>
                </c:manualLayout>
              </c:layout>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{F4AFB189-384F-4819-8AFE-089009B53F2D}</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FEF9-48C7-9081-F986FE441767}"/>
                </c:ext>
              </c:extLst>
            </c:dLbl>
            <c:dLbl>
              <c:idx val="24"/>
              <c:layout>
                <c:manualLayout>
                  <c:x val="0"/>
                  <c:y val="8.7972914359886484E-3"/>
                </c:manualLayout>
              </c:layout>
              <c:tx>
                <c:strRef>
                  <c:f>公会計指標分析・財政指標組合せ分析表!$CN$50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{9186C7FB-C4DB-4F81-8A30-641C2A686433}</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FEF9-48C7-9081-F986FE441767}"/>
                </c:ext>
              </c:extLst>
            </c:dLbl>
            <c:dLbl>
              <c:idx val="32"/>
              <c:tx>
                <c:strRef>
                  <c:f>公会計指標分析・財政指標組合せ分析表!$CV$50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{E51AF904-3231-4DDD-B836-475E0B5E3A5F}</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FEF9-48C7-9081-F986FE44176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60.5</c:v>
                </c:pt>
                <c:pt idx="16">
                  <c:v>61.5</c:v>
                </c:pt>
                <c:pt idx="24">
                  <c:v>61.9</c:v>
                </c:pt>
                <c:pt idx="32">
                  <c:v>62.1</c:v>
                </c:pt>
              </c:numCache>
            </c:numRef>
          </c:xVal>
          <c:yVal>
            <c:numRef>
              <c:f>公会計指標分析・財政指標組合せ分析表!$BP$55:$DC$55</c:f>
              <c:numCache>
                <c:formatCode>#,##0.0;"▲ "#,##0.0</c:formatCode>
                <c:ptCount val="40"/>
                <c:pt idx="0">
                  <c:v>32.799999999999997</c:v>
                </c:pt>
                <c:pt idx="8">
                  <c:v>20.9</c:v>
                </c:pt>
                <c:pt idx="16">
                  <c:v>21</c:v>
                </c:pt>
                <c:pt idx="24">
                  <c:v>23.5</c:v>
                </c:pt>
                <c:pt idx="32">
                  <c:v>8.5</c:v>
                </c:pt>
              </c:numCache>
            </c:numRef>
          </c:yVal>
          <c:smooth val="0"/>
          <c:extLst>
            <c:ext xmlns:c16="http://schemas.microsoft.com/office/drawing/2014/chart" uri="{C3380CC4-5D6E-409C-BE32-E72D297353CC}">
              <c16:uniqueId val="{00000013-FEF9-48C7-9081-F986FE441767}"/>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{28875BDD-1998-4E74-8F0E-960198DFAA5C}</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E827-48AF-B05A-6A996F99659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{D5A64BEE-D627-4410-94A4-793797E9BFFA}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827-48AF-B05A-6A996F99659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{A5D16BB4-383A-40E0-A311-338F97E95122}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827-48AF-B05A-6A996F99659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{D5EA38E9-C312-4EFF-9093-1FC41F1C6061}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827-48AF-B05A-6A996F99659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{4EAC0EB0-6E54-4F21-8124-4A40320F120B}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827-48AF-B05A-6A996F99659B}"/>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{F2BC4EC1-DEDF-49E0-AEB9-02A5981A0573}</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E827-48AF-B05A-6A996F99659B}"/>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{DA59BD10-0317-430D-959C-BA02A4BD0169}</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E827-48AF-B05A-6A996F99659B}"/>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{0CC89088-BC28-48F2-9C38-E0E04A997395}</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E827-48AF-B05A-6A996F99659B}"/>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{71200FD1-865F-4B57-B002-B1089A38F683}</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E827-48AF-B05A-6A996F99659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7.5</c:v>
                </c:pt>
                <c:pt idx="8">
                  <c:v>8.1999999999999993</c:v>
                </c:pt>
                <c:pt idx="16">
                  <c:v>8.4</c:v>
                </c:pt>
                <c:pt idx="24">
                  <c:v>8.6999999999999993</c:v>
                </c:pt>
                <c:pt idx="32">
                  <c:v>9.3000000000000007</c:v>
                </c:pt>
              </c:numCache>
            </c:numRef>
          </c:xVal>
          <c:yVal>
            <c:numRef>
              <c:f>公会計指標分析・財政指標組合せ分析表!$BP$73:$DC$73</c:f>
              <c:numCache>
                <c:formatCode>#,##0.0;"▲ "#,##0.0</c:formatCode>
                <c:ptCount val="40"/>
                <c:pt idx="0">
                  <c:v>39.299999999999997</c:v>
                </c:pt>
                <c:pt idx="8">
                  <c:v>51.9</c:v>
                </c:pt>
                <c:pt idx="16">
                  <c:v>64.5</c:v>
                </c:pt>
                <c:pt idx="24">
                  <c:v>57.5</c:v>
                </c:pt>
                <c:pt idx="32">
                  <c:v>38.799999999999997</c:v>
                </c:pt>
              </c:numCache>
            </c:numRef>
          </c:yVal>
          <c:smooth val="0"/>
          <c:extLst>
            <c:ext xmlns:c16="http://schemas.microsoft.com/office/drawing/2014/chart" uri="{C3380CC4-5D6E-409C-BE32-E72D297353CC}">
              <c16:uniqueId val="{00000009-E827-48AF-B05A-6A996F99659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{563A1F93-231A-418E-BFC2-FB9FD5B6B710}</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E827-48AF-B05A-6A996F99659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{A64C4B4F-4738-406A-B9C4-6B77F390BFE1}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827-48AF-B05A-6A996F99659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{1C788548-1469-49B4-85D8-701DA738973F}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827-48AF-B05A-6A996F99659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{19622B78-468B-4A23-930A-620562223302}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827-48AF-B05A-6A996F99659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{35DEF0AE-6B3F-4DED-827C-66F355AABF24}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827-48AF-B05A-6A996F99659B}"/>
                </c:ext>
              </c:extLst>
            </c:dLbl>
            <c:dLbl>
              <c:idx val="8"/>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{47259055-F6D3-4476-A9EA-4ADFBA8EA5D2}</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E827-48AF-B05A-6A996F99659B}"/>
                </c:ext>
              </c:extLst>
            </c:dLbl>
            <c:dLbl>
              <c:idx val="16"/>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{09A5B28C-8B2C-49C2-BD38-5F1C0AD9787A}</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E827-48AF-B05A-6A996F99659B}"/>
                </c:ext>
              </c:extLst>
            </c:dLbl>
            <c:dLbl>
              <c:idx val="24"/>
              <c:tx>
                <c:strRef>
                  <c:f>公会計指標分析・財政指標組合せ分析表!$CN$72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{DC8A95D6-589E-48AA-BD54-85A9D59C565B}</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E827-48AF-B05A-6A996F99659B}"/>
                </c:ext>
              </c:extLst>
            </c:dLbl>
            <c:dLbl>
              <c:idx val="32"/>
              <c:tx>
                <c:strRef>
                  <c:f>公会計指標分析・財政指標組合せ分析表!$CV$72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{87A5155D-414E-4CF8-8F31-3498279BA617}</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E827-48AF-B05A-6A996F99659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c:v>
                </c:pt>
                <c:pt idx="8">
                  <c:v>9.1</c:v>
                </c:pt>
                <c:pt idx="16">
                  <c:v>9.1999999999999993</c:v>
                </c:pt>
                <c:pt idx="24">
                  <c:v>8.6</c:v>
                </c:pt>
                <c:pt idx="32">
                  <c:v>8.1999999999999993</c:v>
                </c:pt>
              </c:numCache>
            </c:numRef>
          </c:xVal>
          <c:yVal>
            <c:numRef>
              <c:f>公会計指標分析・財政指標組合せ分析表!$BP$77:$DC$77</c:f>
              <c:numCache>
                <c:formatCode>#,##0.0;"▲ "#,##0.0</c:formatCode>
                <c:ptCount val="40"/>
                <c:pt idx="0">
                  <c:v>32.799999999999997</c:v>
                </c:pt>
                <c:pt idx="8">
                  <c:v>20.9</c:v>
                </c:pt>
                <c:pt idx="16">
                  <c:v>21</c:v>
                </c:pt>
                <c:pt idx="24">
                  <c:v>23.5</c:v>
                </c:pt>
                <c:pt idx="32">
                  <c:v>8.5</c:v>
                </c:pt>
              </c:numCache>
            </c:numRef>
          </c:yVal>
          <c:smooth val="0"/>
          <c:extLst>
            <c:ext xmlns:c16="http://schemas.microsoft.com/office/drawing/2014/chart" uri="{C3380CC4-5D6E-409C-BE32-E72D297353CC}">
              <c16:uniqueId val="{00000013-E827-48AF-B05A-6A996F99659B}"/>
            </c:ext>
          </c:extLst>
        </c:ser>
        <c:dLbls>
          <c:showLegendKey val="0"/>
          <c:showVal val="1"/>
          <c:showCatName val="0"/>
          <c:showSerName val="0"/>
          <c:showPercent val="0"/>
          <c:showBubbleSize val="0"/>
        </c:dLbls>
        <c:axId val="84219776"/>
        <c:axId val="84234240"/>
      </c:scatterChart>
      <c:valAx>
        <c:axId val="84219776"/>
        <c:scaling>
          <c:orientation val="maxMin"/>
          <c:max val="10"/>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8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13,005
12,875
157.71
10,691,647
9,651,584
893,685
5,237,389
11,916,929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税収が類似団体平均よりも低く、基準財政収入額が類似団体平均よりも下回っている。一方で基準財政需要額が類似団体を上回っていることから、財政力指数は類似団体平均値より</a:t>
          </a:r>
          <a:r>
            <a:rPr kumimoji="1" lang="en-US" altLang="ja-JP" sz="1300" baseline="0">
              <a:latin typeface="ＭＳ Ｐゴシック" panose="020B0600070205080204" pitchFamily="50" charset="-128"/>
              <a:ea typeface="ＭＳ Ｐゴシック" panose="020B0600070205080204" pitchFamily="50" charset="-128"/>
            </a:rPr>
            <a:t>0.17</a:t>
          </a:r>
          <a:r>
            <a:rPr kumimoji="1" lang="ja-JP" altLang="en-US" sz="1300" baseline="0">
              <a:latin typeface="ＭＳ Ｐゴシック" panose="020B0600070205080204" pitchFamily="50" charset="-128"/>
              <a:ea typeface="ＭＳ Ｐゴシック" panose="020B0600070205080204" pitchFamily="50" charset="-128"/>
            </a:rPr>
            <a:t>ポイント下回っている。</a:t>
          </a:r>
          <a:endParaRPr kumimoji="1" lang="en-US" altLang="ja-JP" sz="1300" baseline="0">
            <a:latin typeface="ＭＳ Ｐゴシック" panose="020B0600070205080204" pitchFamily="50" charset="-128"/>
            <a:ea typeface="ＭＳ Ｐゴシック" panose="020B0600070205080204" pitchFamily="50" charset="-128"/>
          </a:endParaRPr>
        </a:p>
        <a:p>
          <a:r>
            <a:rPr kumimoji="1" lang="ja-JP" altLang="en-US" sz="1300" baseline="0">
              <a:latin typeface="ＭＳ Ｐゴシック" panose="020B0600070205080204" pitchFamily="50" charset="-128"/>
              <a:ea typeface="ＭＳ Ｐゴシック" panose="020B0600070205080204" pitchFamily="50" charset="-128"/>
            </a:rPr>
            <a:t>　人口減少や高齢化の影響により、財政基盤が弱い状況にあることから引き続き町税確保のため収納率向上へ向けた取組を行うとともに、人口減少対策に係る施策を実施することにより活力ある地域社会の構築と財政基盤強化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44</xdr:row>
      <xdr:rowOff>108796</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0010"/>
          <a:ext cx="0" cy="12225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80873</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24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108796</xdr:rowOff>
    </xdr:from>
    <xdr:to>
      <xdr:col>24</xdr:col>
      <xdr:colOff>12700</xdr:colOff>
      <xdr:row>44</xdr:row>
      <xdr:rowOff>108796</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52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12277</xdr:rowOff>
    </xdr:from>
    <xdr:to>
      <xdr:col>23</xdr:col>
      <xdr:colOff>133350</xdr:colOff>
      <xdr:row>44</xdr:row>
      <xdr:rowOff>20320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5607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12277</xdr:rowOff>
    </xdr:from>
    <xdr:to>
      <xdr:col>19</xdr:col>
      <xdr:colOff>133350</xdr:colOff>
      <xdr:row>44</xdr:row>
      <xdr:rowOff>12277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560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12277</xdr:rowOff>
    </xdr:from>
    <xdr:to>
      <xdr:col>15</xdr:col>
      <xdr:colOff>82550</xdr:colOff>
      <xdr:row>44</xdr:row>
      <xdr:rowOff>12277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560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151554</xdr:rowOff>
    </xdr:from>
    <xdr:to>
      <xdr:col>15</xdr:col>
      <xdr:colOff>133350</xdr:colOff>
      <xdr:row>43</xdr:row>
      <xdr:rowOff>81704</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91881</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1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12277</xdr:rowOff>
    </xdr:from>
    <xdr:to>
      <xdr:col>11</xdr:col>
      <xdr:colOff>31750</xdr:colOff>
      <xdr:row>44</xdr:row>
      <xdr:rowOff>20320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1447800" y="755607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159596</xdr:rowOff>
    </xdr:from>
    <xdr:to>
      <xdr:col>11</xdr:col>
      <xdr:colOff>82550</xdr:colOff>
      <xdr:row>43</xdr:row>
      <xdr:rowOff>89746</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99923</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159596</xdr:rowOff>
    </xdr:from>
    <xdr:to>
      <xdr:col>7</xdr:col>
      <xdr:colOff>31750</xdr:colOff>
      <xdr:row>43</xdr:row>
      <xdr:rowOff>89746</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99923</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9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140970</xdr:rowOff>
    </xdr:from>
    <xdr:to>
      <xdr:col>23</xdr:col>
      <xdr:colOff>184150</xdr:colOff>
      <xdr:row>44</xdr:row>
      <xdr:rowOff>71120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36847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0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132927</xdr:rowOff>
    </xdr:from>
    <xdr:to>
      <xdr:col>19</xdr:col>
      <xdr:colOff>184150</xdr:colOff>
      <xdr:row>44</xdr:row>
      <xdr:rowOff>63077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47854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916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132927</xdr:rowOff>
    </xdr:from>
    <xdr:to>
      <xdr:col>15</xdr:col>
      <xdr:colOff>133350</xdr:colOff>
      <xdr:row>44</xdr:row>
      <xdr:rowOff>63077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47854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132927</xdr:rowOff>
    </xdr:from>
    <xdr:to>
      <xdr:col>11</xdr:col>
      <xdr:colOff>82550</xdr:colOff>
      <xdr:row>44</xdr:row>
      <xdr:rowOff>63077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0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47854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91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140970</xdr:rowOff>
    </xdr:from>
    <xdr:to>
      <xdr:col>7</xdr:col>
      <xdr:colOff>31750</xdr:colOff>
      <xdr:row>44</xdr:row>
      <xdr:rowOff>71120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55897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86.8</a:t>
          </a:r>
          <a:r>
            <a:rPr kumimoji="1" lang="ja-JP" altLang="en-US" sz="1300">
              <a:latin typeface="ＭＳ Ｐゴシック" panose="020B0600070205080204" pitchFamily="50" charset="-128"/>
              <a:ea typeface="ＭＳ Ｐゴシック" panose="020B0600070205080204" pitchFamily="50" charset="-128"/>
            </a:rPr>
            <a:t>ポイントとなり、前年度より</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ポイント改善し</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年連続で</a:t>
          </a:r>
          <a:r>
            <a:rPr kumimoji="1" lang="en-US" altLang="ja-JP" sz="1300">
              <a:latin typeface="ＭＳ Ｐゴシック" panose="020B0600070205080204" pitchFamily="50" charset="-128"/>
              <a:ea typeface="ＭＳ Ｐゴシック" panose="020B0600070205080204" pitchFamily="50" charset="-128"/>
            </a:rPr>
            <a:t>80</a:t>
          </a:r>
          <a:r>
            <a:rPr kumimoji="1" lang="ja-JP" altLang="en-US" sz="1300">
              <a:latin typeface="ＭＳ Ｐゴシック" panose="020B0600070205080204" pitchFamily="50" charset="-128"/>
              <a:ea typeface="ＭＳ Ｐゴシック" panose="020B0600070205080204" pitchFamily="50" charset="-128"/>
            </a:rPr>
            <a:t>％代となった。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要因としては、公債費等の歳出経常一般財源の伸び以上に普通交付税や地方消費税交付金等の歳入経常一般財源の伸びが大きかったことによるものである。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数値は改善したものの、普通交付税をはじめとした依存財源の増減に大きく左右される財政構造であることに加え、公債費の増嵩が見込まれるとから、持続可能な行財政運営に努める。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80131</xdr:rowOff>
    </xdr:from>
    <xdr:to>
      <xdr:col>23</xdr:col>
      <xdr:colOff>133350</xdr:colOff>
      <xdr:row>66</xdr:row>
      <xdr:rowOff>168728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9852781"/>
          <a:ext cx="0" cy="163164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140805</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45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168728</xdr:rowOff>
    </xdr:from>
    <xdr:to>
      <xdr:col>24</xdr:col>
      <xdr:colOff>12700</xdr:colOff>
      <xdr:row>66</xdr:row>
      <xdr:rowOff>168728</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48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55</xdr:row>
      <xdr:rowOff>166508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596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80131</xdr:rowOff>
    </xdr:from>
    <xdr:to>
      <xdr:col>24</xdr:col>
      <xdr:colOff>12700</xdr:colOff>
      <xdr:row>57</xdr:row>
      <xdr:rowOff>80131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9852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143026</xdr:rowOff>
    </xdr:from>
    <xdr:to>
      <xdr:col>23</xdr:col>
      <xdr:colOff>133350</xdr:colOff>
      <xdr:row>65</xdr:row>
      <xdr:rowOff>75898</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944376"/>
          <a:ext cx="838200" cy="275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95449</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824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78922</xdr:rowOff>
    </xdr:from>
    <xdr:to>
      <xdr:col>23</xdr:col>
      <xdr:colOff>184150</xdr:colOff>
      <xdr:row>62</xdr:row>
      <xdr:rowOff>9072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37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41426</xdr:rowOff>
    </xdr:from>
    <xdr:to>
      <xdr:col>19</xdr:col>
      <xdr:colOff>133350</xdr:colOff>
      <xdr:row>65</xdr:row>
      <xdr:rowOff>75898</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1185676"/>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35681</xdr:rowOff>
    </xdr:from>
    <xdr:to>
      <xdr:col>19</xdr:col>
      <xdr:colOff>184150</xdr:colOff>
      <xdr:row>64</xdr:row>
      <xdr:rowOff>137281</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100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147458</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777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41426</xdr:rowOff>
    </xdr:from>
    <xdr:to>
      <xdr:col>15</xdr:col>
      <xdr:colOff>82550</xdr:colOff>
      <xdr:row>65</xdr:row>
      <xdr:rowOff>75898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2336800" y="11185676"/>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127605</xdr:rowOff>
    </xdr:from>
    <xdr:to>
      <xdr:col>15</xdr:col>
      <xdr:colOff>133350</xdr:colOff>
      <xdr:row>65</xdr:row>
      <xdr:rowOff>57755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110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67932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86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75898</xdr:rowOff>
    </xdr:from>
    <xdr:to>
      <xdr:col>11</xdr:col>
      <xdr:colOff>31750</xdr:colOff>
      <xdr:row>65</xdr:row>
      <xdr:rowOff>98878</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1220148"/>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127605</xdr:rowOff>
    </xdr:from>
    <xdr:to>
      <xdr:col>11</xdr:col>
      <xdr:colOff>82550</xdr:colOff>
      <xdr:row>65</xdr:row>
      <xdr:rowOff>57755</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110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67932</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869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35681</xdr:rowOff>
    </xdr:from>
    <xdr:to>
      <xdr:col>7</xdr:col>
      <xdr:colOff>31750</xdr:colOff>
      <xdr:row>64</xdr:row>
      <xdr:rowOff>137281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100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147458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777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92226</xdr:rowOff>
    </xdr:from>
    <xdr:to>
      <xdr:col>23</xdr:col>
      <xdr:colOff>184150</xdr:colOff>
      <xdr:row>64</xdr:row>
      <xdr:rowOff>22376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89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64303</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86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25098</xdr:rowOff>
    </xdr:from>
    <xdr:to>
      <xdr:col>19</xdr:col>
      <xdr:colOff>184150</xdr:colOff>
      <xdr:row>65</xdr:row>
      <xdr:rowOff>126698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116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111475</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1255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162076</xdr:rowOff>
    </xdr:from>
    <xdr:to>
      <xdr:col>15</xdr:col>
      <xdr:colOff>133350</xdr:colOff>
      <xdr:row>65</xdr:row>
      <xdr:rowOff>92226</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113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77003</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1221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25098</xdr:rowOff>
    </xdr:from>
    <xdr:to>
      <xdr:col>11</xdr:col>
      <xdr:colOff>82550</xdr:colOff>
      <xdr:row>65</xdr:row>
      <xdr:rowOff>126698</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1169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111475</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125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48078</xdr:rowOff>
    </xdr:from>
    <xdr:to>
      <xdr:col>7</xdr:col>
      <xdr:colOff>31750</xdr:colOff>
      <xdr:row>65</xdr:row>
      <xdr:rowOff>149678</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119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134455</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127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[194,817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類似団体平均よりやや低い水準にある。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人件費や物件費は類似団体平均と比較すると低いものの、維持補修費が水準を押し上げている。維持補修費については除排雪経費の占める割合が大きく、豪雪地帯の特殊要因によるものである。令和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年度も豪雪の影響により除排雪経費が増嵩したことが、当該決算額が前年度より増額した要因のひとつとなっている。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a:extLst>
            <a:ext uri="{FF2B5EF4-FFF2-40B4-BE49-F238E27FC236}">
              <a16:creationId xmlns:a16="http://schemas.microsoft.com/office/drawing/2014/main" id="{00000000-0008-0000-0300-0000C0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129808</xdr:rowOff>
    </xdr:from>
    <xdr:to>
      <xdr:col>23</xdr:col>
      <xdr:colOff>133350</xdr:colOff>
      <xdr:row>88</xdr:row>
      <xdr:rowOff>148999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flipV="1">
          <a:off x="4953000" y="13845808"/>
          <a:ext cx="0" cy="13907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121076</xdr:rowOff>
    </xdr:from>
    <xdr:ext cx="762000" cy="259045"/>
    <xdr:sp macro="" textlink="">
      <xdr:nvSpPr>
        <xdr:cNvPr id="194" name="人件費・物件費等の状況最小値テキスト">
          <a:extLst>
            <a:ext uri="{FF2B5EF4-FFF2-40B4-BE49-F238E27FC236}">
              <a16:creationId xmlns:a16="http://schemas.microsoft.com/office/drawing/2014/main" id="{00000000-0008-0000-0300-0000C2000000}"/>
            </a:ext>
          </a:extLst>
        </xdr:cNvPr>
        <xdr:cNvSpPr txBox="1"/>
      </xdr:nvSpPr>
      <xdr:spPr>
        <a:xfrm>
          <a:off x="5041900" y="15208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533,224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148999</xdr:rowOff>
    </xdr:from>
    <xdr:to>
      <xdr:col>24</xdr:col>
      <xdr:colOff>12700</xdr:colOff>
      <xdr:row>88</xdr:row>
      <xdr:rowOff>148999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5236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44735</xdr:rowOff>
    </xdr:from>
    <xdr:ext cx="762000" cy="259045"/>
    <xdr:sp macro="" textlink="">
      <xdr:nvSpPr>
        <xdr:cNvPr id="196" name="人件費・物件費等の状況最大値テキスト">
          <a:extLst>
            <a:ext uri="{FF2B5EF4-FFF2-40B4-BE49-F238E27FC236}">
              <a16:creationId xmlns:a16="http://schemas.microsoft.com/office/drawing/2014/main" id="{00000000-0008-0000-0300-0000C4000000}"/>
            </a:ext>
          </a:extLst>
        </xdr:cNvPr>
        <xdr:cNvSpPr txBox="1"/>
      </xdr:nvSpPr>
      <xdr:spPr>
        <a:xfrm>
          <a:off x="5041900" y="13589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129808</xdr:rowOff>
    </xdr:from>
    <xdr:to>
      <xdr:col>24</xdr:col>
      <xdr:colOff>12700</xdr:colOff>
      <xdr:row>80</xdr:row>
      <xdr:rowOff>129808</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864100" y="13845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121115</xdr:rowOff>
    </xdr:from>
    <xdr:to>
      <xdr:col>23</xdr:col>
      <xdr:colOff>133350</xdr:colOff>
      <xdr:row>82</xdr:row>
      <xdr:rowOff>11162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114800" y="14008565"/>
          <a:ext cx="838200" cy="6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138712</xdr:rowOff>
    </xdr:from>
    <xdr:ext cx="762000" cy="259045"/>
    <xdr:sp macro="" textlink="">
      <xdr:nvSpPr>
        <xdr:cNvPr id="199" name="人件費・物件費等の状況平均値テキスト">
          <a:extLst>
            <a:ext uri="{FF2B5EF4-FFF2-40B4-BE49-F238E27FC236}">
              <a16:creationId xmlns:a16="http://schemas.microsoft.com/office/drawing/2014/main" id="{00000000-0008-0000-0300-0000C7000000}"/>
            </a:ext>
          </a:extLst>
        </xdr:cNvPr>
        <xdr:cNvSpPr txBox="1"/>
      </xdr:nvSpPr>
      <xdr:spPr>
        <a:xfrm>
          <a:off x="5041900" y="14026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166635</xdr:rowOff>
    </xdr:from>
    <xdr:to>
      <xdr:col>23</xdr:col>
      <xdr:colOff>184150</xdr:colOff>
      <xdr:row>82</xdr:row>
      <xdr:rowOff>96785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902200" y="1405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32117</xdr:rowOff>
    </xdr:from>
    <xdr:to>
      <xdr:col>19</xdr:col>
      <xdr:colOff>133350</xdr:colOff>
      <xdr:row>81</xdr:row>
      <xdr:rowOff>121115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3225800" y="13919567"/>
          <a:ext cx="889000" cy="88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129502</xdr:rowOff>
    </xdr:from>
    <xdr:to>
      <xdr:col>19</xdr:col>
      <xdr:colOff>184150</xdr:colOff>
      <xdr:row>82</xdr:row>
      <xdr:rowOff>59652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4064000" y="14016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44429</xdr:rowOff>
    </xdr:from>
    <xdr:ext cx="7366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733800" y="141033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30924</xdr:rowOff>
    </xdr:from>
    <xdr:to>
      <xdr:col>15</xdr:col>
      <xdr:colOff>82550</xdr:colOff>
      <xdr:row>81</xdr:row>
      <xdr:rowOff>32117</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2336800" y="13918374"/>
          <a:ext cx="889000" cy="1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106769</xdr:rowOff>
    </xdr:from>
    <xdr:to>
      <xdr:col>15</xdr:col>
      <xdr:colOff>133350</xdr:colOff>
      <xdr:row>82</xdr:row>
      <xdr:rowOff>36919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3175000" y="13994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21696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844800" y="14080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30924</xdr:rowOff>
    </xdr:from>
    <xdr:to>
      <xdr:col>11</xdr:col>
      <xdr:colOff>31750</xdr:colOff>
      <xdr:row>81</xdr:row>
      <xdr:rowOff>58587</xdr:rowOff>
    </xdr:to>
    <xdr:cxnSp macro="">
      <xdr:nvCxnSpPr>
        <xdr:cNvPr id="207" name="直線コネクタ 206">
          <a:extLst>
            <a:ext uri="{FF2B5EF4-FFF2-40B4-BE49-F238E27FC236}">
              <a16:creationId xmlns:a16="http://schemas.microsoft.com/office/drawing/2014/main" id="{00000000-0008-0000-0300-0000CF000000}"/>
            </a:ext>
          </a:extLst>
        </xdr:cNvPr>
        <xdr:cNvCxnSpPr/>
      </xdr:nvCxnSpPr>
      <xdr:spPr>
        <a:xfrm flipV="1">
          <a:off x="1447800" y="13918374"/>
          <a:ext cx="889000" cy="27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60570</xdr:rowOff>
    </xdr:from>
    <xdr:to>
      <xdr:col>11</xdr:col>
      <xdr:colOff>82550</xdr:colOff>
      <xdr:row>81</xdr:row>
      <xdr:rowOff>162170</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2286000" y="13948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146947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955800" y="140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61531</xdr:rowOff>
    </xdr:from>
    <xdr:to>
      <xdr:col>7</xdr:col>
      <xdr:colOff>31750</xdr:colOff>
      <xdr:row>81</xdr:row>
      <xdr:rowOff>163131</xdr:rowOff>
    </xdr:to>
    <xdr:sp macro="" textlink="">
      <xdr:nvSpPr>
        <xdr:cNvPr id="210" name="フローチャート: 判断 209">
          <a:extLst>
            <a:ext uri="{FF2B5EF4-FFF2-40B4-BE49-F238E27FC236}">
              <a16:creationId xmlns:a16="http://schemas.microsoft.com/office/drawing/2014/main" id="{00000000-0008-0000-0300-0000D2000000}"/>
            </a:ext>
          </a:extLst>
        </xdr:cNvPr>
        <xdr:cNvSpPr/>
      </xdr:nvSpPr>
      <xdr:spPr>
        <a:xfrm>
          <a:off x="1397000" y="1394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147908</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066800" y="14035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131812</xdr:rowOff>
    </xdr:from>
    <xdr:to>
      <xdr:col>23</xdr:col>
      <xdr:colOff>184150</xdr:colOff>
      <xdr:row>82</xdr:row>
      <xdr:rowOff>61962</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902200" y="1401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148339</xdr:rowOff>
    </xdr:from>
    <xdr:ext cx="762000" cy="259045"/>
    <xdr:sp macro="" textlink="">
      <xdr:nvSpPr>
        <xdr:cNvPr id="218" name="人件費・物件費等の状況該当値テキスト">
          <a:extLst>
            <a:ext uri="{FF2B5EF4-FFF2-40B4-BE49-F238E27FC236}">
              <a16:creationId xmlns:a16="http://schemas.microsoft.com/office/drawing/2014/main" id="{00000000-0008-0000-0300-0000DA000000}"/>
            </a:ext>
          </a:extLst>
        </xdr:cNvPr>
        <xdr:cNvSpPr txBox="1"/>
      </xdr:nvSpPr>
      <xdr:spPr>
        <a:xfrm>
          <a:off x="5041900" y="13864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70315</xdr:rowOff>
    </xdr:from>
    <xdr:to>
      <xdr:col>19</xdr:col>
      <xdr:colOff>184150</xdr:colOff>
      <xdr:row>82</xdr:row>
      <xdr:rowOff>465</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4064000" y="13957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10642</xdr:rowOff>
    </xdr:from>
    <xdr:ext cx="7366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3733800" y="137266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152767</xdr:rowOff>
    </xdr:from>
    <xdr:to>
      <xdr:col>15</xdr:col>
      <xdr:colOff>133350</xdr:colOff>
      <xdr:row>81</xdr:row>
      <xdr:rowOff>82917</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3175000" y="13868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93094</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2844800" y="13637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151574</xdr:rowOff>
    </xdr:from>
    <xdr:to>
      <xdr:col>11</xdr:col>
      <xdr:colOff>82550</xdr:colOff>
      <xdr:row>81</xdr:row>
      <xdr:rowOff>81724</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2286000" y="1386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91901</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955800" y="13636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7787</xdr:rowOff>
    </xdr:from>
    <xdr:to>
      <xdr:col>7</xdr:col>
      <xdr:colOff>31750</xdr:colOff>
      <xdr:row>81</xdr:row>
      <xdr:rowOff>109387</xdr:rowOff>
    </xdr:to>
    <xdr:sp macro="" textlink="">
      <xdr:nvSpPr>
        <xdr:cNvPr id="225" name="楕円 224">
          <a:extLst>
            <a:ext uri="{FF2B5EF4-FFF2-40B4-BE49-F238E27FC236}">
              <a16:creationId xmlns:a16="http://schemas.microsoft.com/office/drawing/2014/main" id="{00000000-0008-0000-0300-0000E1000000}"/>
            </a:ext>
          </a:extLst>
        </xdr:cNvPr>
        <xdr:cNvSpPr/>
      </xdr:nvSpPr>
      <xdr:spPr>
        <a:xfrm>
          <a:off x="1397000" y="1389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119564</xdr:rowOff>
    </xdr:from>
    <xdr:ext cx="762000" cy="259045"/>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066800" y="13664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本町の給料表は６級制となっているため高齢層は指数が低いことや、行革による職員数削減措置としての新規採用の抑制などにより指数が抑えられてきたが、採用抑制により生じた</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年齢構成のアンバランス解消のための計画的な採用等により、指数は以前より上昇している。引き続き事務事業の見直しによる業務の効率化や民間力の活用により、総人件費抑制に努める。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148872</xdr:rowOff>
    </xdr:from>
    <xdr:to>
      <xdr:col>81</xdr:col>
      <xdr:colOff>44450</xdr:colOff>
      <xdr:row>89</xdr:row>
      <xdr:rowOff>96661</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7018000" y="13693422"/>
          <a:ext cx="0" cy="166228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68738</xdr:rowOff>
    </xdr:from>
    <xdr:ext cx="762000" cy="259045"/>
    <xdr:sp macro="" textlink="">
      <xdr:nvSpPr>
        <xdr:cNvPr id="256" name="給与水準   （国との比較）最小値テキスト">
          <a:extLst>
            <a:ext uri="{FF2B5EF4-FFF2-40B4-BE49-F238E27FC236}">
              <a16:creationId xmlns:a16="http://schemas.microsoft.com/office/drawing/2014/main" id="{00000000-0008-0000-0300-000000010000}"/>
            </a:ext>
          </a:extLst>
        </xdr:cNvPr>
        <xdr:cNvSpPr txBox="1"/>
      </xdr:nvSpPr>
      <xdr:spPr>
        <a:xfrm>
          <a:off x="17106900" y="1532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96661</xdr:rowOff>
    </xdr:from>
    <xdr:to>
      <xdr:col>81</xdr:col>
      <xdr:colOff>133350</xdr:colOff>
      <xdr:row>89</xdr:row>
      <xdr:rowOff>96661</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535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63799</xdr:rowOff>
    </xdr:from>
    <xdr:ext cx="762000" cy="259045"/>
    <xdr:sp macro="" textlink="">
      <xdr:nvSpPr>
        <xdr:cNvPr id="258" name="給与水準   （国との比較）最大値テキスト">
          <a:extLst>
            <a:ext uri="{FF2B5EF4-FFF2-40B4-BE49-F238E27FC236}">
              <a16:creationId xmlns:a16="http://schemas.microsoft.com/office/drawing/2014/main" id="{00000000-0008-0000-0300-000002010000}"/>
            </a:ext>
          </a:extLst>
        </xdr:cNvPr>
        <xdr:cNvSpPr txBox="1"/>
      </xdr:nvSpPr>
      <xdr:spPr>
        <a:xfrm>
          <a:off x="17106900" y="1343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148872</xdr:rowOff>
    </xdr:from>
    <xdr:to>
      <xdr:col>81</xdr:col>
      <xdr:colOff>133350</xdr:colOff>
      <xdr:row>79</xdr:row>
      <xdr:rowOff>148872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929100" y="1369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88195</xdr:rowOff>
    </xdr:from>
    <xdr:to>
      <xdr:col>81</xdr:col>
      <xdr:colOff>44450</xdr:colOff>
      <xdr:row>86</xdr:row>
      <xdr:rowOff>88195</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179800" y="148328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91316</xdr:rowOff>
    </xdr:from>
    <xdr:ext cx="762000" cy="259045"/>
    <xdr:sp macro="" textlink="">
      <xdr:nvSpPr>
        <xdr:cNvPr id="261" name="給与水準   （国との比較）平均値テキスト">
          <a:extLst>
            <a:ext uri="{FF2B5EF4-FFF2-40B4-BE49-F238E27FC236}">
              <a16:creationId xmlns:a16="http://schemas.microsoft.com/office/drawing/2014/main" id="{00000000-0008-0000-0300-000005010000}"/>
            </a:ext>
          </a:extLst>
        </xdr:cNvPr>
        <xdr:cNvSpPr txBox="1"/>
      </xdr:nvSpPr>
      <xdr:spPr>
        <a:xfrm>
          <a:off x="17106900" y="144931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74789</xdr:rowOff>
    </xdr:from>
    <xdr:to>
      <xdr:col>81</xdr:col>
      <xdr:colOff>95250</xdr:colOff>
      <xdr:row>86</xdr:row>
      <xdr:rowOff>4939</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9672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165805</xdr:rowOff>
    </xdr:from>
    <xdr:to>
      <xdr:col>77</xdr:col>
      <xdr:colOff>44450</xdr:colOff>
      <xdr:row>86</xdr:row>
      <xdr:rowOff>88195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5290800" y="14739055"/>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34572</xdr:rowOff>
    </xdr:from>
    <xdr:to>
      <xdr:col>77</xdr:col>
      <xdr:colOff>95250</xdr:colOff>
      <xdr:row>85</xdr:row>
      <xdr:rowOff>136172</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6129000" y="14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146349</xdr:rowOff>
    </xdr:from>
    <xdr:ext cx="7366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5798800" y="143766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165805</xdr:rowOff>
    </xdr:from>
    <xdr:to>
      <xdr:col>72</xdr:col>
      <xdr:colOff>203200</xdr:colOff>
      <xdr:row>86</xdr:row>
      <xdr:rowOff>34572</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4401800" y="1473905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47978</xdr:rowOff>
    </xdr:from>
    <xdr:to>
      <xdr:col>73</xdr:col>
      <xdr:colOff>44450</xdr:colOff>
      <xdr:row>85</xdr:row>
      <xdr:rowOff>149578</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5240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159755</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909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7761</xdr:rowOff>
    </xdr:from>
    <xdr:to>
      <xdr:col>68</xdr:col>
      <xdr:colOff>152400</xdr:colOff>
      <xdr:row>86</xdr:row>
      <xdr:rowOff>34572</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a:off x="13512800" y="14752461"/>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2" name="フローチャート: 判断 271">
          <a:extLst>
            <a:ext uri="{FF2B5EF4-FFF2-40B4-BE49-F238E27FC236}">
              <a16:creationId xmlns:a16="http://schemas.microsoft.com/office/drawing/2014/main" id="{00000000-0008-0000-0300-000010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159755</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131800" y="1439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37395</xdr:rowOff>
    </xdr:from>
    <xdr:to>
      <xdr:col>81</xdr:col>
      <xdr:colOff>95250</xdr:colOff>
      <xdr:row>86</xdr:row>
      <xdr:rowOff>138995</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9672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9472</xdr:rowOff>
    </xdr:from>
    <xdr:ext cx="762000" cy="259045"/>
    <xdr:sp macro="" textlink="">
      <xdr:nvSpPr>
        <xdr:cNvPr id="280" name="給与水準   （国との比較）該当値テキスト">
          <a:extLst>
            <a:ext uri="{FF2B5EF4-FFF2-40B4-BE49-F238E27FC236}">
              <a16:creationId xmlns:a16="http://schemas.microsoft.com/office/drawing/2014/main" id="{00000000-0008-0000-0300-000018010000}"/>
            </a:ext>
          </a:extLst>
        </xdr:cNvPr>
        <xdr:cNvSpPr txBox="1"/>
      </xdr:nvSpPr>
      <xdr:spPr>
        <a:xfrm>
          <a:off x="17106900" y="14754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37395</xdr:rowOff>
    </xdr:from>
    <xdr:to>
      <xdr:col>77</xdr:col>
      <xdr:colOff>95250</xdr:colOff>
      <xdr:row>86</xdr:row>
      <xdr:rowOff>138995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6129000" y="14782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123772</xdr:rowOff>
    </xdr:from>
    <xdr:ext cx="7366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98800" y="14868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115005</xdr:rowOff>
    </xdr:from>
    <xdr:to>
      <xdr:col>73</xdr:col>
      <xdr:colOff>44450</xdr:colOff>
      <xdr:row>86</xdr:row>
      <xdr:rowOff>45155</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5240000" y="1468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29932</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909800" y="14774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155222</xdr:rowOff>
    </xdr:from>
    <xdr:to>
      <xdr:col>68</xdr:col>
      <xdr:colOff>203200</xdr:colOff>
      <xdr:row>86</xdr:row>
      <xdr:rowOff>85372</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4351000" y="1472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70149</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4020800" y="14814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128411</xdr:rowOff>
    </xdr:from>
    <xdr:to>
      <xdr:col>64</xdr:col>
      <xdr:colOff>152400</xdr:colOff>
      <xdr:row>86</xdr:row>
      <xdr:rowOff>58561</xdr:rowOff>
    </xdr:to>
    <xdr:sp macro="" textlink="">
      <xdr:nvSpPr>
        <xdr:cNvPr id="287" name="楕円 286">
          <a:extLst>
            <a:ext uri="{FF2B5EF4-FFF2-40B4-BE49-F238E27FC236}">
              <a16:creationId xmlns:a16="http://schemas.microsoft.com/office/drawing/2014/main" id="{00000000-0008-0000-0300-00001F010000}"/>
            </a:ext>
          </a:extLst>
        </xdr:cNvPr>
        <xdr:cNvSpPr/>
      </xdr:nvSpPr>
      <xdr:spPr>
        <a:xfrm>
          <a:off x="13462000" y="14701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43338</xdr:rowOff>
    </xdr:from>
    <xdr:ext cx="762000" cy="259045"/>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131800" y="1478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現業部門の退職不補充、保育所の民間委託をはじめとした行財政改革の取組などにより、現在は適正な水準にある。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５年度からの定年引上げにより、今後は２年に一度定年退職者が０となるが、組織の新陳代謝の観点から、採用は継続的に行っていく。また、デジタル技術の活用をはじめとした行政改革の推進を前提として、定年延長職員を含め限られた職員で効率的な行政執行を行うことができる組織・職員体制の構築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8" name="テキスト ボックス 317">
          <a:extLst>
            <a:ext uri="{FF2B5EF4-FFF2-40B4-BE49-F238E27FC236}">
              <a16:creationId xmlns:a16="http://schemas.microsoft.com/office/drawing/2014/main" id="{00000000-0008-0000-0300-00003E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9" name="定員管理の状況グラフ枠">
          <a:extLst>
            <a:ext uri="{FF2B5EF4-FFF2-40B4-BE49-F238E27FC236}">
              <a16:creationId xmlns:a16="http://schemas.microsoft.com/office/drawing/2014/main" id="{00000000-0008-0000-0300-00003F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74144</xdr:rowOff>
    </xdr:from>
    <xdr:to>
      <xdr:col>81</xdr:col>
      <xdr:colOff>44450</xdr:colOff>
      <xdr:row>66</xdr:row>
      <xdr:rowOff>168728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7018000" y="10018244"/>
          <a:ext cx="0" cy="14661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140805</xdr:rowOff>
    </xdr:from>
    <xdr:ext cx="762000" cy="259045"/>
    <xdr:sp macro="" textlink="">
      <xdr:nvSpPr>
        <xdr:cNvPr id="321" name="定員管理の状況最小値テキスト">
          <a:extLst>
            <a:ext uri="{FF2B5EF4-FFF2-40B4-BE49-F238E27FC236}">
              <a16:creationId xmlns:a16="http://schemas.microsoft.com/office/drawing/2014/main" id="{00000000-0008-0000-0300-000041010000}"/>
            </a:ext>
          </a:extLst>
        </xdr:cNvPr>
        <xdr:cNvSpPr txBox="1"/>
      </xdr:nvSpPr>
      <xdr:spPr>
        <a:xfrm>
          <a:off x="17106900" y="1145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168728</xdr:rowOff>
    </xdr:from>
    <xdr:to>
      <xdr:col>81</xdr:col>
      <xdr:colOff>133350</xdr:colOff>
      <xdr:row>66</xdr:row>
      <xdr:rowOff>168728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148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160521</xdr:rowOff>
    </xdr:from>
    <xdr:ext cx="762000" cy="259045"/>
    <xdr:sp macro="" textlink="">
      <xdr:nvSpPr>
        <xdr:cNvPr id="323" name="定員管理の状況最大値テキスト">
          <a:extLst>
            <a:ext uri="{FF2B5EF4-FFF2-40B4-BE49-F238E27FC236}">
              <a16:creationId xmlns:a16="http://schemas.microsoft.com/office/drawing/2014/main" id="{00000000-0008-0000-0300-000043010000}"/>
            </a:ext>
          </a:extLst>
        </xdr:cNvPr>
        <xdr:cNvSpPr txBox="1"/>
      </xdr:nvSpPr>
      <xdr:spPr>
        <a:xfrm>
          <a:off x="17106900" y="9761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74144</xdr:rowOff>
    </xdr:from>
    <xdr:to>
      <xdr:col>81</xdr:col>
      <xdr:colOff>133350</xdr:colOff>
      <xdr:row>58</xdr:row>
      <xdr:rowOff>74144</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929100" y="10018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116417</xdr:rowOff>
    </xdr:from>
    <xdr:to>
      <xdr:col>81</xdr:col>
      <xdr:colOff>44450</xdr:colOff>
      <xdr:row>59</xdr:row>
      <xdr:rowOff>135951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179800" y="10231967"/>
          <a:ext cx="838200" cy="1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78818</xdr:rowOff>
    </xdr:from>
    <xdr:ext cx="762000" cy="259045"/>
    <xdr:sp macro="" textlink="">
      <xdr:nvSpPr>
        <xdr:cNvPr id="326" name="定員管理の状況平均値テキスト">
          <a:extLst>
            <a:ext uri="{FF2B5EF4-FFF2-40B4-BE49-F238E27FC236}">
              <a16:creationId xmlns:a16="http://schemas.microsoft.com/office/drawing/2014/main" id="{00000000-0008-0000-0300-000046010000}"/>
            </a:ext>
          </a:extLst>
        </xdr:cNvPr>
        <xdr:cNvSpPr txBox="1"/>
      </xdr:nvSpPr>
      <xdr:spPr>
        <a:xfrm>
          <a:off x="17106900" y="103658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106741</xdr:rowOff>
    </xdr:from>
    <xdr:to>
      <xdr:col>81</xdr:col>
      <xdr:colOff>95250</xdr:colOff>
      <xdr:row>61</xdr:row>
      <xdr:rowOff>36891</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9672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86541</xdr:rowOff>
    </xdr:from>
    <xdr:to>
      <xdr:col>77</xdr:col>
      <xdr:colOff>44450</xdr:colOff>
      <xdr:row>59</xdr:row>
      <xdr:rowOff>116417</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5290800" y="10202091"/>
          <a:ext cx="889000" cy="2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73418</xdr:rowOff>
    </xdr:from>
    <xdr:to>
      <xdr:col>77</xdr:col>
      <xdr:colOff>95250</xdr:colOff>
      <xdr:row>61</xdr:row>
      <xdr:rowOff>3568</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6129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159795</xdr:rowOff>
    </xdr:from>
    <xdr:ext cx="7366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798800" y="104467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70455</xdr:rowOff>
    </xdr:from>
    <xdr:to>
      <xdr:col>72</xdr:col>
      <xdr:colOff>203200</xdr:colOff>
      <xdr:row>59</xdr:row>
      <xdr:rowOff>86541</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4401800" y="10186005"/>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122827</xdr:rowOff>
    </xdr:from>
    <xdr:to>
      <xdr:col>73</xdr:col>
      <xdr:colOff>44450</xdr:colOff>
      <xdr:row>61</xdr:row>
      <xdr:rowOff>52977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5240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37754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909800" y="10496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60113</xdr:rowOff>
    </xdr:from>
    <xdr:to>
      <xdr:col>68</xdr:col>
      <xdr:colOff>152400</xdr:colOff>
      <xdr:row>59</xdr:row>
      <xdr:rowOff>70455</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3512800" y="10175663"/>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98697</xdr:rowOff>
    </xdr:from>
    <xdr:to>
      <xdr:col>68</xdr:col>
      <xdr:colOff>203200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4351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020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86058</xdr:rowOff>
    </xdr:from>
    <xdr:to>
      <xdr:col>64</xdr:col>
      <xdr:colOff>152400</xdr:colOff>
      <xdr:row>61</xdr:row>
      <xdr:rowOff>16208</xdr:rowOff>
    </xdr:to>
    <xdr:sp macro="" textlink="">
      <xdr:nvSpPr>
        <xdr:cNvPr id="337" name="フローチャート: 判断 336">
          <a:extLst>
            <a:ext uri="{FF2B5EF4-FFF2-40B4-BE49-F238E27FC236}">
              <a16:creationId xmlns:a16="http://schemas.microsoft.com/office/drawing/2014/main" id="{00000000-0008-0000-0300-000051010000}"/>
            </a:ext>
          </a:extLst>
        </xdr:cNvPr>
        <xdr:cNvSpPr/>
      </xdr:nvSpPr>
      <xdr:spPr>
        <a:xfrm>
          <a:off x="13462000" y="1037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985</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131800" y="10459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85151</xdr:rowOff>
    </xdr:from>
    <xdr:to>
      <xdr:col>81</xdr:col>
      <xdr:colOff>95250</xdr:colOff>
      <xdr:row>60</xdr:row>
      <xdr:rowOff>15301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967200" y="10200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101678</xdr:rowOff>
    </xdr:from>
    <xdr:ext cx="762000" cy="259045"/>
    <xdr:sp macro="" textlink="">
      <xdr:nvSpPr>
        <xdr:cNvPr id="345" name="定員管理の状況該当値テキスト">
          <a:extLst>
            <a:ext uri="{FF2B5EF4-FFF2-40B4-BE49-F238E27FC236}">
              <a16:creationId xmlns:a16="http://schemas.microsoft.com/office/drawing/2014/main" id="{00000000-0008-0000-0300-000059010000}"/>
            </a:ext>
          </a:extLst>
        </xdr:cNvPr>
        <xdr:cNvSpPr txBox="1"/>
      </xdr:nvSpPr>
      <xdr:spPr>
        <a:xfrm>
          <a:off x="17106900" y="100457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65617</xdr:rowOff>
    </xdr:from>
    <xdr:to>
      <xdr:col>77</xdr:col>
      <xdr:colOff>95250</xdr:colOff>
      <xdr:row>59</xdr:row>
      <xdr:rowOff>167217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6129000" y="1018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5944</xdr:rowOff>
    </xdr:from>
    <xdr:ext cx="7366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798800" y="9950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35741</xdr:rowOff>
    </xdr:from>
    <xdr:to>
      <xdr:col>73</xdr:col>
      <xdr:colOff>44450</xdr:colOff>
      <xdr:row>59</xdr:row>
      <xdr:rowOff>137341</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52400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147518</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909800" y="992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19655</xdr:rowOff>
    </xdr:from>
    <xdr:to>
      <xdr:col>68</xdr:col>
      <xdr:colOff>203200</xdr:colOff>
      <xdr:row>59</xdr:row>
      <xdr:rowOff>121255</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4351000" y="1013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131432</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4020800" y="9904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9313</xdr:rowOff>
    </xdr:from>
    <xdr:to>
      <xdr:col>64</xdr:col>
      <xdr:colOff>152400</xdr:colOff>
      <xdr:row>59</xdr:row>
      <xdr:rowOff>110913</xdr:rowOff>
    </xdr:to>
    <xdr:sp macro="" textlink="">
      <xdr:nvSpPr>
        <xdr:cNvPr id="352" name="楕円 351">
          <a:extLst>
            <a:ext uri="{FF2B5EF4-FFF2-40B4-BE49-F238E27FC236}">
              <a16:creationId xmlns:a16="http://schemas.microsoft.com/office/drawing/2014/main" id="{00000000-0008-0000-0300-000060010000}"/>
            </a:ext>
          </a:extLst>
        </xdr:cNvPr>
        <xdr:cNvSpPr/>
      </xdr:nvSpPr>
      <xdr:spPr>
        <a:xfrm>
          <a:off x="13462000" y="1012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121090</xdr:rowOff>
    </xdr:from>
    <xdr:ext cx="762000" cy="259045"/>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131800" y="989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令和３年度については公債費の増額に伴い、</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カ年平均で</a:t>
          </a:r>
          <a:r>
            <a:rPr kumimoji="1" lang="en-US" altLang="ja-JP" sz="1300">
              <a:latin typeface="ＭＳ Ｐゴシック" panose="020B0600070205080204" pitchFamily="50" charset="-128"/>
              <a:ea typeface="ＭＳ Ｐゴシック" panose="020B0600070205080204" pitchFamily="50" charset="-128"/>
            </a:rPr>
            <a:t>9.3</a:t>
          </a:r>
          <a:r>
            <a:rPr kumimoji="1" lang="ja-JP" altLang="en-US" sz="1300">
              <a:latin typeface="ＭＳ Ｐゴシック" panose="020B0600070205080204" pitchFamily="50" charset="-128"/>
              <a:ea typeface="ＭＳ Ｐゴシック" panose="020B0600070205080204" pitchFamily="50" charset="-128"/>
            </a:rPr>
            <a:t>％と前年度より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公債費が増加し単年度比率は増加しており、今後、公債費のピークを迎えることから当該比率も増加していく見込みであるが、これまで過疎対策事業債等の交付税措置の割合の高い地方債を活用してきたことから直ちに財政状況を悪化させるものではな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今後も交付税措置のある地方債を適切に活用し財政運営を行っていく。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153247</xdr:rowOff>
    </xdr:from>
    <xdr:to>
      <xdr:col>81</xdr:col>
      <xdr:colOff>44450</xdr:colOff>
      <xdr:row>43</xdr:row>
      <xdr:rowOff>159596</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25447"/>
          <a:ext cx="0" cy="12064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131673</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50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159596</xdr:rowOff>
    </xdr:from>
    <xdr:to>
      <xdr:col>81</xdr:col>
      <xdr:colOff>133350</xdr:colOff>
      <xdr:row>43</xdr:row>
      <xdr:rowOff>159596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53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68174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68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153247</xdr:rowOff>
    </xdr:from>
    <xdr:to>
      <xdr:col>81</xdr:col>
      <xdr:colOff>133350</xdr:colOff>
      <xdr:row>36</xdr:row>
      <xdr:rowOff>153247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25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22437</xdr:rowOff>
    </xdr:from>
    <xdr:to>
      <xdr:col>81</xdr:col>
      <xdr:colOff>44450</xdr:colOff>
      <xdr:row>40</xdr:row>
      <xdr:rowOff>70696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6880437"/>
          <a:ext cx="8382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119397</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634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102870</xdr:rowOff>
    </xdr:from>
    <xdr:to>
      <xdr:col>81</xdr:col>
      <xdr:colOff>95250</xdr:colOff>
      <xdr:row>40</xdr:row>
      <xdr:rowOff>33020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678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169756</xdr:rowOff>
    </xdr:from>
    <xdr:to>
      <xdr:col>77</xdr:col>
      <xdr:colOff>44450</xdr:colOff>
      <xdr:row>40</xdr:row>
      <xdr:rowOff>22437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685630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135044</xdr:rowOff>
    </xdr:from>
    <xdr:to>
      <xdr:col>77</xdr:col>
      <xdr:colOff>95250</xdr:colOff>
      <xdr:row>40</xdr:row>
      <xdr:rowOff>65194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75371</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59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153670</xdr:rowOff>
    </xdr:from>
    <xdr:to>
      <xdr:col>72</xdr:col>
      <xdr:colOff>203200</xdr:colOff>
      <xdr:row>39</xdr:row>
      <xdr:rowOff>169756</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684022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11854</xdr:rowOff>
    </xdr:from>
    <xdr:to>
      <xdr:col>73</xdr:col>
      <xdr:colOff>44450</xdr:colOff>
      <xdr:row>40</xdr:row>
      <xdr:rowOff>113454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686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98231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95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97367</xdr:rowOff>
    </xdr:from>
    <xdr:to>
      <xdr:col>68</xdr:col>
      <xdr:colOff>152400</xdr:colOff>
      <xdr:row>39</xdr:row>
      <xdr:rowOff>153670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678391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3810</xdr:rowOff>
    </xdr:from>
    <xdr:to>
      <xdr:col>68</xdr:col>
      <xdr:colOff>203200</xdr:colOff>
      <xdr:row>40</xdr:row>
      <xdr:rowOff>105410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90187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94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3810</xdr:rowOff>
    </xdr:from>
    <xdr:to>
      <xdr:col>64</xdr:col>
      <xdr:colOff>152400</xdr:colOff>
      <xdr:row>40</xdr:row>
      <xdr:rowOff>105410</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686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90187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948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19896</xdr:rowOff>
    </xdr:from>
    <xdr:to>
      <xdr:col>81</xdr:col>
      <xdr:colOff>95250</xdr:colOff>
      <xdr:row>40</xdr:row>
      <xdr:rowOff>121496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68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163423</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849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143087</xdr:rowOff>
    </xdr:from>
    <xdr:to>
      <xdr:col>77</xdr:col>
      <xdr:colOff>95250</xdr:colOff>
      <xdr:row>40</xdr:row>
      <xdr:rowOff>73237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68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58014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916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118956</xdr:rowOff>
    </xdr:from>
    <xdr:to>
      <xdr:col>73</xdr:col>
      <xdr:colOff>44450</xdr:colOff>
      <xdr:row>40</xdr:row>
      <xdr:rowOff>49106</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59283</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57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102870</xdr:rowOff>
    </xdr:from>
    <xdr:to>
      <xdr:col>68</xdr:col>
      <xdr:colOff>203200</xdr:colOff>
      <xdr:row>40</xdr:row>
      <xdr:rowOff>33020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43197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38.8</a:t>
          </a:r>
          <a:r>
            <a:rPr kumimoji="1" lang="ja-JP" altLang="en-US" sz="1300">
              <a:latin typeface="ＭＳ Ｐゴシック" panose="020B0600070205080204" pitchFamily="50" charset="-128"/>
              <a:ea typeface="ＭＳ Ｐゴシック" panose="020B0600070205080204" pitchFamily="50" charset="-128"/>
            </a:rPr>
            <a:t>％と前年度より</a:t>
          </a:r>
          <a:r>
            <a:rPr kumimoji="1" lang="en-US" altLang="ja-JP" sz="1300">
              <a:latin typeface="ＭＳ Ｐゴシック" panose="020B0600070205080204" pitchFamily="50" charset="-128"/>
              <a:ea typeface="ＭＳ Ｐゴシック" panose="020B0600070205080204" pitchFamily="50" charset="-128"/>
            </a:rPr>
            <a:t>18.7</a:t>
          </a:r>
          <a:r>
            <a:rPr kumimoji="1" lang="ja-JP" altLang="en-US" sz="1300">
              <a:latin typeface="ＭＳ Ｐゴシック" panose="020B0600070205080204" pitchFamily="50" charset="-128"/>
              <a:ea typeface="ＭＳ Ｐゴシック" panose="020B0600070205080204" pitchFamily="50" charset="-128"/>
            </a:rPr>
            <a:t>ポイント改善した。これは公営企業における地方債残高が減少したことに加え、減債基金や公共施設整備基金等の充当可能基金の残高が増額したことによるものである。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地方債の残高については減少傾向となる見込みではあるが、基金の取崩しも計画していることから、今後も交付税措置のある地方債を適切に活用し財政運営を行っていく。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64951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236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37028</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0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64951</xdr:rowOff>
    </xdr:from>
    <xdr:to>
      <xdr:col>81</xdr:col>
      <xdr:colOff>133350</xdr:colOff>
      <xdr:row>22</xdr:row>
      <xdr:rowOff>64951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3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15845</xdr:rowOff>
    </xdr:from>
    <xdr:to>
      <xdr:col>81</xdr:col>
      <xdr:colOff>44450</xdr:colOff>
      <xdr:row>17</xdr:row>
      <xdr:rowOff>59267</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759045"/>
          <a:ext cx="838200" cy="21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147760</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2051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131233</xdr:rowOff>
    </xdr:from>
    <xdr:to>
      <xdr:col>81</xdr:col>
      <xdr:colOff>95250</xdr:colOff>
      <xdr:row>14</xdr:row>
      <xdr:rowOff>61383</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59267</xdr:rowOff>
    </xdr:from>
    <xdr:to>
      <xdr:col>77</xdr:col>
      <xdr:colOff>44450</xdr:colOff>
      <xdr:row>17</xdr:row>
      <xdr:rowOff>139700</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97391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132140</xdr:rowOff>
    </xdr:from>
    <xdr:to>
      <xdr:col>77</xdr:col>
      <xdr:colOff>95250</xdr:colOff>
      <xdr:row>15</xdr:row>
      <xdr:rowOff>62290</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72467</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301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166370</xdr:rowOff>
    </xdr:from>
    <xdr:to>
      <xdr:col>72</xdr:col>
      <xdr:colOff>203200</xdr:colOff>
      <xdr:row>17</xdr:row>
      <xdr:rowOff>139700</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a:off x="14401800" y="290957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103414</xdr:rowOff>
    </xdr:from>
    <xdr:to>
      <xdr:col>73</xdr:col>
      <xdr:colOff>44450</xdr:colOff>
      <xdr:row>15</xdr:row>
      <xdr:rowOff>33564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503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43741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27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21590</xdr:rowOff>
    </xdr:from>
    <xdr:to>
      <xdr:col>68</xdr:col>
      <xdr:colOff>152400</xdr:colOff>
      <xdr:row>16</xdr:row>
      <xdr:rowOff>166370</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a:off x="13512800" y="276479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102265</xdr:rowOff>
    </xdr:from>
    <xdr:to>
      <xdr:col>68</xdr:col>
      <xdr:colOff>203200</xdr:colOff>
      <xdr:row>15</xdr:row>
      <xdr:rowOff>32415</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502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42592</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271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67552</xdr:rowOff>
    </xdr:from>
    <xdr:to>
      <xdr:col>64</xdr:col>
      <xdr:colOff>152400</xdr:colOff>
      <xdr:row>15</xdr:row>
      <xdr:rowOff>169152</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63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7879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408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136495</xdr:rowOff>
    </xdr:from>
    <xdr:to>
      <xdr:col>81</xdr:col>
      <xdr:colOff>95250</xdr:colOff>
      <xdr:row>16</xdr:row>
      <xdr:rowOff>66645</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708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108572</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680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17</xdr:row>
      <xdr:rowOff>8467</xdr:rowOff>
    </xdr:from>
    <xdr:to>
      <xdr:col>77</xdr:col>
      <xdr:colOff>95250</xdr:colOff>
      <xdr:row>17</xdr:row>
      <xdr:rowOff>110067</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92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94844</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3009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88900</xdr:rowOff>
    </xdr:from>
    <xdr:to>
      <xdr:col>73</xdr:col>
      <xdr:colOff>44450</xdr:colOff>
      <xdr:row>18</xdr:row>
      <xdr:rowOff>19050</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300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3827</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308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115570</xdr:rowOff>
    </xdr:from>
    <xdr:to>
      <xdr:col>68</xdr:col>
      <xdr:colOff>203200</xdr:colOff>
      <xdr:row>17</xdr:row>
      <xdr:rowOff>45720</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85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30497</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94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142240</xdr:rowOff>
    </xdr:from>
    <xdr:to>
      <xdr:col>64</xdr:col>
      <xdr:colOff>152400</xdr:colOff>
      <xdr:row>16</xdr:row>
      <xdr:rowOff>72390</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71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57167</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280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13,005
12,875
157.71
10,691,647
9,651,584
893,685
5,237,389
11,916,929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類似団体平均より低い水準にある。人件費については会計年度任用職員制度や今後の定年延長等の制度改正の影響を大きく受けることから、定員管理計画に基づき職員総数の適正管理に取り組んでいく。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124714</xdr:rowOff>
    </xdr:from>
    <xdr:to>
      <xdr:col>24</xdr:col>
      <xdr:colOff>25400</xdr:colOff>
      <xdr:row>41</xdr:row>
      <xdr:rowOff>143002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782564"/>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115079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4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143002</xdr:rowOff>
    </xdr:from>
    <xdr:to>
      <xdr:col>24</xdr:col>
      <xdr:colOff>114300</xdr:colOff>
      <xdr:row>41</xdr:row>
      <xdr:rowOff>143002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724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39641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2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124714</xdr:rowOff>
    </xdr:from>
    <xdr:to>
      <xdr:col>24</xdr:col>
      <xdr:colOff>114300</xdr:colOff>
      <xdr:row>33</xdr:row>
      <xdr:rowOff>124714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782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65278</xdr:rowOff>
    </xdr:from>
    <xdr:to>
      <xdr:col>24</xdr:col>
      <xdr:colOff>25400</xdr:colOff>
      <xdr:row>35</xdr:row>
      <xdr:rowOff>165862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066028"/>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36847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04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64770</xdr:rowOff>
    </xdr:from>
    <xdr:to>
      <xdr:col>24</xdr:col>
      <xdr:colOff>76200</xdr:colOff>
      <xdr:row>37</xdr:row>
      <xdr:rowOff>166370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83566</xdr:rowOff>
    </xdr:from>
    <xdr:to>
      <xdr:col>19</xdr:col>
      <xdr:colOff>187325</xdr:colOff>
      <xdr:row>35</xdr:row>
      <xdr:rowOff>165862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08431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38</xdr:row>
      <xdr:rowOff>3048</xdr:rowOff>
    </xdr:from>
    <xdr:to>
      <xdr:col>20</xdr:col>
      <xdr:colOff>38100</xdr:colOff>
      <xdr:row>38</xdr:row>
      <xdr:rowOff>104648</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518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89425</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604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83566</xdr:rowOff>
    </xdr:from>
    <xdr:to>
      <xdr:col>15</xdr:col>
      <xdr:colOff>98425</xdr:colOff>
      <xdr:row>35</xdr:row>
      <xdr:rowOff>138430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084316"/>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9906</xdr:rowOff>
    </xdr:from>
    <xdr:to>
      <xdr:col>15</xdr:col>
      <xdr:colOff>149225</xdr:colOff>
      <xdr:row>37</xdr:row>
      <xdr:rowOff>111506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96283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138430</xdr:rowOff>
    </xdr:from>
    <xdr:to>
      <xdr:col>11</xdr:col>
      <xdr:colOff>9525</xdr:colOff>
      <xdr:row>36</xdr:row>
      <xdr:rowOff>3556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391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46482</xdr:rowOff>
    </xdr:from>
    <xdr:to>
      <xdr:col>11</xdr:col>
      <xdr:colOff>60325</xdr:colOff>
      <xdr:row>37</xdr:row>
      <xdr:rowOff>148082</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132859</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37338</xdr:rowOff>
    </xdr:from>
    <xdr:to>
      <xdr:col>6</xdr:col>
      <xdr:colOff>171450</xdr:colOff>
      <xdr:row>37</xdr:row>
      <xdr:rowOff>138938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123715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14478</xdr:rowOff>
    </xdr:from>
    <xdr:to>
      <xdr:col>24</xdr:col>
      <xdr:colOff>76200</xdr:colOff>
      <xdr:row>35</xdr:row>
      <xdr:rowOff>116078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31005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86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115062</xdr:rowOff>
    </xdr:from>
    <xdr:to>
      <xdr:col>20</xdr:col>
      <xdr:colOff>38100</xdr:colOff>
      <xdr:row>36</xdr:row>
      <xdr:rowOff>45212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55389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84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32766</xdr:rowOff>
    </xdr:from>
    <xdr:to>
      <xdr:col>15</xdr:col>
      <xdr:colOff>149225</xdr:colOff>
      <xdr:row>35</xdr:row>
      <xdr:rowOff>134366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3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144543</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02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87630</xdr:rowOff>
    </xdr:from>
    <xdr:to>
      <xdr:col>11</xdr:col>
      <xdr:colOff>60325</xdr:colOff>
      <xdr:row>36</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124206</xdr:rowOff>
    </xdr:from>
    <xdr:to>
      <xdr:col>6</xdr:col>
      <xdr:colOff>171450</xdr:colOff>
      <xdr:row>36</xdr:row>
      <xdr:rowOff>54356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64533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的な行政運営経費については可能な限り圧縮に努めており、類似団体平均を下回っている。今後、デジタル化の推進に伴うシステム保守等に係る委託料の増加も見込まれることから、物価高騰の状況を注視しつつ引き続き事務の効率化を図り経費の圧縮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29845</xdr:rowOff>
    </xdr:from>
    <xdr:to>
      <xdr:col>82</xdr:col>
      <xdr:colOff>107950</xdr:colOff>
      <xdr:row>20</xdr:row>
      <xdr:rowOff>52705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58695"/>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24782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53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52705</xdr:rowOff>
    </xdr:from>
    <xdr:to>
      <xdr:col>82</xdr:col>
      <xdr:colOff>196850</xdr:colOff>
      <xdr:row>20</xdr:row>
      <xdr:rowOff>52705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81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116222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29845</xdr:rowOff>
    </xdr:from>
    <xdr:to>
      <xdr:col>82</xdr:col>
      <xdr:colOff>196850</xdr:colOff>
      <xdr:row>13</xdr:row>
      <xdr:rowOff>29845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58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29845</xdr:rowOff>
    </xdr:from>
    <xdr:to>
      <xdr:col>82</xdr:col>
      <xdr:colOff>107950</xdr:colOff>
      <xdr:row>14</xdr:row>
      <xdr:rowOff>35560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43014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93997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94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121920</xdr:rowOff>
    </xdr:from>
    <xdr:to>
      <xdr:col>82</xdr:col>
      <xdr:colOff>158750</xdr:colOff>
      <xdr:row>15</xdr:row>
      <xdr:rowOff>52070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29845</xdr:rowOff>
    </xdr:from>
    <xdr:to>
      <xdr:col>78</xdr:col>
      <xdr:colOff>69850</xdr:colOff>
      <xdr:row>14</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430145"/>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144780</xdr:rowOff>
    </xdr:from>
    <xdr:to>
      <xdr:col>78</xdr:col>
      <xdr:colOff>120650</xdr:colOff>
      <xdr:row>15</xdr:row>
      <xdr:rowOff>74930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54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59707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631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75565</xdr:rowOff>
    </xdr:from>
    <xdr:to>
      <xdr:col>73</xdr:col>
      <xdr:colOff>180975</xdr:colOff>
      <xdr:row>14</xdr:row>
      <xdr:rowOff>104140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4758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116205</xdr:rowOff>
    </xdr:from>
    <xdr:to>
      <xdr:col>74</xdr:col>
      <xdr:colOff>31750</xdr:colOff>
      <xdr:row>16</xdr:row>
      <xdr:rowOff>46355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68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31132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77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58420</xdr:rowOff>
    </xdr:from>
    <xdr:to>
      <xdr:col>69</xdr:col>
      <xdr:colOff>92075</xdr:colOff>
      <xdr:row>14</xdr:row>
      <xdr:rowOff>75565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45872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64770</xdr:rowOff>
    </xdr:from>
    <xdr:to>
      <xdr:col>69</xdr:col>
      <xdr:colOff>142875</xdr:colOff>
      <xdr:row>15</xdr:row>
      <xdr:rowOff>166370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36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151147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2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36195</xdr:rowOff>
    </xdr:from>
    <xdr:to>
      <xdr:col>65</xdr:col>
      <xdr:colOff>53975</xdr:colOff>
      <xdr:row>15</xdr:row>
      <xdr:rowOff>137795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60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122572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694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156210</xdr:rowOff>
    </xdr:from>
    <xdr:to>
      <xdr:col>82</xdr:col>
      <xdr:colOff>158750</xdr:colOff>
      <xdr:row>14</xdr:row>
      <xdr:rowOff>86360</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1287</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3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150495</xdr:rowOff>
    </xdr:from>
    <xdr:to>
      <xdr:col>78</xdr:col>
      <xdr:colOff>120650</xdr:colOff>
      <xdr:row>14</xdr:row>
      <xdr:rowOff>80645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37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90822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1482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53340</xdr:rowOff>
    </xdr:from>
    <xdr:to>
      <xdr:col>74</xdr:col>
      <xdr:colOff>31750</xdr:colOff>
      <xdr:row>14</xdr:row>
      <xdr:rowOff>154940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45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165117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22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24765</xdr:rowOff>
    </xdr:from>
    <xdr:to>
      <xdr:col>69</xdr:col>
      <xdr:colOff>142875</xdr:colOff>
      <xdr:row>14</xdr:row>
      <xdr:rowOff>126365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425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136542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93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xdr:rowOff>
    </xdr:from>
    <xdr:to>
      <xdr:col>65</xdr:col>
      <xdr:colOff>53975</xdr:colOff>
      <xdr:row>14</xdr:row>
      <xdr:rowOff>109220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119397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社会保障経費の増嵩傾向に加え、令和４年度以降も保育料の完全無償化など子育て支援に係る施策を推進していくことから、扶助費については増えていくものと考えられるため、過疎対策事業債（ソフト分）などの必要な財源を確保しながら引き続き事業を展開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61</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88900</xdr:rowOff>
    </xdr:from>
    <xdr:to>
      <xdr:col>24</xdr:col>
      <xdr:colOff>25400</xdr:colOff>
      <xdr:row>57</xdr:row>
      <xdr:rowOff>165100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86155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168927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27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152400</xdr:rowOff>
    </xdr:from>
    <xdr:to>
      <xdr:col>24</xdr:col>
      <xdr:colOff>76200</xdr:colOff>
      <xdr:row>56</xdr:row>
      <xdr:rowOff>82550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165100</xdr:rowOff>
    </xdr:from>
    <xdr:to>
      <xdr:col>19</xdr:col>
      <xdr:colOff>187325</xdr:colOff>
      <xdr:row>58</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9377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57150</xdr:rowOff>
    </xdr:from>
    <xdr:to>
      <xdr:col>20</xdr:col>
      <xdr:colOff>38100</xdr:colOff>
      <xdr:row>56</xdr:row>
      <xdr:rowOff>158750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168927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27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107950</xdr:rowOff>
    </xdr:from>
    <xdr:to>
      <xdr:col>15</xdr:col>
      <xdr:colOff>98425</xdr:colOff>
      <xdr:row>58</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100520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114300</xdr:rowOff>
    </xdr:from>
    <xdr:to>
      <xdr:col>15</xdr:col>
      <xdr:colOff>149225</xdr:colOff>
      <xdr:row>57</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54627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31750</xdr:rowOff>
    </xdr:from>
    <xdr:to>
      <xdr:col>11</xdr:col>
      <xdr:colOff>9525</xdr:colOff>
      <xdr:row>58</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9758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133350</xdr:rowOff>
    </xdr:from>
    <xdr:to>
      <xdr:col>11</xdr:col>
      <xdr:colOff>60325</xdr:colOff>
      <xdr:row>57</xdr:row>
      <xdr:rowOff>63500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73677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95250</xdr:rowOff>
    </xdr:from>
    <xdr:to>
      <xdr:col>6</xdr:col>
      <xdr:colOff>171450</xdr:colOff>
      <xdr:row>57</xdr:row>
      <xdr:rowOff>25400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9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35577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38100</xdr:rowOff>
    </xdr:from>
    <xdr:to>
      <xdr:col>24</xdr:col>
      <xdr:colOff>76200</xdr:colOff>
      <xdr:row>57</xdr:row>
      <xdr:rowOff>139700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8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10177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782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114300</xdr:rowOff>
    </xdr:from>
    <xdr:to>
      <xdr:col>20</xdr:col>
      <xdr:colOff>38100</xdr:colOff>
      <xdr:row>58</xdr:row>
      <xdr:rowOff>44450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88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29227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973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57150</xdr:rowOff>
    </xdr:from>
    <xdr:to>
      <xdr:col>15</xdr:col>
      <xdr:colOff>149225</xdr:colOff>
      <xdr:row>58</xdr:row>
      <xdr:rowOff>158750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1000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143527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1008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76200</xdr:rowOff>
    </xdr:from>
    <xdr:to>
      <xdr:col>11</xdr:col>
      <xdr:colOff>60325</xdr:colOff>
      <xdr:row>59</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162577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152400</xdr:rowOff>
    </xdr:from>
    <xdr:to>
      <xdr:col>6</xdr:col>
      <xdr:colOff>171450</xdr:colOff>
      <xdr:row>58</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92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67327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1001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その他に係る経常収支比率が類似団体を上回っているのは、下水道事業をはじめとした繰出金と、除排雪経費を含む維持補修費が類似団体平均を上回っているためである。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繰出金については、特に下水道事業へ対する繰出金が高止まり傾向にある。施設の老朽化に伴う維持管理経費の増嵩も見込まれることから、公営企業法適用や施設の統廃合も踏まえ経営の健全化に向けた対応を検討していく。</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62</xdr:row>
      <xdr:rowOff>72572</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156700"/>
          <a:ext cx="0" cy="1545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44649</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67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72572</xdr:rowOff>
    </xdr:from>
    <xdr:to>
      <xdr:col>82</xdr:col>
      <xdr:colOff>196850</xdr:colOff>
      <xdr:row>62</xdr:row>
      <xdr:rowOff>72572</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702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162378</xdr:rowOff>
    </xdr:from>
    <xdr:to>
      <xdr:col>82</xdr:col>
      <xdr:colOff>107950</xdr:colOff>
      <xdr:row>60</xdr:row>
      <xdr:rowOff>132443</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10277928"/>
          <a:ext cx="8382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24692</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6258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8165</xdr:rowOff>
    </xdr:from>
    <xdr:to>
      <xdr:col>82</xdr:col>
      <xdr:colOff>158750</xdr:colOff>
      <xdr:row>57</xdr:row>
      <xdr:rowOff>109765</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xdr:rowOff>
    </xdr:from>
    <xdr:to>
      <xdr:col>78</xdr:col>
      <xdr:colOff>69850</xdr:colOff>
      <xdr:row>60</xdr:row>
      <xdr:rowOff>132443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82800" y="10299700"/>
          <a:ext cx="8890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117022</xdr:rowOff>
    </xdr:from>
    <xdr:to>
      <xdr:col>78</xdr:col>
      <xdr:colOff>120650</xdr:colOff>
      <xdr:row>58</xdr:row>
      <xdr:rowOff>47172</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57349</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658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xdr:rowOff>
    </xdr:from>
    <xdr:to>
      <xdr:col>73</xdr:col>
      <xdr:colOff>180975</xdr:colOff>
      <xdr:row>60</xdr:row>
      <xdr:rowOff>154215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893800" y="10299700"/>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160565</xdr:rowOff>
    </xdr:from>
    <xdr:to>
      <xdr:col>74</xdr:col>
      <xdr:colOff>31750</xdr:colOff>
      <xdr:row>58</xdr:row>
      <xdr:rowOff>90715</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3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100892</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0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154215</xdr:rowOff>
    </xdr:from>
    <xdr:to>
      <xdr:col>69</xdr:col>
      <xdr:colOff>92075</xdr:colOff>
      <xdr:row>61</xdr:row>
      <xdr:rowOff>91622</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441215"/>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54428</xdr:rowOff>
    </xdr:from>
    <xdr:to>
      <xdr:col>69</xdr:col>
      <xdr:colOff>142875</xdr:colOff>
      <xdr:row>58</xdr:row>
      <xdr:rowOff>156028</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166205</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54428</xdr:rowOff>
    </xdr:from>
    <xdr:to>
      <xdr:col>65</xdr:col>
      <xdr:colOff>53975</xdr:colOff>
      <xdr:row>58</xdr:row>
      <xdr:rowOff>156028</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166205</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111578</xdr:rowOff>
    </xdr:from>
    <xdr:to>
      <xdr:col>82</xdr:col>
      <xdr:colOff>158750</xdr:colOff>
      <xdr:row>60</xdr:row>
      <xdr:rowOff>41728</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1022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83655</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10199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81643</xdr:rowOff>
    </xdr:from>
    <xdr:to>
      <xdr:col>78</xdr:col>
      <xdr:colOff>120650</xdr:colOff>
      <xdr:row>61</xdr:row>
      <xdr:rowOff>11793</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1036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168020</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45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133350</xdr:rowOff>
    </xdr:from>
    <xdr:to>
      <xdr:col>74</xdr:col>
      <xdr:colOff>31750</xdr:colOff>
      <xdr:row>60</xdr:row>
      <xdr:rowOff>63500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48277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103415</xdr:rowOff>
    </xdr:from>
    <xdr:to>
      <xdr:col>69</xdr:col>
      <xdr:colOff>142875</xdr:colOff>
      <xdr:row>61</xdr:row>
      <xdr:rowOff>33565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10390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18342</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476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40822</xdr:rowOff>
    </xdr:from>
    <xdr:to>
      <xdr:col>65</xdr:col>
      <xdr:colOff>53975</xdr:colOff>
      <xdr:row>61</xdr:row>
      <xdr:rowOff>142422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49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127199</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1058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ついては、町立病院へ対する支出が、医師不足や人口減少等の医療需要の変化に加え新型コロナウイルス感染症の影響による収益の悪化等により大きくなっている。病院経営については、新・経営改革プランに策定を行い一層の効率化に努める一方、これら以外の補助金等についても精査しながら対応し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154758</xdr:rowOff>
    </xdr:from>
    <xdr:to>
      <xdr:col>82</xdr:col>
      <xdr:colOff>107950</xdr:colOff>
      <xdr:row>41</xdr:row>
      <xdr:rowOff>76381</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812608"/>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48458</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77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76381</xdr:rowOff>
    </xdr:from>
    <xdr:to>
      <xdr:col>82</xdr:col>
      <xdr:colOff>196850</xdr:colOff>
      <xdr:row>41</xdr:row>
      <xdr:rowOff>76381</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05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69685</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556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154758</xdr:rowOff>
    </xdr:from>
    <xdr:to>
      <xdr:col>82</xdr:col>
      <xdr:colOff>196850</xdr:colOff>
      <xdr:row>33</xdr:row>
      <xdr:rowOff>154758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81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12700</xdr:rowOff>
    </xdr:from>
    <xdr:to>
      <xdr:col>82</xdr:col>
      <xdr:colOff>107950</xdr:colOff>
      <xdr:row>36</xdr:row>
      <xdr:rowOff>25763</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184900"/>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164210</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64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20683</xdr:rowOff>
    </xdr:from>
    <xdr:to>
      <xdr:col>82</xdr:col>
      <xdr:colOff>158750</xdr:colOff>
      <xdr:row>36</xdr:row>
      <xdr:rowOff>122283</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92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12700</xdr:rowOff>
    </xdr:from>
    <xdr:to>
      <xdr:col>78</xdr:col>
      <xdr:colOff>69850</xdr:colOff>
      <xdr:row>36</xdr:row>
      <xdr:rowOff>45357</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1849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53340</xdr:rowOff>
    </xdr:from>
    <xdr:to>
      <xdr:col>78</xdr:col>
      <xdr:colOff>120650</xdr:colOff>
      <xdr:row>36</xdr:row>
      <xdr:rowOff>154940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139717</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31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12700</xdr:rowOff>
    </xdr:from>
    <xdr:to>
      <xdr:col>73</xdr:col>
      <xdr:colOff>180975</xdr:colOff>
      <xdr:row>36</xdr:row>
      <xdr:rowOff>45357</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849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152944</xdr:rowOff>
    </xdr:from>
    <xdr:to>
      <xdr:col>74</xdr:col>
      <xdr:colOff>31750</xdr:colOff>
      <xdr:row>36</xdr:row>
      <xdr:rowOff>83094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5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93271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22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164556</xdr:rowOff>
    </xdr:from>
    <xdr:to>
      <xdr:col>69</xdr:col>
      <xdr:colOff>92075</xdr:colOff>
      <xdr:row>36</xdr:row>
      <xdr:rowOff>12700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16530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152944</xdr:rowOff>
    </xdr:from>
    <xdr:to>
      <xdr:col>69</xdr:col>
      <xdr:colOff>142875</xdr:colOff>
      <xdr:row>36</xdr:row>
      <xdr:rowOff>83094</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5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67871</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0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133350</xdr:rowOff>
    </xdr:from>
    <xdr:to>
      <xdr:col>65</xdr:col>
      <xdr:colOff>53975</xdr:colOff>
      <xdr:row>36</xdr:row>
      <xdr:rowOff>63500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48277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146413</xdr:rowOff>
    </xdr:from>
    <xdr:to>
      <xdr:col>82</xdr:col>
      <xdr:colOff>158750</xdr:colOff>
      <xdr:row>36</xdr:row>
      <xdr:rowOff>76563</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47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162940</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99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133350</xdr:rowOff>
    </xdr:from>
    <xdr:to>
      <xdr:col>78</xdr:col>
      <xdr:colOff>120650</xdr:colOff>
      <xdr:row>36</xdr:row>
      <xdr:rowOff>63500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73677</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90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166007</xdr:rowOff>
    </xdr:from>
    <xdr:to>
      <xdr:col>74</xdr:col>
      <xdr:colOff>31750</xdr:colOff>
      <xdr:row>36</xdr:row>
      <xdr:rowOff>96157</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6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80934</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25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133350</xdr:rowOff>
    </xdr:from>
    <xdr:to>
      <xdr:col>69</xdr:col>
      <xdr:colOff>142875</xdr:colOff>
      <xdr:row>36</xdr:row>
      <xdr:rowOff>63500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73677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113756</xdr:rowOff>
    </xdr:from>
    <xdr:to>
      <xdr:col>65</xdr:col>
      <xdr:colOff>53975</xdr:colOff>
      <xdr:row>36</xdr:row>
      <xdr:rowOff>43906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11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54083</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883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公債費については、過疎対策事業債等を活用した大規模事業の元金償還が開始していることから増加傾向にある。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公債費のピークを迎えることから、増加傾向が続くことが想定されるため、普通交付税を中心とした歳入経常一般財源の動向を注視しながら、減債基金等の計画的な積立や活用により対応を行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108712</xdr:rowOff>
    </xdr:from>
    <xdr:to>
      <xdr:col>24</xdr:col>
      <xdr:colOff>25400</xdr:colOff>
      <xdr:row>80</xdr:row>
      <xdr:rowOff>140715</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796012"/>
          <a:ext cx="0" cy="1060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23639</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539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108712</xdr:rowOff>
    </xdr:from>
    <xdr:to>
      <xdr:col>24</xdr:col>
      <xdr:colOff>114300</xdr:colOff>
      <xdr:row>74</xdr:row>
      <xdr:rowOff>108712</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796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117856</xdr:rowOff>
    </xdr:from>
    <xdr:to>
      <xdr:col>24</xdr:col>
      <xdr:colOff>25400</xdr:colOff>
      <xdr:row>78</xdr:row>
      <xdr:rowOff>122428</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3987800" y="134909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21862</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85852</xdr:rowOff>
    </xdr:from>
    <xdr:to>
      <xdr:col>19</xdr:col>
      <xdr:colOff>187325</xdr:colOff>
      <xdr:row>78</xdr:row>
      <xdr:rowOff>117856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3098800" y="134589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144542</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53848</xdr:rowOff>
    </xdr:from>
    <xdr:to>
      <xdr:col>15</xdr:col>
      <xdr:colOff>98425</xdr:colOff>
      <xdr:row>78</xdr:row>
      <xdr:rowOff>85852</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4269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55626</xdr:rowOff>
    </xdr:from>
    <xdr:to>
      <xdr:col>15</xdr:col>
      <xdr:colOff>149225</xdr:colOff>
      <xdr:row>77</xdr:row>
      <xdr:rowOff>157226</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167403</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3026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49276</xdr:rowOff>
    </xdr:from>
    <xdr:to>
      <xdr:col>11</xdr:col>
      <xdr:colOff>9525</xdr:colOff>
      <xdr:row>78</xdr:row>
      <xdr:rowOff>53848</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1320800" y="134223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46482</xdr:rowOff>
    </xdr:from>
    <xdr:to>
      <xdr:col>11</xdr:col>
      <xdr:colOff>60325</xdr:colOff>
      <xdr:row>77</xdr:row>
      <xdr:rowOff>148082</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158259</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60198</xdr:rowOff>
    </xdr:from>
    <xdr:to>
      <xdr:col>6</xdr:col>
      <xdr:colOff>171450</xdr:colOff>
      <xdr:row>77</xdr:row>
      <xdr:rowOff>161798</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61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525</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303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71628</xdr:rowOff>
    </xdr:from>
    <xdr:to>
      <xdr:col>24</xdr:col>
      <xdr:colOff>76200</xdr:colOff>
      <xdr:row>79</xdr:row>
      <xdr:rowOff>1778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4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43705</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41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67056</xdr:rowOff>
    </xdr:from>
    <xdr:to>
      <xdr:col>20</xdr:col>
      <xdr:colOff>38100</xdr:colOff>
      <xdr:row>78</xdr:row>
      <xdr:rowOff>168656</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153433</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526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35052</xdr:rowOff>
    </xdr:from>
    <xdr:to>
      <xdr:col>15</xdr:col>
      <xdr:colOff>149225</xdr:colOff>
      <xdr:row>78</xdr:row>
      <xdr:rowOff>136652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121429</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3048</xdr:rowOff>
    </xdr:from>
    <xdr:to>
      <xdr:col>11</xdr:col>
      <xdr:colOff>60325</xdr:colOff>
      <xdr:row>78</xdr:row>
      <xdr:rowOff>104648</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3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89425</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46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169926</xdr:rowOff>
    </xdr:from>
    <xdr:to>
      <xdr:col>6</xdr:col>
      <xdr:colOff>171450</xdr:colOff>
      <xdr:row>78</xdr:row>
      <xdr:rowOff>100076</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37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84853</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45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公債費を除く経費の経常収支比率の状況としてはほぼ平均に位置している。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本町の収入の約</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割を交付税が占めており、その動向により財政状況が左右される構造であることから、引き続き経費の削減を図りながら持続可能な財政運営に努めていく。</a:t>
          </a: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28702</xdr:rowOff>
    </xdr:from>
    <xdr:to>
      <xdr:col>82</xdr:col>
      <xdr:colOff>107950</xdr:colOff>
      <xdr:row>80</xdr:row>
      <xdr:rowOff>26415</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544552"/>
          <a:ext cx="0" cy="1197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169942</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14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26415</xdr:rowOff>
    </xdr:from>
    <xdr:to>
      <xdr:col>82</xdr:col>
      <xdr:colOff>196850</xdr:colOff>
      <xdr:row>80</xdr:row>
      <xdr:rowOff>26415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74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115079</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288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28702</xdr:rowOff>
    </xdr:from>
    <xdr:to>
      <xdr:col>82</xdr:col>
      <xdr:colOff>196850</xdr:colOff>
      <xdr:row>73</xdr:row>
      <xdr:rowOff>28702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544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42418</xdr:rowOff>
    </xdr:from>
    <xdr:to>
      <xdr:col>82</xdr:col>
      <xdr:colOff>107950</xdr:colOff>
      <xdr:row>75</xdr:row>
      <xdr:rowOff>156718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5671800" y="12901168"/>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59707</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2918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87630</xdr:rowOff>
    </xdr:from>
    <xdr:to>
      <xdr:col>82</xdr:col>
      <xdr:colOff>158750</xdr:colOff>
      <xdr:row>76</xdr:row>
      <xdr:rowOff>17780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156718</xdr:rowOff>
    </xdr:from>
    <xdr:to>
      <xdr:col>78</xdr:col>
      <xdr:colOff>69850</xdr:colOff>
      <xdr:row>76</xdr:row>
      <xdr:rowOff>3556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4782800" y="1301546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76200</xdr:rowOff>
    </xdr:from>
    <xdr:to>
      <xdr:col>78</xdr:col>
      <xdr:colOff>120650</xdr:colOff>
      <xdr:row>77</xdr:row>
      <xdr:rowOff>6350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162577</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3192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3556</xdr:rowOff>
    </xdr:from>
    <xdr:to>
      <xdr:col>73</xdr:col>
      <xdr:colOff>180975</xdr:colOff>
      <xdr:row>76</xdr:row>
      <xdr:rowOff>49276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303375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89915</xdr:rowOff>
    </xdr:from>
    <xdr:to>
      <xdr:col>74</xdr:col>
      <xdr:colOff>31750</xdr:colOff>
      <xdr:row>77</xdr:row>
      <xdr:rowOff>20065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4842</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49276</xdr:rowOff>
    </xdr:from>
    <xdr:to>
      <xdr:col>69</xdr:col>
      <xdr:colOff>92075</xdr:colOff>
      <xdr:row>76</xdr:row>
      <xdr:rowOff>62992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07947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99061</xdr:rowOff>
    </xdr:from>
    <xdr:to>
      <xdr:col>69</xdr:col>
      <xdr:colOff>142875</xdr:colOff>
      <xdr:row>77</xdr:row>
      <xdr:rowOff>29211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13988</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48768</xdr:rowOff>
    </xdr:from>
    <xdr:to>
      <xdr:col>65</xdr:col>
      <xdr:colOff>53975</xdr:colOff>
      <xdr:row>76</xdr:row>
      <xdr:rowOff>150368</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135145</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163068</xdr:rowOff>
    </xdr:from>
    <xdr:to>
      <xdr:col>82</xdr:col>
      <xdr:colOff>158750</xdr:colOff>
      <xdr:row>75</xdr:row>
      <xdr:rowOff>93218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28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8145</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2695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105918</xdr:rowOff>
    </xdr:from>
    <xdr:to>
      <xdr:col>78</xdr:col>
      <xdr:colOff>120650</xdr:colOff>
      <xdr:row>76</xdr:row>
      <xdr:rowOff>36069</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296466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46245</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2733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124206</xdr:rowOff>
    </xdr:from>
    <xdr:to>
      <xdr:col>74</xdr:col>
      <xdr:colOff>31750</xdr:colOff>
      <xdr:row>76</xdr:row>
      <xdr:rowOff>54356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64533</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2751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169926</xdr:rowOff>
    </xdr:from>
    <xdr:to>
      <xdr:col>69</xdr:col>
      <xdr:colOff>142875</xdr:colOff>
      <xdr:row>76</xdr:row>
      <xdr:rowOff>100076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02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110253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12192</xdr:rowOff>
    </xdr:from>
    <xdr:to>
      <xdr:col>65</xdr:col>
      <xdr:colOff>53975</xdr:colOff>
      <xdr:row>76</xdr:row>
      <xdr:rowOff>113792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123969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57605</xdr:rowOff>
    </xdr:from>
    <xdr:to>
      <xdr:col>29</xdr:col>
      <xdr:colOff>127000</xdr:colOff>
      <xdr:row>19</xdr:row>
      <xdr:rowOff>46944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1180"/>
          <a:ext cx="0" cy="13609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19021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24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76,756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46944</xdr:rowOff>
    </xdr:from>
    <xdr:to>
      <xdr:col>30</xdr:col>
      <xdr:colOff>25400</xdr:colOff>
      <xdr:row>19</xdr:row>
      <xdr:rowOff>46944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521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143982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4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57605</xdr:rowOff>
    </xdr:from>
    <xdr:to>
      <xdr:col>30</xdr:col>
      <xdr:colOff>25400</xdr:colOff>
      <xdr:row>11</xdr:row>
      <xdr:rowOff>57605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11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141577</xdr:rowOff>
    </xdr:from>
    <xdr:to>
      <xdr:col>29</xdr:col>
      <xdr:colOff>127000</xdr:colOff>
      <xdr:row>17</xdr:row>
      <xdr:rowOff>157716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03852"/>
          <a:ext cx="647700" cy="161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37132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7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20605</xdr:rowOff>
    </xdr:from>
    <xdr:to>
      <xdr:col>29</xdr:col>
      <xdr:colOff>177800</xdr:colOff>
      <xdr:row>17</xdr:row>
      <xdr:rowOff>122205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28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157716</xdr:rowOff>
    </xdr:from>
    <xdr:to>
      <xdr:col>26</xdr:col>
      <xdr:colOff>50800</xdr:colOff>
      <xdr:row>18</xdr:row>
      <xdr:rowOff>44133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19991"/>
          <a:ext cx="698500" cy="578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56944</xdr:rowOff>
    </xdr:from>
    <xdr:to>
      <xdr:col>26</xdr:col>
      <xdr:colOff>101600</xdr:colOff>
      <xdr:row>17</xdr:row>
      <xdr:rowOff>158544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19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168721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880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44133</xdr:rowOff>
    </xdr:from>
    <xdr:to>
      <xdr:col>22</xdr:col>
      <xdr:colOff>114300</xdr:colOff>
      <xdr:row>18</xdr:row>
      <xdr:rowOff>66551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77858"/>
          <a:ext cx="698500" cy="224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62057</xdr:rowOff>
    </xdr:from>
    <xdr:to>
      <xdr:col>22</xdr:col>
      <xdr:colOff>165100</xdr:colOff>
      <xdr:row>17</xdr:row>
      <xdr:rowOff>163657</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2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2384</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93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66551</xdr:rowOff>
    </xdr:from>
    <xdr:to>
      <xdr:col>18</xdr:col>
      <xdr:colOff>177800</xdr:colOff>
      <xdr:row>18</xdr:row>
      <xdr:rowOff>78293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00276"/>
          <a:ext cx="698500" cy="117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85016</xdr:rowOff>
    </xdr:from>
    <xdr:to>
      <xdr:col>19</xdr:col>
      <xdr:colOff>38100</xdr:colOff>
      <xdr:row>18</xdr:row>
      <xdr:rowOff>15166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472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25343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16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100119</xdr:rowOff>
    </xdr:from>
    <xdr:to>
      <xdr:col>15</xdr:col>
      <xdr:colOff>101600</xdr:colOff>
      <xdr:row>18</xdr:row>
      <xdr:rowOff>30269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623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40446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31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90777</xdr:rowOff>
    </xdr:from>
    <xdr:to>
      <xdr:col>29</xdr:col>
      <xdr:colOff>177800</xdr:colOff>
      <xdr:row>18</xdr:row>
      <xdr:rowOff>20927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530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62854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25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106916</xdr:rowOff>
    </xdr:from>
    <xdr:to>
      <xdr:col>26</xdr:col>
      <xdr:colOff>101600</xdr:colOff>
      <xdr:row>18</xdr:row>
      <xdr:rowOff>37066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69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21843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555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164783</xdr:rowOff>
    </xdr:from>
    <xdr:to>
      <xdr:col>22</xdr:col>
      <xdr:colOff>165100</xdr:colOff>
      <xdr:row>18</xdr:row>
      <xdr:rowOff>94933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270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79710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13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15751</xdr:rowOff>
    </xdr:from>
    <xdr:to>
      <xdr:col>19</xdr:col>
      <xdr:colOff>38100</xdr:colOff>
      <xdr:row>18</xdr:row>
      <xdr:rowOff>117351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49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102128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35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27493</xdr:rowOff>
    </xdr:from>
    <xdr:to>
      <xdr:col>15</xdr:col>
      <xdr:colOff>101600</xdr:colOff>
      <xdr:row>18</xdr:row>
      <xdr:rowOff>129093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61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113870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47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123666</xdr:rowOff>
    </xdr:from>
    <xdr:to>
      <xdr:col>29</xdr:col>
      <xdr:colOff>127000</xdr:colOff>
      <xdr:row>37</xdr:row>
      <xdr:rowOff>312909</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flipV="1">
          <a:off x="5651500" y="6048216"/>
          <a:ext cx="0" cy="138939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284986</xdr:rowOff>
    </xdr:from>
    <xdr:ext cx="762000" cy="259045"/>
    <xdr:sp macro="" textlink="">
      <xdr:nvSpPr>
        <xdr:cNvPr id="108" name="人口1人当たり決算額の推移最小値テキスト445">
          <a:extLst>
            <a:ext uri="{FF2B5EF4-FFF2-40B4-BE49-F238E27FC236}">
              <a16:creationId xmlns:a16="http://schemas.microsoft.com/office/drawing/2014/main" id="{00000000-0008-0000-0500-00006C000000}"/>
            </a:ext>
          </a:extLst>
        </xdr:cNvPr>
        <xdr:cNvSpPr txBox="1"/>
      </xdr:nvSpPr>
      <xdr:spPr>
        <a:xfrm>
          <a:off x="5740400" y="7409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312909</xdr:rowOff>
    </xdr:from>
    <xdr:to>
      <xdr:col>30</xdr:col>
      <xdr:colOff>25400</xdr:colOff>
      <xdr:row>37</xdr:row>
      <xdr:rowOff>312909</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74376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38593</xdr:rowOff>
    </xdr:from>
    <xdr:ext cx="762000" cy="259045"/>
    <xdr:sp macro="" textlink="">
      <xdr:nvSpPr>
        <xdr:cNvPr id="110" name="人口1人当たり決算額の推移最大値テキスト445">
          <a:extLst>
            <a:ext uri="{FF2B5EF4-FFF2-40B4-BE49-F238E27FC236}">
              <a16:creationId xmlns:a16="http://schemas.microsoft.com/office/drawing/2014/main" id="{00000000-0008-0000-0500-00006E000000}"/>
            </a:ext>
          </a:extLst>
        </xdr:cNvPr>
        <xdr:cNvSpPr txBox="1"/>
      </xdr:nvSpPr>
      <xdr:spPr>
        <a:xfrm>
          <a:off x="5740400" y="5791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123666</xdr:rowOff>
    </xdr:from>
    <xdr:to>
      <xdr:col>30</xdr:col>
      <xdr:colOff>25400</xdr:colOff>
      <xdr:row>33</xdr:row>
      <xdr:rowOff>123666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6048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295002</xdr:rowOff>
    </xdr:from>
    <xdr:to>
      <xdr:col>29</xdr:col>
      <xdr:colOff>127000</xdr:colOff>
      <xdr:row>36</xdr:row>
      <xdr:rowOff>42590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003800" y="6905352"/>
          <a:ext cx="647700" cy="904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2614</xdr:rowOff>
    </xdr:from>
    <xdr:ext cx="762000" cy="259045"/>
    <xdr:sp macro="" textlink="">
      <xdr:nvSpPr>
        <xdr:cNvPr id="113" name="人口1人当たり決算額の推移平均値テキスト445">
          <a:extLst>
            <a:ext uri="{FF2B5EF4-FFF2-40B4-BE49-F238E27FC236}">
              <a16:creationId xmlns:a16="http://schemas.microsoft.com/office/drawing/2014/main" id="{00000000-0008-0000-0500-000071000000}"/>
            </a:ext>
          </a:extLst>
        </xdr:cNvPr>
        <xdr:cNvSpPr txBox="1"/>
      </xdr:nvSpPr>
      <xdr:spPr>
        <a:xfrm>
          <a:off x="5740400" y="69558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30537</xdr:rowOff>
    </xdr:from>
    <xdr:to>
      <xdr:col>29</xdr:col>
      <xdr:colOff>177800</xdr:colOff>
      <xdr:row>36</xdr:row>
      <xdr:rowOff>132137</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5600700" y="6983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42590</xdr:rowOff>
    </xdr:from>
    <xdr:to>
      <xdr:col>26</xdr:col>
      <xdr:colOff>50800</xdr:colOff>
      <xdr:row>37</xdr:row>
      <xdr:rowOff>10166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4305300" y="6995840"/>
          <a:ext cx="698500" cy="1390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70980</xdr:rowOff>
    </xdr:from>
    <xdr:to>
      <xdr:col>26</xdr:col>
      <xdr:colOff>101600</xdr:colOff>
      <xdr:row>37</xdr:row>
      <xdr:rowOff>1130</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953000" y="70242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157357</xdr:rowOff>
    </xdr:from>
    <xdr:ext cx="7366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622800" y="7110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139211</xdr:rowOff>
    </xdr:from>
    <xdr:to>
      <xdr:col>22</xdr:col>
      <xdr:colOff>114300</xdr:colOff>
      <xdr:row>37</xdr:row>
      <xdr:rowOff>10166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3606800" y="7092461"/>
          <a:ext cx="698500" cy="424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32404</xdr:rowOff>
    </xdr:from>
    <xdr:to>
      <xdr:col>22</xdr:col>
      <xdr:colOff>165100</xdr:colOff>
      <xdr:row>36</xdr:row>
      <xdr:rowOff>134004</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254500" y="69856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144181</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924300" y="6754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139211</xdr:rowOff>
    </xdr:from>
    <xdr:to>
      <xdr:col>18</xdr:col>
      <xdr:colOff>177800</xdr:colOff>
      <xdr:row>36</xdr:row>
      <xdr:rowOff>144697</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2908300" y="7092461"/>
          <a:ext cx="698500" cy="54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50959</xdr:rowOff>
    </xdr:from>
    <xdr:to>
      <xdr:col>19</xdr:col>
      <xdr:colOff>38100</xdr:colOff>
      <xdr:row>36</xdr:row>
      <xdr:rowOff>152559</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3556000" y="7004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162736</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225800" y="6773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42348</xdr:rowOff>
    </xdr:from>
    <xdr:to>
      <xdr:col>15</xdr:col>
      <xdr:colOff>101600</xdr:colOff>
      <xdr:row>36</xdr:row>
      <xdr:rowOff>143948</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2857500" y="69955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154125</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2527300" y="6764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244202</xdr:rowOff>
    </xdr:from>
    <xdr:to>
      <xdr:col>29</xdr:col>
      <xdr:colOff>177800</xdr:colOff>
      <xdr:row>36</xdr:row>
      <xdr:rowOff>2902</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5600700" y="68545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89279</xdr:rowOff>
    </xdr:from>
    <xdr:ext cx="762000" cy="259045"/>
    <xdr:sp macro="" textlink="">
      <xdr:nvSpPr>
        <xdr:cNvPr id="132" name="人口1人当たり決算額の推移該当値テキスト445">
          <a:extLst>
            <a:ext uri="{FF2B5EF4-FFF2-40B4-BE49-F238E27FC236}">
              <a16:creationId xmlns:a16="http://schemas.microsoft.com/office/drawing/2014/main" id="{00000000-0008-0000-0500-000084000000}"/>
            </a:ext>
          </a:extLst>
        </xdr:cNvPr>
        <xdr:cNvSpPr txBox="1"/>
      </xdr:nvSpPr>
      <xdr:spPr>
        <a:xfrm>
          <a:off x="5740400" y="6699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334690</xdr:rowOff>
    </xdr:from>
    <xdr:to>
      <xdr:col>26</xdr:col>
      <xdr:colOff>101600</xdr:colOff>
      <xdr:row>36</xdr:row>
      <xdr:rowOff>93390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953000" y="69450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103567</xdr:rowOff>
    </xdr:from>
    <xdr:ext cx="7366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622800" y="6713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130816</xdr:rowOff>
    </xdr:from>
    <xdr:to>
      <xdr:col>22</xdr:col>
      <xdr:colOff>165100</xdr:colOff>
      <xdr:row>37</xdr:row>
      <xdr:rowOff>60966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254500" y="70840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45743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924300" y="7170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88411</xdr:rowOff>
    </xdr:from>
    <xdr:to>
      <xdr:col>19</xdr:col>
      <xdr:colOff>38100</xdr:colOff>
      <xdr:row>37</xdr:row>
      <xdr:rowOff>18561</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3556000" y="704166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3338</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225800" y="7128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93897</xdr:rowOff>
    </xdr:from>
    <xdr:to>
      <xdr:col>15</xdr:col>
      <xdr:colOff>101600</xdr:colOff>
      <xdr:row>37</xdr:row>
      <xdr:rowOff>24047</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2857500" y="70471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8824</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2527300" y="7133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13,005
12,875
157.71
10,691,647
9,651,584
893,685
5,237,389
11,916,929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77851</xdr:rowOff>
    </xdr:from>
    <xdr:to>
      <xdr:col>24</xdr:col>
      <xdr:colOff>62865</xdr:colOff>
      <xdr:row>39</xdr:row>
      <xdr:rowOff>16993</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21351"/>
          <a:ext cx="1270" cy="1482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20820</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0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16993</xdr:rowOff>
    </xdr:from>
    <xdr:to>
      <xdr:col>24</xdr:col>
      <xdr:colOff>152400</xdr:colOff>
      <xdr:row>39</xdr:row>
      <xdr:rowOff>16993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03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24528</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96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77851</xdr:rowOff>
    </xdr:from>
    <xdr:to>
      <xdr:col>24</xdr:col>
      <xdr:colOff>152400</xdr:colOff>
      <xdr:row>30</xdr:row>
      <xdr:rowOff>77851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21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42393</xdr:rowOff>
    </xdr:from>
    <xdr:to>
      <xdr:col>24</xdr:col>
      <xdr:colOff>63500</xdr:colOff>
      <xdr:row>37</xdr:row>
      <xdr:rowOff>50648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86043"/>
          <a:ext cx="838200" cy="8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161637</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09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138760</xdr:rowOff>
    </xdr:from>
    <xdr:to>
      <xdr:col>24</xdr:col>
      <xdr:colOff>114300</xdr:colOff>
      <xdr:row>36</xdr:row>
      <xdr:rowOff>68910</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50648</xdr:rowOff>
    </xdr:from>
    <xdr:to>
      <xdr:col>19</xdr:col>
      <xdr:colOff>177800</xdr:colOff>
      <xdr:row>38</xdr:row>
      <xdr:rowOff>72606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394298"/>
          <a:ext cx="889000" cy="193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12700</xdr:rowOff>
    </xdr:from>
    <xdr:to>
      <xdr:col>20</xdr:col>
      <xdr:colOff>38100</xdr:colOff>
      <xdr:row>36</xdr:row>
      <xdr:rowOff>114300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130827</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96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71565</xdr:rowOff>
    </xdr:from>
    <xdr:to>
      <xdr:col>15</xdr:col>
      <xdr:colOff>50800</xdr:colOff>
      <xdr:row>38</xdr:row>
      <xdr:rowOff>72606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586665"/>
          <a:ext cx="889000" cy="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138925</xdr:rowOff>
    </xdr:from>
    <xdr:to>
      <xdr:col>15</xdr:col>
      <xdr:colOff>101600</xdr:colOff>
      <xdr:row>37</xdr:row>
      <xdr:rowOff>69075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85602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86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71565</xdr:rowOff>
    </xdr:from>
    <xdr:to>
      <xdr:col>10</xdr:col>
      <xdr:colOff>114300</xdr:colOff>
      <xdr:row>38</xdr:row>
      <xdr:rowOff>74854</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586665"/>
          <a:ext cx="889000" cy="3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157086</xdr:rowOff>
    </xdr:from>
    <xdr:to>
      <xdr:col>10</xdr:col>
      <xdr:colOff>165100</xdr:colOff>
      <xdr:row>37</xdr:row>
      <xdr:rowOff>87236</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29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103763</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0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165913</xdr:rowOff>
    </xdr:from>
    <xdr:to>
      <xdr:col>6</xdr:col>
      <xdr:colOff>38100</xdr:colOff>
      <xdr:row>37</xdr:row>
      <xdr:rowOff>96063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338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112590</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113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163043</xdr:rowOff>
    </xdr:from>
    <xdr:to>
      <xdr:col>24</xdr:col>
      <xdr:colOff>114300</xdr:colOff>
      <xdr:row>37</xdr:row>
      <xdr:rowOff>93193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141470</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313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171298</xdr:rowOff>
    </xdr:from>
    <xdr:to>
      <xdr:col>20</xdr:col>
      <xdr:colOff>38100</xdr:colOff>
      <xdr:row>37</xdr:row>
      <xdr:rowOff>101448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34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92575</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436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21806</xdr:rowOff>
    </xdr:from>
    <xdr:to>
      <xdr:col>15</xdr:col>
      <xdr:colOff>101600</xdr:colOff>
      <xdr:row>38</xdr:row>
      <xdr:rowOff>123406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3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114533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29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20765</xdr:rowOff>
    </xdr:from>
    <xdr:to>
      <xdr:col>10</xdr:col>
      <xdr:colOff>165100</xdr:colOff>
      <xdr:row>38</xdr:row>
      <xdr:rowOff>122365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3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113492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28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24054</xdr:rowOff>
    </xdr:from>
    <xdr:to>
      <xdr:col>6</xdr:col>
      <xdr:colOff>38100</xdr:colOff>
      <xdr:row>38</xdr:row>
      <xdr:rowOff>125654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53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116781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63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167109</xdr:rowOff>
    </xdr:from>
    <xdr:to>
      <xdr:col>24</xdr:col>
      <xdr:colOff>62865</xdr:colOff>
      <xdr:row>57</xdr:row>
      <xdr:rowOff>63544</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739609"/>
          <a:ext cx="1270" cy="1096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67371</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984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63544</xdr:rowOff>
    </xdr:from>
    <xdr:to>
      <xdr:col>24</xdr:col>
      <xdr:colOff>152400</xdr:colOff>
      <xdr:row>57</xdr:row>
      <xdr:rowOff>63544</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983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113786</xdr:rowOff>
    </xdr:from>
    <xdr:ext cx="599010"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514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167109</xdr:rowOff>
    </xdr:from>
    <xdr:to>
      <xdr:col>24</xdr:col>
      <xdr:colOff>152400</xdr:colOff>
      <xdr:row>50</xdr:row>
      <xdr:rowOff>167109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739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123835</xdr:rowOff>
    </xdr:from>
    <xdr:to>
      <xdr:col>24</xdr:col>
      <xdr:colOff>63500</xdr:colOff>
      <xdr:row>56</xdr:row>
      <xdr:rowOff>147523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725035"/>
          <a:ext cx="838200" cy="23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6525</xdr:rowOff>
    </xdr:from>
    <xdr:ext cx="534377"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4362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155098</xdr:rowOff>
    </xdr:from>
    <xdr:to>
      <xdr:col>24</xdr:col>
      <xdr:colOff>114300</xdr:colOff>
      <xdr:row>56</xdr:row>
      <xdr:rowOff>85248</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58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147523</xdr:rowOff>
    </xdr:from>
    <xdr:to>
      <xdr:col>19</xdr:col>
      <xdr:colOff>177800</xdr:colOff>
      <xdr:row>56</xdr:row>
      <xdr:rowOff>161733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2908300" y="9748723"/>
          <a:ext cx="889000" cy="1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18455</xdr:rowOff>
    </xdr:from>
    <xdr:to>
      <xdr:col>20</xdr:col>
      <xdr:colOff>38100</xdr:colOff>
      <xdr:row>56</xdr:row>
      <xdr:rowOff>120055</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61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136582</xdr:rowOff>
    </xdr:from>
    <xdr:ext cx="534377"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530111" y="939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161733</xdr:rowOff>
    </xdr:from>
    <xdr:to>
      <xdr:col>15</xdr:col>
      <xdr:colOff>50800</xdr:colOff>
      <xdr:row>57</xdr:row>
      <xdr:rowOff>9604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762933"/>
          <a:ext cx="889000" cy="19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156049</xdr:rowOff>
    </xdr:from>
    <xdr:to>
      <xdr:col>15</xdr:col>
      <xdr:colOff>101600</xdr:colOff>
      <xdr:row>56</xdr:row>
      <xdr:rowOff>86199</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58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102726</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41111" y="9361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9604</xdr:rowOff>
    </xdr:from>
    <xdr:to>
      <xdr:col>10</xdr:col>
      <xdr:colOff>114300</xdr:colOff>
      <xdr:row>57</xdr:row>
      <xdr:rowOff>18314</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9782254"/>
          <a:ext cx="889000" cy="8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39898</xdr:rowOff>
    </xdr:from>
    <xdr:to>
      <xdr:col>10</xdr:col>
      <xdr:colOff>165100</xdr:colOff>
      <xdr:row>56</xdr:row>
      <xdr:rowOff>141498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641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158025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52111" y="9416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41671</xdr:rowOff>
    </xdr:from>
    <xdr:to>
      <xdr:col>6</xdr:col>
      <xdr:colOff>38100</xdr:colOff>
      <xdr:row>56</xdr:row>
      <xdr:rowOff>143271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642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159798</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63111" y="9418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73035</xdr:rowOff>
    </xdr:from>
    <xdr:to>
      <xdr:col>24</xdr:col>
      <xdr:colOff>114300</xdr:colOff>
      <xdr:row>57</xdr:row>
      <xdr:rowOff>3185</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674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159412</xdr:rowOff>
    </xdr:from>
    <xdr:ext cx="534377"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589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96723</xdr:rowOff>
    </xdr:from>
    <xdr:to>
      <xdr:col>20</xdr:col>
      <xdr:colOff>38100</xdr:colOff>
      <xdr:row>57</xdr:row>
      <xdr:rowOff>26873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69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18000</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530111" y="979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110933</xdr:rowOff>
    </xdr:from>
    <xdr:to>
      <xdr:col>15</xdr:col>
      <xdr:colOff>101600</xdr:colOff>
      <xdr:row>57</xdr:row>
      <xdr:rowOff>41083</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71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32210</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41111" y="9804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130254</xdr:rowOff>
    </xdr:from>
    <xdr:to>
      <xdr:col>10</xdr:col>
      <xdr:colOff>165100</xdr:colOff>
      <xdr:row>57</xdr:row>
      <xdr:rowOff>60404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73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51531</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52111" y="982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138964</xdr:rowOff>
    </xdr:from>
    <xdr:to>
      <xdr:col>6</xdr:col>
      <xdr:colOff>38100</xdr:colOff>
      <xdr:row>57</xdr:row>
      <xdr:rowOff>69114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74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60241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63111" y="983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5" name="維持補修費グラフ枠">
          <a:extLst>
            <a:ext uri="{FF2B5EF4-FFF2-40B4-BE49-F238E27FC236}">
              <a16:creationId xmlns:a16="http://schemas.microsoft.com/office/drawing/2014/main" id="{00000000-0008-0000-0600-0000A5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46614</xdr:rowOff>
    </xdr:from>
    <xdr:to>
      <xdr:col>24</xdr:col>
      <xdr:colOff>62865</xdr:colOff>
      <xdr:row>78</xdr:row>
      <xdr:rowOff>124932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flipV="1">
          <a:off x="4633595" y="12048114"/>
          <a:ext cx="1270" cy="14499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128759</xdr:rowOff>
    </xdr:from>
    <xdr:ext cx="378565" cy="259045"/>
    <xdr:sp macro="" textlink="">
      <xdr:nvSpPr>
        <xdr:cNvPr id="167" name="維持補修費最小値テキスト">
          <a:extLst>
            <a:ext uri="{FF2B5EF4-FFF2-40B4-BE49-F238E27FC236}">
              <a16:creationId xmlns:a16="http://schemas.microsoft.com/office/drawing/2014/main" id="{00000000-0008-0000-0600-0000A7000000}"/>
            </a:ext>
          </a:extLst>
        </xdr:cNvPr>
        <xdr:cNvSpPr txBox="1"/>
      </xdr:nvSpPr>
      <xdr:spPr>
        <a:xfrm>
          <a:off x="4686300" y="135018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124932</xdr:rowOff>
    </xdr:from>
    <xdr:to>
      <xdr:col>24</xdr:col>
      <xdr:colOff>152400</xdr:colOff>
      <xdr:row>78</xdr:row>
      <xdr:rowOff>124932</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4546600" y="13498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164741</xdr:rowOff>
    </xdr:from>
    <xdr:ext cx="534377" cy="259045"/>
    <xdr:sp macro="" textlink="">
      <xdr:nvSpPr>
        <xdr:cNvPr id="169" name="維持補修費最大値テキスト">
          <a:extLst>
            <a:ext uri="{FF2B5EF4-FFF2-40B4-BE49-F238E27FC236}">
              <a16:creationId xmlns:a16="http://schemas.microsoft.com/office/drawing/2014/main" id="{00000000-0008-0000-0600-0000A9000000}"/>
            </a:ext>
          </a:extLst>
        </xdr:cNvPr>
        <xdr:cNvSpPr txBox="1"/>
      </xdr:nvSpPr>
      <xdr:spPr>
        <a:xfrm>
          <a:off x="4686300" y="1182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46614</xdr:rowOff>
    </xdr:from>
    <xdr:to>
      <xdr:col>24</xdr:col>
      <xdr:colOff>152400</xdr:colOff>
      <xdr:row>70</xdr:row>
      <xdr:rowOff>46614</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20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55507</xdr:rowOff>
    </xdr:from>
    <xdr:to>
      <xdr:col>24</xdr:col>
      <xdr:colOff>63500</xdr:colOff>
      <xdr:row>75</xdr:row>
      <xdr:rowOff>131265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3797300" y="12742807"/>
          <a:ext cx="838200" cy="24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14085</xdr:rowOff>
    </xdr:from>
    <xdr:ext cx="469744" cy="259045"/>
    <xdr:sp macro="" textlink="">
      <xdr:nvSpPr>
        <xdr:cNvPr id="172" name="維持補修費平均値テキスト">
          <a:extLst>
            <a:ext uri="{FF2B5EF4-FFF2-40B4-BE49-F238E27FC236}">
              <a16:creationId xmlns:a16="http://schemas.microsoft.com/office/drawing/2014/main" id="{00000000-0008-0000-0600-0000AC000000}"/>
            </a:ext>
          </a:extLst>
        </xdr:cNvPr>
        <xdr:cNvSpPr txBox="1"/>
      </xdr:nvSpPr>
      <xdr:spPr>
        <a:xfrm>
          <a:off x="4686300" y="132157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35658</xdr:rowOff>
    </xdr:from>
    <xdr:to>
      <xdr:col>24</xdr:col>
      <xdr:colOff>114300</xdr:colOff>
      <xdr:row>77</xdr:row>
      <xdr:rowOff>137258</xdr:rowOff>
    </xdr:to>
    <xdr:sp macro="" textlink="">
      <xdr:nvSpPr>
        <xdr:cNvPr id="173" name="フローチャート: 判断 172">
          <a:extLst>
            <a:ext uri="{FF2B5EF4-FFF2-40B4-BE49-F238E27FC236}">
              <a16:creationId xmlns:a16="http://schemas.microsoft.com/office/drawing/2014/main" id="{00000000-0008-0000-0600-0000AD000000}"/>
            </a:ext>
          </a:extLst>
        </xdr:cNvPr>
        <xdr:cNvSpPr/>
      </xdr:nvSpPr>
      <xdr:spPr>
        <a:xfrm>
          <a:off x="4584700" y="1323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131265</xdr:rowOff>
    </xdr:from>
    <xdr:to>
      <xdr:col>19</xdr:col>
      <xdr:colOff>177800</xdr:colOff>
      <xdr:row>77</xdr:row>
      <xdr:rowOff>45197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2908300" y="12990015"/>
          <a:ext cx="889000" cy="256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36871</xdr:rowOff>
    </xdr:from>
    <xdr:to>
      <xdr:col>20</xdr:col>
      <xdr:colOff>38100</xdr:colOff>
      <xdr:row>77</xdr:row>
      <xdr:rowOff>138471</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3746500" y="132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129598</xdr:rowOff>
    </xdr:from>
    <xdr:ext cx="469744" cy="259045"/>
    <xdr:sp macro="" textlink="">
      <xdr:nvSpPr>
        <xdr:cNvPr id="176" name="テキスト ボックス 175">
          <a:extLst>
            <a:ext uri="{FF2B5EF4-FFF2-40B4-BE49-F238E27FC236}">
              <a16:creationId xmlns:a16="http://schemas.microsoft.com/office/drawing/2014/main" id="{00000000-0008-0000-0600-0000B0000000}"/>
            </a:ext>
          </a:extLst>
        </xdr:cNvPr>
        <xdr:cNvSpPr txBox="1"/>
      </xdr:nvSpPr>
      <xdr:spPr>
        <a:xfrm>
          <a:off x="3562428" y="13331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99169</xdr:rowOff>
    </xdr:from>
    <xdr:to>
      <xdr:col>15</xdr:col>
      <xdr:colOff>50800</xdr:colOff>
      <xdr:row>77</xdr:row>
      <xdr:rowOff>45197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019300" y="13129369"/>
          <a:ext cx="889000" cy="11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120058</xdr:rowOff>
    </xdr:from>
    <xdr:to>
      <xdr:col>15</xdr:col>
      <xdr:colOff>101600</xdr:colOff>
      <xdr:row>78</xdr:row>
      <xdr:rowOff>50208</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2857500" y="1332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41335</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2673428" y="1341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18405</xdr:rowOff>
    </xdr:from>
    <xdr:to>
      <xdr:col>10</xdr:col>
      <xdr:colOff>114300</xdr:colOff>
      <xdr:row>76</xdr:row>
      <xdr:rowOff>99169</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1130300" y="12877155"/>
          <a:ext cx="889000" cy="252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105885</xdr:rowOff>
    </xdr:from>
    <xdr:to>
      <xdr:col>10</xdr:col>
      <xdr:colOff>165100</xdr:colOff>
      <xdr:row>78</xdr:row>
      <xdr:rowOff>36035</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1968500" y="13307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27162</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1784428" y="13400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61125</xdr:rowOff>
    </xdr:from>
    <xdr:to>
      <xdr:col>6</xdr:col>
      <xdr:colOff>38100</xdr:colOff>
      <xdr:row>77</xdr:row>
      <xdr:rowOff>162725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079500" y="1326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153852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895428" y="1335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4707</xdr:rowOff>
    </xdr:from>
    <xdr:to>
      <xdr:col>24</xdr:col>
      <xdr:colOff>114300</xdr:colOff>
      <xdr:row>74</xdr:row>
      <xdr:rowOff>106307</xdr:rowOff>
    </xdr:to>
    <xdr:sp macro="" textlink="">
      <xdr:nvSpPr>
        <xdr:cNvPr id="190" name="楕円 189">
          <a:extLst>
            <a:ext uri="{FF2B5EF4-FFF2-40B4-BE49-F238E27FC236}">
              <a16:creationId xmlns:a16="http://schemas.microsoft.com/office/drawing/2014/main" id="{00000000-0008-0000-0600-0000BE000000}"/>
            </a:ext>
          </a:extLst>
        </xdr:cNvPr>
        <xdr:cNvSpPr/>
      </xdr:nvSpPr>
      <xdr:spPr>
        <a:xfrm>
          <a:off x="4584700" y="12692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27584</xdr:rowOff>
    </xdr:from>
    <xdr:ext cx="534377" cy="259045"/>
    <xdr:sp macro="" textlink="">
      <xdr:nvSpPr>
        <xdr:cNvPr id="191" name="維持補修費該当値テキスト">
          <a:extLst>
            <a:ext uri="{FF2B5EF4-FFF2-40B4-BE49-F238E27FC236}">
              <a16:creationId xmlns:a16="http://schemas.microsoft.com/office/drawing/2014/main" id="{00000000-0008-0000-0600-0000BF000000}"/>
            </a:ext>
          </a:extLst>
        </xdr:cNvPr>
        <xdr:cNvSpPr txBox="1"/>
      </xdr:nvSpPr>
      <xdr:spPr>
        <a:xfrm>
          <a:off x="4686300" y="1254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80465</xdr:rowOff>
    </xdr:from>
    <xdr:to>
      <xdr:col>20</xdr:col>
      <xdr:colOff>38100</xdr:colOff>
      <xdr:row>76</xdr:row>
      <xdr:rowOff>10615</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3746500" y="1293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27142</xdr:rowOff>
    </xdr:from>
    <xdr:ext cx="534377"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530111" y="1271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165847</xdr:rowOff>
    </xdr:from>
    <xdr:to>
      <xdr:col>15</xdr:col>
      <xdr:colOff>101600</xdr:colOff>
      <xdr:row>77</xdr:row>
      <xdr:rowOff>95997</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2857500" y="13196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112524</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641111" y="1297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48369</xdr:rowOff>
    </xdr:from>
    <xdr:to>
      <xdr:col>10</xdr:col>
      <xdr:colOff>165100</xdr:colOff>
      <xdr:row>76</xdr:row>
      <xdr:rowOff>149969</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1968500" y="13078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166496</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752111" y="1285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139055</xdr:rowOff>
    </xdr:from>
    <xdr:to>
      <xdr:col>6</xdr:col>
      <xdr:colOff>38100</xdr:colOff>
      <xdr:row>75</xdr:row>
      <xdr:rowOff>69205</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079500" y="1282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85732</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863111" y="1260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0" name="正方形/長方形 199">
          <a:extLst>
            <a:ext uri="{FF2B5EF4-FFF2-40B4-BE49-F238E27FC236}">
              <a16:creationId xmlns:a16="http://schemas.microsoft.com/office/drawing/2014/main" id="{00000000-0008-0000-0600-0000C8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9" name="直線コネクタ 208">
          <a:extLst>
            <a:ext uri="{FF2B5EF4-FFF2-40B4-BE49-F238E27FC236}">
              <a16:creationId xmlns:a16="http://schemas.microsoft.com/office/drawing/2014/main" id="{00000000-0008-0000-0600-0000D1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33286</xdr:rowOff>
    </xdr:from>
    <xdr:to>
      <xdr:col>24</xdr:col>
      <xdr:colOff>62865</xdr:colOff>
      <xdr:row>97</xdr:row>
      <xdr:rowOff>127939</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63786"/>
          <a:ext cx="1270" cy="1294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131766</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76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127939</xdr:rowOff>
    </xdr:from>
    <xdr:to>
      <xdr:col>24</xdr:col>
      <xdr:colOff>152400</xdr:colOff>
      <xdr:row>97</xdr:row>
      <xdr:rowOff>127939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758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151413</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39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33286</xdr:rowOff>
    </xdr:from>
    <xdr:to>
      <xdr:col>24</xdr:col>
      <xdr:colOff>152400</xdr:colOff>
      <xdr:row>90</xdr:row>
      <xdr:rowOff>33286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63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78436</xdr:rowOff>
    </xdr:from>
    <xdr:to>
      <xdr:col>24</xdr:col>
      <xdr:colOff>63500</xdr:colOff>
      <xdr:row>95</xdr:row>
      <xdr:rowOff>27152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023286"/>
          <a:ext cx="838200" cy="29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128325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44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149898</xdr:rowOff>
    </xdr:from>
    <xdr:to>
      <xdr:col>24</xdr:col>
      <xdr:colOff>114300</xdr:colOff>
      <xdr:row>95</xdr:row>
      <xdr:rowOff>80048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27152</xdr:rowOff>
    </xdr:from>
    <xdr:to>
      <xdr:col>19</xdr:col>
      <xdr:colOff>177800</xdr:colOff>
      <xdr:row>95</xdr:row>
      <xdr:rowOff>42557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2908300" y="16314902"/>
          <a:ext cx="889000" cy="1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64821</xdr:rowOff>
    </xdr:from>
    <xdr:to>
      <xdr:col>20</xdr:col>
      <xdr:colOff>38100</xdr:colOff>
      <xdr:row>96</xdr:row>
      <xdr:rowOff>166421</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157548</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6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42557</xdr:rowOff>
    </xdr:from>
    <xdr:to>
      <xdr:col>15</xdr:col>
      <xdr:colOff>50800</xdr:colOff>
      <xdr:row>95</xdr:row>
      <xdr:rowOff>69165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6330307"/>
          <a:ext cx="889000" cy="26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97549</xdr:rowOff>
    </xdr:from>
    <xdr:to>
      <xdr:col>15</xdr:col>
      <xdr:colOff>101600</xdr:colOff>
      <xdr:row>97</xdr:row>
      <xdr:rowOff>27699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556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18826</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64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69165</xdr:rowOff>
    </xdr:from>
    <xdr:to>
      <xdr:col>10</xdr:col>
      <xdr:colOff>114300</xdr:colOff>
      <xdr:row>95</xdr:row>
      <xdr:rowOff>119799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356915"/>
          <a:ext cx="889000" cy="50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110489</xdr:rowOff>
    </xdr:from>
    <xdr:to>
      <xdr:col>10</xdr:col>
      <xdr:colOff>165100</xdr:colOff>
      <xdr:row>97</xdr:row>
      <xdr:rowOff>40639</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569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31766</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662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111734</xdr:rowOff>
    </xdr:from>
    <xdr:to>
      <xdr:col>6</xdr:col>
      <xdr:colOff>38100</xdr:colOff>
      <xdr:row>97</xdr:row>
      <xdr:rowOff>41884</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33011</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663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27636</xdr:rowOff>
    </xdr:from>
    <xdr:to>
      <xdr:col>24</xdr:col>
      <xdr:colOff>114300</xdr:colOff>
      <xdr:row>93</xdr:row>
      <xdr:rowOff>129236</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5972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50513</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5823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147802</xdr:rowOff>
    </xdr:from>
    <xdr:to>
      <xdr:col>20</xdr:col>
      <xdr:colOff>38100</xdr:colOff>
      <xdr:row>95</xdr:row>
      <xdr:rowOff>77952</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26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94479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039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163207</xdr:rowOff>
    </xdr:from>
    <xdr:to>
      <xdr:col>15</xdr:col>
      <xdr:colOff>101600</xdr:colOff>
      <xdr:row>95</xdr:row>
      <xdr:rowOff>93357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279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109884</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41111" y="16054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18365</xdr:rowOff>
    </xdr:from>
    <xdr:to>
      <xdr:col>10</xdr:col>
      <xdr:colOff>165100</xdr:colOff>
      <xdr:row>95</xdr:row>
      <xdr:rowOff>119965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30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136492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08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68999</xdr:rowOff>
    </xdr:from>
    <xdr:to>
      <xdr:col>6</xdr:col>
      <xdr:colOff>38100</xdr:colOff>
      <xdr:row>95</xdr:row>
      <xdr:rowOff>170599</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35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15676</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131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8" name="補助費等グラフ枠">
          <a:extLst>
            <a:ext uri="{FF2B5EF4-FFF2-40B4-BE49-F238E27FC236}">
              <a16:creationId xmlns:a16="http://schemas.microsoft.com/office/drawing/2014/main" id="{00000000-0008-0000-0600-000016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24038</xdr:rowOff>
    </xdr:from>
    <xdr:to>
      <xdr:col>54</xdr:col>
      <xdr:colOff>189865</xdr:colOff>
      <xdr:row>37</xdr:row>
      <xdr:rowOff>117695</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flipV="1">
          <a:off x="10475595" y="5167538"/>
          <a:ext cx="1270" cy="12938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121522</xdr:rowOff>
    </xdr:from>
    <xdr:ext cx="534377" cy="259045"/>
    <xdr:sp macro="" textlink="">
      <xdr:nvSpPr>
        <xdr:cNvPr id="280" name="補助費等最小値テキスト">
          <a:extLst>
            <a:ext uri="{FF2B5EF4-FFF2-40B4-BE49-F238E27FC236}">
              <a16:creationId xmlns:a16="http://schemas.microsoft.com/office/drawing/2014/main" id="{00000000-0008-0000-0600-000018010000}"/>
            </a:ext>
          </a:extLst>
        </xdr:cNvPr>
        <xdr:cNvSpPr txBox="1"/>
      </xdr:nvSpPr>
      <xdr:spPr>
        <a:xfrm>
          <a:off x="10528300" y="646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117695</xdr:rowOff>
    </xdr:from>
    <xdr:to>
      <xdr:col>55</xdr:col>
      <xdr:colOff>88900</xdr:colOff>
      <xdr:row>37</xdr:row>
      <xdr:rowOff>117695</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10388600" y="6461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142165</xdr:rowOff>
    </xdr:from>
    <xdr:ext cx="599010" cy="259045"/>
    <xdr:sp macro="" textlink="">
      <xdr:nvSpPr>
        <xdr:cNvPr id="282" name="補助費等最大値テキスト">
          <a:extLst>
            <a:ext uri="{FF2B5EF4-FFF2-40B4-BE49-F238E27FC236}">
              <a16:creationId xmlns:a16="http://schemas.microsoft.com/office/drawing/2014/main" id="{00000000-0008-0000-0600-00001A010000}"/>
            </a:ext>
          </a:extLst>
        </xdr:cNvPr>
        <xdr:cNvSpPr txBox="1"/>
      </xdr:nvSpPr>
      <xdr:spPr>
        <a:xfrm>
          <a:off x="10528300" y="4942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24038</xdr:rowOff>
    </xdr:from>
    <xdr:to>
      <xdr:col>55</xdr:col>
      <xdr:colOff>88900</xdr:colOff>
      <xdr:row>30</xdr:row>
      <xdr:rowOff>24038</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516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6755</xdr:rowOff>
    </xdr:from>
    <xdr:to>
      <xdr:col>55</xdr:col>
      <xdr:colOff>0</xdr:colOff>
      <xdr:row>35</xdr:row>
      <xdr:rowOff>103782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9639300" y="5664605"/>
          <a:ext cx="838200" cy="439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81756</xdr:rowOff>
    </xdr:from>
    <xdr:ext cx="599010" cy="259045"/>
    <xdr:sp macro="" textlink="">
      <xdr:nvSpPr>
        <xdr:cNvPr id="285" name="補助費等平均値テキスト">
          <a:extLst>
            <a:ext uri="{FF2B5EF4-FFF2-40B4-BE49-F238E27FC236}">
              <a16:creationId xmlns:a16="http://schemas.microsoft.com/office/drawing/2014/main" id="{00000000-0008-0000-0600-00001D010000}"/>
            </a:ext>
          </a:extLst>
        </xdr:cNvPr>
        <xdr:cNvSpPr txBox="1"/>
      </xdr:nvSpPr>
      <xdr:spPr>
        <a:xfrm>
          <a:off x="10528300" y="6082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103329</xdr:rowOff>
    </xdr:from>
    <xdr:to>
      <xdr:col>55</xdr:col>
      <xdr:colOff>50800</xdr:colOff>
      <xdr:row>36</xdr:row>
      <xdr:rowOff>33479</xdr:rowOff>
    </xdr:to>
    <xdr:sp macro="" textlink="">
      <xdr:nvSpPr>
        <xdr:cNvPr id="286" name="フローチャート: 判断 285">
          <a:extLst>
            <a:ext uri="{FF2B5EF4-FFF2-40B4-BE49-F238E27FC236}">
              <a16:creationId xmlns:a16="http://schemas.microsoft.com/office/drawing/2014/main" id="{00000000-0008-0000-0600-00001E010000}"/>
            </a:ext>
          </a:extLst>
        </xdr:cNvPr>
        <xdr:cNvSpPr/>
      </xdr:nvSpPr>
      <xdr:spPr>
        <a:xfrm>
          <a:off x="10426700" y="6104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6755</xdr:rowOff>
    </xdr:from>
    <xdr:to>
      <xdr:col>50</xdr:col>
      <xdr:colOff>114300</xdr:colOff>
      <xdr:row>36</xdr:row>
      <xdr:rowOff>12141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8750300" y="5664605"/>
          <a:ext cx="889000" cy="519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32</xdr:row>
      <xdr:rowOff>124155</xdr:rowOff>
    </xdr:from>
    <xdr:to>
      <xdr:col>50</xdr:col>
      <xdr:colOff>165100</xdr:colOff>
      <xdr:row>33</xdr:row>
      <xdr:rowOff>54305</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9588500" y="561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70832</xdr:rowOff>
    </xdr:from>
    <xdr:ext cx="599010"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9339795" y="538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12141</xdr:rowOff>
    </xdr:from>
    <xdr:to>
      <xdr:col>45</xdr:col>
      <xdr:colOff>177800</xdr:colOff>
      <xdr:row>36</xdr:row>
      <xdr:rowOff>42390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7861300" y="6184341"/>
          <a:ext cx="889000" cy="3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3376</xdr:rowOff>
    </xdr:from>
    <xdr:to>
      <xdr:col>46</xdr:col>
      <xdr:colOff>38100</xdr:colOff>
      <xdr:row>36</xdr:row>
      <xdr:rowOff>104976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8699500" y="617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96103</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8483111" y="626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42390</xdr:rowOff>
    </xdr:from>
    <xdr:to>
      <xdr:col>41</xdr:col>
      <xdr:colOff>50800</xdr:colOff>
      <xdr:row>36</xdr:row>
      <xdr:rowOff>72039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6972300" y="6214590"/>
          <a:ext cx="889000" cy="29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25153</xdr:rowOff>
    </xdr:from>
    <xdr:to>
      <xdr:col>41</xdr:col>
      <xdr:colOff>101600</xdr:colOff>
      <xdr:row>36</xdr:row>
      <xdr:rowOff>126753</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7810500" y="619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117880</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7594111" y="629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74123</xdr:rowOff>
    </xdr:from>
    <xdr:to>
      <xdr:col>36</xdr:col>
      <xdr:colOff>165100</xdr:colOff>
      <xdr:row>37</xdr:row>
      <xdr:rowOff>4273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6921500" y="6246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166850</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6705111" y="6339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52982</xdr:rowOff>
    </xdr:from>
    <xdr:to>
      <xdr:col>55</xdr:col>
      <xdr:colOff>50800</xdr:colOff>
      <xdr:row>35</xdr:row>
      <xdr:rowOff>154582</xdr:rowOff>
    </xdr:to>
    <xdr:sp macro="" textlink="">
      <xdr:nvSpPr>
        <xdr:cNvPr id="303" name="楕円 302">
          <a:extLst>
            <a:ext uri="{FF2B5EF4-FFF2-40B4-BE49-F238E27FC236}">
              <a16:creationId xmlns:a16="http://schemas.microsoft.com/office/drawing/2014/main" id="{00000000-0008-0000-0600-00002F010000}"/>
            </a:ext>
          </a:extLst>
        </xdr:cNvPr>
        <xdr:cNvSpPr/>
      </xdr:nvSpPr>
      <xdr:spPr>
        <a:xfrm>
          <a:off x="10426700" y="605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75859</xdr:rowOff>
    </xdr:from>
    <xdr:ext cx="599010" cy="259045"/>
    <xdr:sp macro="" textlink="">
      <xdr:nvSpPr>
        <xdr:cNvPr id="304" name="補助費等該当値テキスト">
          <a:extLst>
            <a:ext uri="{FF2B5EF4-FFF2-40B4-BE49-F238E27FC236}">
              <a16:creationId xmlns:a16="http://schemas.microsoft.com/office/drawing/2014/main" id="{00000000-0008-0000-0600-000030010000}"/>
            </a:ext>
          </a:extLst>
        </xdr:cNvPr>
        <xdr:cNvSpPr txBox="1"/>
      </xdr:nvSpPr>
      <xdr:spPr>
        <a:xfrm>
          <a:off x="10528300" y="5905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127405</xdr:rowOff>
    </xdr:from>
    <xdr:to>
      <xdr:col>50</xdr:col>
      <xdr:colOff>165100</xdr:colOff>
      <xdr:row>33</xdr:row>
      <xdr:rowOff>57555</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9588500" y="561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48682</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339795" y="5706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132791</xdr:rowOff>
    </xdr:from>
    <xdr:to>
      <xdr:col>46</xdr:col>
      <xdr:colOff>38100</xdr:colOff>
      <xdr:row>36</xdr:row>
      <xdr:rowOff>62941</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8699500" y="6133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79468</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450795" y="5908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163040</xdr:rowOff>
    </xdr:from>
    <xdr:to>
      <xdr:col>41</xdr:col>
      <xdr:colOff>101600</xdr:colOff>
      <xdr:row>36</xdr:row>
      <xdr:rowOff>93190</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7810500" y="616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109717</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5939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21239</xdr:rowOff>
    </xdr:from>
    <xdr:to>
      <xdr:col>36</xdr:col>
      <xdr:colOff>165100</xdr:colOff>
      <xdr:row>36</xdr:row>
      <xdr:rowOff>122839</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6921500" y="6193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139366</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05111" y="5968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3" name="正方形/長方形 312">
          <a:extLst>
            <a:ext uri="{FF2B5EF4-FFF2-40B4-BE49-F238E27FC236}">
              <a16:creationId xmlns:a16="http://schemas.microsoft.com/office/drawing/2014/main" id="{00000000-0008-0000-0600-000039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2" name="直線コネクタ 321">
          <a:extLst>
            <a:ext uri="{FF2B5EF4-FFF2-40B4-BE49-F238E27FC236}">
              <a16:creationId xmlns:a16="http://schemas.microsoft.com/office/drawing/2014/main" id="{00000000-0008-0000-0600-000042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5868</xdr:rowOff>
    </xdr:from>
    <xdr:to>
      <xdr:col>54</xdr:col>
      <xdr:colOff>189865</xdr:colOff>
      <xdr:row>59</xdr:row>
      <xdr:rowOff>51636</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10475595" y="8578368"/>
          <a:ext cx="1270" cy="1588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55463</xdr:rowOff>
    </xdr:from>
    <xdr:ext cx="534377" cy="259045"/>
    <xdr:sp macro="" textlink="">
      <xdr:nvSpPr>
        <xdr:cNvPr id="339" name="普通建設事業費最小値テキスト">
          <a:extLst>
            <a:ext uri="{FF2B5EF4-FFF2-40B4-BE49-F238E27FC236}">
              <a16:creationId xmlns:a16="http://schemas.microsoft.com/office/drawing/2014/main" id="{00000000-0008-0000-0600-000053010000}"/>
            </a:ext>
          </a:extLst>
        </xdr:cNvPr>
        <xdr:cNvSpPr txBox="1"/>
      </xdr:nvSpPr>
      <xdr:spPr>
        <a:xfrm>
          <a:off x="10528300" y="10171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51636</xdr:rowOff>
    </xdr:from>
    <xdr:to>
      <xdr:col>55</xdr:col>
      <xdr:colOff>88900</xdr:colOff>
      <xdr:row>59</xdr:row>
      <xdr:rowOff>51636</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10167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123995</xdr:rowOff>
    </xdr:from>
    <xdr:ext cx="599010" cy="259045"/>
    <xdr:sp macro="" textlink="">
      <xdr:nvSpPr>
        <xdr:cNvPr id="341" name="普通建設事業費最大値テキスト">
          <a:extLst>
            <a:ext uri="{FF2B5EF4-FFF2-40B4-BE49-F238E27FC236}">
              <a16:creationId xmlns:a16="http://schemas.microsoft.com/office/drawing/2014/main" id="{00000000-0008-0000-0600-000055010000}"/>
            </a:ext>
          </a:extLst>
        </xdr:cNvPr>
        <xdr:cNvSpPr txBox="1"/>
      </xdr:nvSpPr>
      <xdr:spPr>
        <a:xfrm>
          <a:off x="10528300" y="8353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5868</xdr:rowOff>
    </xdr:from>
    <xdr:to>
      <xdr:col>55</xdr:col>
      <xdr:colOff>88900</xdr:colOff>
      <xdr:row>50</xdr:row>
      <xdr:rowOff>5868</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8578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83866</xdr:rowOff>
    </xdr:from>
    <xdr:to>
      <xdr:col>55</xdr:col>
      <xdr:colOff>0</xdr:colOff>
      <xdr:row>58</xdr:row>
      <xdr:rowOff>85042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9639300" y="10027966"/>
          <a:ext cx="838200" cy="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133194</xdr:rowOff>
    </xdr:from>
    <xdr:ext cx="534377" cy="259045"/>
    <xdr:sp macro="" textlink="">
      <xdr:nvSpPr>
        <xdr:cNvPr id="344" name="普通建設事業費平均値テキスト">
          <a:extLst>
            <a:ext uri="{FF2B5EF4-FFF2-40B4-BE49-F238E27FC236}">
              <a16:creationId xmlns:a16="http://schemas.microsoft.com/office/drawing/2014/main" id="{00000000-0008-0000-0600-000058010000}"/>
            </a:ext>
          </a:extLst>
        </xdr:cNvPr>
        <xdr:cNvSpPr txBox="1"/>
      </xdr:nvSpPr>
      <xdr:spPr>
        <a:xfrm>
          <a:off x="10528300" y="97343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110317</xdr:rowOff>
    </xdr:from>
    <xdr:to>
      <xdr:col>55</xdr:col>
      <xdr:colOff>50800</xdr:colOff>
      <xdr:row>58</xdr:row>
      <xdr:rowOff>40467</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10426700" y="9882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124420</xdr:rowOff>
    </xdr:from>
    <xdr:to>
      <xdr:col>50</xdr:col>
      <xdr:colOff>114300</xdr:colOff>
      <xdr:row>58</xdr:row>
      <xdr:rowOff>83866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8750300" y="9554170"/>
          <a:ext cx="889000" cy="473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81402</xdr:rowOff>
    </xdr:from>
    <xdr:to>
      <xdr:col>50</xdr:col>
      <xdr:colOff>165100</xdr:colOff>
      <xdr:row>58</xdr:row>
      <xdr:rowOff>11552</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588500" y="985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28079</xdr:rowOff>
    </xdr:from>
    <xdr:ext cx="534377"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9372111" y="962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124420</xdr:rowOff>
    </xdr:from>
    <xdr:to>
      <xdr:col>45</xdr:col>
      <xdr:colOff>177800</xdr:colOff>
      <xdr:row>56</xdr:row>
      <xdr:rowOff>72730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7861300" y="9554170"/>
          <a:ext cx="889000" cy="119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85661</xdr:rowOff>
    </xdr:from>
    <xdr:to>
      <xdr:col>46</xdr:col>
      <xdr:colOff>38100</xdr:colOff>
      <xdr:row>58</xdr:row>
      <xdr:rowOff>15811</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99500" y="985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6938</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83111" y="995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72730</xdr:rowOff>
    </xdr:from>
    <xdr:to>
      <xdr:col>41</xdr:col>
      <xdr:colOff>50800</xdr:colOff>
      <xdr:row>56</xdr:row>
      <xdr:rowOff>143423</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6972300" y="9673930"/>
          <a:ext cx="889000" cy="7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37458</xdr:rowOff>
    </xdr:from>
    <xdr:to>
      <xdr:col>41</xdr:col>
      <xdr:colOff>101600</xdr:colOff>
      <xdr:row>57</xdr:row>
      <xdr:rowOff>139058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10500" y="9810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130185</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561795" y="9902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119947</xdr:rowOff>
    </xdr:from>
    <xdr:to>
      <xdr:col>36</xdr:col>
      <xdr:colOff>165100</xdr:colOff>
      <xdr:row>58</xdr:row>
      <xdr:rowOff>50097</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921500" y="9892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41224</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705111" y="9985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34242</xdr:rowOff>
    </xdr:from>
    <xdr:to>
      <xdr:col>55</xdr:col>
      <xdr:colOff>50800</xdr:colOff>
      <xdr:row>58</xdr:row>
      <xdr:rowOff>135842</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10426700" y="9978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12669</xdr:rowOff>
    </xdr:from>
    <xdr:ext cx="534377" cy="259045"/>
    <xdr:sp macro="" textlink="">
      <xdr:nvSpPr>
        <xdr:cNvPr id="363" name="普通建設事業費該当値テキスト">
          <a:extLst>
            <a:ext uri="{FF2B5EF4-FFF2-40B4-BE49-F238E27FC236}">
              <a16:creationId xmlns:a16="http://schemas.microsoft.com/office/drawing/2014/main" id="{00000000-0008-0000-0600-00006B010000}"/>
            </a:ext>
          </a:extLst>
        </xdr:cNvPr>
        <xdr:cNvSpPr txBox="1"/>
      </xdr:nvSpPr>
      <xdr:spPr>
        <a:xfrm>
          <a:off x="10528300" y="9956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33066</xdr:rowOff>
    </xdr:from>
    <xdr:to>
      <xdr:col>50</xdr:col>
      <xdr:colOff>165100</xdr:colOff>
      <xdr:row>58</xdr:row>
      <xdr:rowOff>134666</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588500" y="997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125793</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372111" y="1006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73620</xdr:rowOff>
    </xdr:from>
    <xdr:to>
      <xdr:col>46</xdr:col>
      <xdr:colOff>38100</xdr:colOff>
      <xdr:row>56</xdr:row>
      <xdr:rowOff>3770</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99500" y="950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20297</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50795" y="9278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21930</xdr:rowOff>
    </xdr:from>
    <xdr:to>
      <xdr:col>41</xdr:col>
      <xdr:colOff>101600</xdr:colOff>
      <xdr:row>56</xdr:row>
      <xdr:rowOff>123530</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10500" y="9623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140057</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61795" y="9398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92623</xdr:rowOff>
    </xdr:from>
    <xdr:to>
      <xdr:col>36</xdr:col>
      <xdr:colOff>165100</xdr:colOff>
      <xdr:row>57</xdr:row>
      <xdr:rowOff>22773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921500" y="9693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39300</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672795" y="9469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普通建設事業費 （ うち新規整備　）グラフ枠">
          <a:extLst>
            <a:ext uri="{FF2B5EF4-FFF2-40B4-BE49-F238E27FC236}">
              <a16:creationId xmlns:a16="http://schemas.microsoft.com/office/drawing/2014/main" id="{00000000-0008-0000-06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101005</xdr:rowOff>
    </xdr:from>
    <xdr:to>
      <xdr:col>54</xdr:col>
      <xdr:colOff>189865</xdr:colOff>
      <xdr:row>79</xdr:row>
      <xdr:rowOff>44450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flipV="1">
          <a:off x="10475595" y="12273955"/>
          <a:ext cx="1270" cy="13150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6" name="普通建設事業費 （ うち新規整備　）最小値テキスト">
          <a:extLst>
            <a:ext uri="{FF2B5EF4-FFF2-40B4-BE49-F238E27FC236}">
              <a16:creationId xmlns:a16="http://schemas.microsoft.com/office/drawing/2014/main" id="{00000000-0008-0000-0600-00008C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47682</xdr:rowOff>
    </xdr:from>
    <xdr:ext cx="599010" cy="259045"/>
    <xdr:sp macro="" textlink="">
      <xdr:nvSpPr>
        <xdr:cNvPr id="398" name="普通建設事業費 （ うち新規整備　）最大値テキスト">
          <a:extLst>
            <a:ext uri="{FF2B5EF4-FFF2-40B4-BE49-F238E27FC236}">
              <a16:creationId xmlns:a16="http://schemas.microsoft.com/office/drawing/2014/main" id="{00000000-0008-0000-0600-00008E010000}"/>
            </a:ext>
          </a:extLst>
        </xdr:cNvPr>
        <xdr:cNvSpPr txBox="1"/>
      </xdr:nvSpPr>
      <xdr:spPr>
        <a:xfrm>
          <a:off x="10528300" y="12049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101005</xdr:rowOff>
    </xdr:from>
    <xdr:to>
      <xdr:col>55</xdr:col>
      <xdr:colOff>88900</xdr:colOff>
      <xdr:row>71</xdr:row>
      <xdr:rowOff>101005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2273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110302</xdr:rowOff>
    </xdr:from>
    <xdr:to>
      <xdr:col>55</xdr:col>
      <xdr:colOff>0</xdr:colOff>
      <xdr:row>79</xdr:row>
      <xdr:rowOff>30673</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9639300" y="13483402"/>
          <a:ext cx="838200" cy="9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3847</xdr:rowOff>
    </xdr:from>
    <xdr:ext cx="534377" cy="259045"/>
    <xdr:sp macro="" textlink="">
      <xdr:nvSpPr>
        <xdr:cNvPr id="401" name="普通建設事業費 （ うち新規整備　）平均値テキスト">
          <a:extLst>
            <a:ext uri="{FF2B5EF4-FFF2-40B4-BE49-F238E27FC236}">
              <a16:creationId xmlns:a16="http://schemas.microsoft.com/office/drawing/2014/main" id="{00000000-0008-0000-0600-000091010000}"/>
            </a:ext>
          </a:extLst>
        </xdr:cNvPr>
        <xdr:cNvSpPr txBox="1"/>
      </xdr:nvSpPr>
      <xdr:spPr>
        <a:xfrm>
          <a:off x="10528300" y="132054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152420</xdr:rowOff>
    </xdr:from>
    <xdr:to>
      <xdr:col>55</xdr:col>
      <xdr:colOff>50800</xdr:colOff>
      <xdr:row>78</xdr:row>
      <xdr:rowOff>82570</xdr:rowOff>
    </xdr:to>
    <xdr:sp macro="" textlink="">
      <xdr:nvSpPr>
        <xdr:cNvPr id="402" name="フローチャート: 判断 401">
          <a:extLst>
            <a:ext uri="{FF2B5EF4-FFF2-40B4-BE49-F238E27FC236}">
              <a16:creationId xmlns:a16="http://schemas.microsoft.com/office/drawing/2014/main" id="{00000000-0008-0000-0600-000092010000}"/>
            </a:ext>
          </a:extLst>
        </xdr:cNvPr>
        <xdr:cNvSpPr/>
      </xdr:nvSpPr>
      <xdr:spPr>
        <a:xfrm>
          <a:off x="10426700" y="13354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129626</xdr:rowOff>
    </xdr:from>
    <xdr:to>
      <xdr:col>50</xdr:col>
      <xdr:colOff>114300</xdr:colOff>
      <xdr:row>79</xdr:row>
      <xdr:rowOff>30673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8750300" y="13502726"/>
          <a:ext cx="889000" cy="72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105702</xdr:rowOff>
    </xdr:from>
    <xdr:to>
      <xdr:col>50</xdr:col>
      <xdr:colOff>165100</xdr:colOff>
      <xdr:row>78</xdr:row>
      <xdr:rowOff>35852</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9588500" y="13307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52379</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9372111" y="1308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129626</xdr:rowOff>
    </xdr:from>
    <xdr:to>
      <xdr:col>45</xdr:col>
      <xdr:colOff>177800</xdr:colOff>
      <xdr:row>79</xdr:row>
      <xdr:rowOff>13483</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7861300" y="13502726"/>
          <a:ext cx="889000" cy="55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99614</xdr:rowOff>
    </xdr:from>
    <xdr:to>
      <xdr:col>46</xdr:col>
      <xdr:colOff>38100</xdr:colOff>
      <xdr:row>78</xdr:row>
      <xdr:rowOff>29764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8699500" y="1330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46291</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8483111" y="13076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13483</xdr:rowOff>
    </xdr:from>
    <xdr:to>
      <xdr:col>41</xdr:col>
      <xdr:colOff>50800</xdr:colOff>
      <xdr:row>79</xdr:row>
      <xdr:rowOff>43749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6972300" y="13558033"/>
          <a:ext cx="889000" cy="30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88236</xdr:rowOff>
    </xdr:from>
    <xdr:to>
      <xdr:col>41</xdr:col>
      <xdr:colOff>101600</xdr:colOff>
      <xdr:row>78</xdr:row>
      <xdr:rowOff>18386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7810500" y="1328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34913</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7594111" y="1306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159133</xdr:rowOff>
    </xdr:from>
    <xdr:to>
      <xdr:col>36</xdr:col>
      <xdr:colOff>165100</xdr:colOff>
      <xdr:row>78</xdr:row>
      <xdr:rowOff>89283</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6921500" y="13360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105810</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6705111" y="1313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59502</xdr:rowOff>
    </xdr:from>
    <xdr:to>
      <xdr:col>55</xdr:col>
      <xdr:colOff>50800</xdr:colOff>
      <xdr:row>78</xdr:row>
      <xdr:rowOff>161102</xdr:rowOff>
    </xdr:to>
    <xdr:sp macro="" textlink="">
      <xdr:nvSpPr>
        <xdr:cNvPr id="419" name="楕円 418">
          <a:extLst>
            <a:ext uri="{FF2B5EF4-FFF2-40B4-BE49-F238E27FC236}">
              <a16:creationId xmlns:a16="http://schemas.microsoft.com/office/drawing/2014/main" id="{00000000-0008-0000-0600-0000A3010000}"/>
            </a:ext>
          </a:extLst>
        </xdr:cNvPr>
        <xdr:cNvSpPr/>
      </xdr:nvSpPr>
      <xdr:spPr>
        <a:xfrm>
          <a:off x="10426700" y="1343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145879</xdr:rowOff>
    </xdr:from>
    <xdr:ext cx="534377" cy="259045"/>
    <xdr:sp macro="" textlink="">
      <xdr:nvSpPr>
        <xdr:cNvPr id="420" name="普通建設事業費 （ うち新規整備　）該当値テキスト">
          <a:extLst>
            <a:ext uri="{FF2B5EF4-FFF2-40B4-BE49-F238E27FC236}">
              <a16:creationId xmlns:a16="http://schemas.microsoft.com/office/drawing/2014/main" id="{00000000-0008-0000-0600-0000A4010000}"/>
            </a:ext>
          </a:extLst>
        </xdr:cNvPr>
        <xdr:cNvSpPr txBox="1"/>
      </xdr:nvSpPr>
      <xdr:spPr>
        <a:xfrm>
          <a:off x="10528300" y="1334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151323</xdr:rowOff>
    </xdr:from>
    <xdr:to>
      <xdr:col>50</xdr:col>
      <xdr:colOff>165100</xdr:colOff>
      <xdr:row>79</xdr:row>
      <xdr:rowOff>81473</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9588500" y="1352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72600</xdr:rowOff>
    </xdr:from>
    <xdr:ext cx="469744"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04428" y="13617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78826</xdr:rowOff>
    </xdr:from>
    <xdr:to>
      <xdr:col>46</xdr:col>
      <xdr:colOff>38100</xdr:colOff>
      <xdr:row>79</xdr:row>
      <xdr:rowOff>8976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8699500" y="13451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103</xdr:rowOff>
    </xdr:from>
    <xdr:ext cx="534377"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8483111" y="13544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134133</xdr:rowOff>
    </xdr:from>
    <xdr:to>
      <xdr:col>41</xdr:col>
      <xdr:colOff>101600</xdr:colOff>
      <xdr:row>79</xdr:row>
      <xdr:rowOff>64283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7810500" y="1350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55410</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26428" y="13599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164399</xdr:rowOff>
    </xdr:from>
    <xdr:to>
      <xdr:col>36</xdr:col>
      <xdr:colOff>165100</xdr:colOff>
      <xdr:row>79</xdr:row>
      <xdr:rowOff>94549</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6921500" y="13537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79</xdr:row>
      <xdr:rowOff>85676</xdr:rowOff>
    </xdr:from>
    <xdr:ext cx="313932"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815333" y="1363022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114317</xdr:rowOff>
    </xdr:from>
    <xdr:to>
      <xdr:col>54</xdr:col>
      <xdr:colOff>189865</xdr:colOff>
      <xdr:row>99</xdr:row>
      <xdr:rowOff>17326</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44817"/>
          <a:ext cx="1270" cy="1446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21153</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994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17326</xdr:rowOff>
    </xdr:from>
    <xdr:to>
      <xdr:col>55</xdr:col>
      <xdr:colOff>88900</xdr:colOff>
      <xdr:row>99</xdr:row>
      <xdr:rowOff>17326</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990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60994</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20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114317</xdr:rowOff>
    </xdr:from>
    <xdr:to>
      <xdr:col>55</xdr:col>
      <xdr:colOff>88900</xdr:colOff>
      <xdr:row>90</xdr:row>
      <xdr:rowOff>114317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44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50127</xdr:rowOff>
    </xdr:from>
    <xdr:to>
      <xdr:col>55</xdr:col>
      <xdr:colOff>0</xdr:colOff>
      <xdr:row>98</xdr:row>
      <xdr:rowOff>93104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9639300" y="16852227"/>
          <a:ext cx="838200" cy="4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3905</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6345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152478</xdr:rowOff>
    </xdr:from>
    <xdr:to>
      <xdr:col>55</xdr:col>
      <xdr:colOff>50800</xdr:colOff>
      <xdr:row>98</xdr:row>
      <xdr:rowOff>82628</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78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79063</xdr:rowOff>
    </xdr:from>
    <xdr:to>
      <xdr:col>50</xdr:col>
      <xdr:colOff>114300</xdr:colOff>
      <xdr:row>98</xdr:row>
      <xdr:rowOff>50127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8750300" y="16538263"/>
          <a:ext cx="889000" cy="31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132792</xdr:rowOff>
    </xdr:from>
    <xdr:to>
      <xdr:col>50</xdr:col>
      <xdr:colOff>165100</xdr:colOff>
      <xdr:row>98</xdr:row>
      <xdr:rowOff>62942</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763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79469</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538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2604</xdr:rowOff>
    </xdr:from>
    <xdr:to>
      <xdr:col>45</xdr:col>
      <xdr:colOff>177800</xdr:colOff>
      <xdr:row>96</xdr:row>
      <xdr:rowOff>79063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461804"/>
          <a:ext cx="889000" cy="76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140357</xdr:rowOff>
    </xdr:from>
    <xdr:to>
      <xdr:col>46</xdr:col>
      <xdr:colOff>38100</xdr:colOff>
      <xdr:row>98</xdr:row>
      <xdr:rowOff>70507</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77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61634</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86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2604</xdr:rowOff>
    </xdr:from>
    <xdr:to>
      <xdr:col>41</xdr:col>
      <xdr:colOff>50800</xdr:colOff>
      <xdr:row>96</xdr:row>
      <xdr:rowOff>104770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6972300" y="16461804"/>
          <a:ext cx="889000" cy="10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93670</xdr:rowOff>
    </xdr:from>
    <xdr:to>
      <xdr:col>41</xdr:col>
      <xdr:colOff>101600</xdr:colOff>
      <xdr:row>98</xdr:row>
      <xdr:rowOff>23820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72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14947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81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150611</xdr:rowOff>
    </xdr:from>
    <xdr:to>
      <xdr:col>36</xdr:col>
      <xdr:colOff>165100</xdr:colOff>
      <xdr:row>98</xdr:row>
      <xdr:rowOff>80761</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781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71888</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873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42304</xdr:rowOff>
    </xdr:from>
    <xdr:to>
      <xdr:col>55</xdr:col>
      <xdr:colOff>50800</xdr:colOff>
      <xdr:row>98</xdr:row>
      <xdr:rowOff>143904</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84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130905</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761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170777</xdr:rowOff>
    </xdr:from>
    <xdr:to>
      <xdr:col>50</xdr:col>
      <xdr:colOff>165100</xdr:colOff>
      <xdr:row>98</xdr:row>
      <xdr:rowOff>100927</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801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92054</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89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28263</xdr:rowOff>
    </xdr:from>
    <xdr:to>
      <xdr:col>46</xdr:col>
      <xdr:colOff>38100</xdr:colOff>
      <xdr:row>96</xdr:row>
      <xdr:rowOff>129863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48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94</xdr:row>
      <xdr:rowOff>146390</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50795" y="16262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123254</xdr:rowOff>
    </xdr:from>
    <xdr:to>
      <xdr:col>41</xdr:col>
      <xdr:colOff>101600</xdr:colOff>
      <xdr:row>96</xdr:row>
      <xdr:rowOff>53404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41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69931</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61795" y="16186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53970</xdr:rowOff>
    </xdr:from>
    <xdr:to>
      <xdr:col>36</xdr:col>
      <xdr:colOff>165100</xdr:colOff>
      <xdr:row>96</xdr:row>
      <xdr:rowOff>155570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51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647</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672795" y="16288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152263</xdr:rowOff>
    </xdr:from>
    <xdr:to>
      <xdr:col>85</xdr:col>
      <xdr:colOff>126364</xdr:colOff>
      <xdr:row>39</xdr:row>
      <xdr:rowOff>98878</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flipV="1">
          <a:off x="16317595" y="5295763"/>
          <a:ext cx="1269" cy="1489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122850</xdr:rowOff>
    </xdr:from>
    <xdr:ext cx="249299" cy="259045"/>
    <xdr:sp macro="" textlink="">
      <xdr:nvSpPr>
        <xdr:cNvPr id="512" name="災害復旧事業費最小値テキスト">
          <a:extLst>
            <a:ext uri="{FF2B5EF4-FFF2-40B4-BE49-F238E27FC236}">
              <a16:creationId xmlns:a16="http://schemas.microsoft.com/office/drawing/2014/main" id="{00000000-0008-0000-0600-000000020000}"/>
            </a:ext>
          </a:extLst>
        </xdr:cNvPr>
        <xdr:cNvSpPr txBox="1"/>
      </xdr:nvSpPr>
      <xdr:spPr>
        <a:xfrm>
          <a:off x="16370300" y="680940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98940</xdr:rowOff>
    </xdr:from>
    <xdr:ext cx="599010" cy="259045"/>
    <xdr:sp macro="" textlink="">
      <xdr:nvSpPr>
        <xdr:cNvPr id="514" name="災害復旧事業費最大値テキスト">
          <a:extLst>
            <a:ext uri="{FF2B5EF4-FFF2-40B4-BE49-F238E27FC236}">
              <a16:creationId xmlns:a16="http://schemas.microsoft.com/office/drawing/2014/main" id="{00000000-0008-0000-0600-000002020000}"/>
            </a:ext>
          </a:extLst>
        </xdr:cNvPr>
        <xdr:cNvSpPr txBox="1"/>
      </xdr:nvSpPr>
      <xdr:spPr>
        <a:xfrm>
          <a:off x="16370300" y="5070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152263</xdr:rowOff>
    </xdr:from>
    <xdr:to>
      <xdr:col>86</xdr:col>
      <xdr:colOff>25400</xdr:colOff>
      <xdr:row>30</xdr:row>
      <xdr:rowOff>152263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529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84607</xdr:rowOff>
    </xdr:from>
    <xdr:to>
      <xdr:col>85</xdr:col>
      <xdr:colOff>127000</xdr:colOff>
      <xdr:row>39</xdr:row>
      <xdr:rowOff>19136</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5481300" y="6599707"/>
          <a:ext cx="838200" cy="105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167300</xdr:rowOff>
    </xdr:from>
    <xdr:ext cx="469744" cy="259045"/>
    <xdr:sp macro="" textlink="">
      <xdr:nvSpPr>
        <xdr:cNvPr id="517" name="災害復旧事業費平均値テキスト">
          <a:extLst>
            <a:ext uri="{FF2B5EF4-FFF2-40B4-BE49-F238E27FC236}">
              <a16:creationId xmlns:a16="http://schemas.microsoft.com/office/drawing/2014/main" id="{00000000-0008-0000-0600-000005020000}"/>
            </a:ext>
          </a:extLst>
        </xdr:cNvPr>
        <xdr:cNvSpPr txBox="1"/>
      </xdr:nvSpPr>
      <xdr:spPr>
        <a:xfrm>
          <a:off x="16370300" y="66824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17423</xdr:rowOff>
    </xdr:from>
    <xdr:to>
      <xdr:col>85</xdr:col>
      <xdr:colOff>177800</xdr:colOff>
      <xdr:row>39</xdr:row>
      <xdr:rowOff>119023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6268700" y="670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19136</xdr:rowOff>
    </xdr:from>
    <xdr:to>
      <xdr:col>81</xdr:col>
      <xdr:colOff>50800</xdr:colOff>
      <xdr:row>39</xdr:row>
      <xdr:rowOff>90734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4592300" y="6705686"/>
          <a:ext cx="889000" cy="71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168407</xdr:rowOff>
    </xdr:from>
    <xdr:to>
      <xdr:col>81</xdr:col>
      <xdr:colOff>101600</xdr:colOff>
      <xdr:row>39</xdr:row>
      <xdr:rowOff>98557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5430500" y="6683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89684</xdr:rowOff>
    </xdr:from>
    <xdr:ext cx="534377"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5214111" y="6776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90734</xdr:rowOff>
    </xdr:from>
    <xdr:to>
      <xdr:col>76</xdr:col>
      <xdr:colOff>114300</xdr:colOff>
      <xdr:row>39</xdr:row>
      <xdr:rowOff>95012</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3703300" y="6777284"/>
          <a:ext cx="889000" cy="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3913</xdr:rowOff>
    </xdr:from>
    <xdr:to>
      <xdr:col>76</xdr:col>
      <xdr:colOff>165100</xdr:colOff>
      <xdr:row>39</xdr:row>
      <xdr:rowOff>105513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4541500" y="669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122040</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4325111" y="646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95012</xdr:rowOff>
    </xdr:from>
    <xdr:to>
      <xdr:col>71</xdr:col>
      <xdr:colOff>177800</xdr:colOff>
      <xdr:row>39</xdr:row>
      <xdr:rowOff>95107</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2814300" y="6781562"/>
          <a:ext cx="889000" cy="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17864</xdr:rowOff>
    </xdr:from>
    <xdr:to>
      <xdr:col>72</xdr:col>
      <xdr:colOff>38100</xdr:colOff>
      <xdr:row>39</xdr:row>
      <xdr:rowOff>119464</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3652500" y="670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135991</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3468428" y="647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32351</xdr:rowOff>
    </xdr:from>
    <xdr:to>
      <xdr:col>67</xdr:col>
      <xdr:colOff>101600</xdr:colOff>
      <xdr:row>39</xdr:row>
      <xdr:rowOff>133951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2763500" y="6718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150478</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579428" y="6494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33807</xdr:rowOff>
    </xdr:from>
    <xdr:to>
      <xdr:col>85</xdr:col>
      <xdr:colOff>177800</xdr:colOff>
      <xdr:row>38</xdr:row>
      <xdr:rowOff>135407</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6268700" y="654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56684</xdr:rowOff>
    </xdr:from>
    <xdr:ext cx="534377" cy="259045"/>
    <xdr:sp macro="" textlink="">
      <xdr:nvSpPr>
        <xdr:cNvPr id="536" name="災害復旧事業費該当値テキスト">
          <a:extLst>
            <a:ext uri="{FF2B5EF4-FFF2-40B4-BE49-F238E27FC236}">
              <a16:creationId xmlns:a16="http://schemas.microsoft.com/office/drawing/2014/main" id="{00000000-0008-0000-0600-000018020000}"/>
            </a:ext>
          </a:extLst>
        </xdr:cNvPr>
        <xdr:cNvSpPr txBox="1"/>
      </xdr:nvSpPr>
      <xdr:spPr>
        <a:xfrm>
          <a:off x="16370300" y="640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139786</xdr:rowOff>
    </xdr:from>
    <xdr:to>
      <xdr:col>81</xdr:col>
      <xdr:colOff>101600</xdr:colOff>
      <xdr:row>39</xdr:row>
      <xdr:rowOff>69936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5430500" y="6654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86463</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430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39934</xdr:rowOff>
    </xdr:from>
    <xdr:to>
      <xdr:col>76</xdr:col>
      <xdr:colOff>165100</xdr:colOff>
      <xdr:row>39</xdr:row>
      <xdr:rowOff>141534</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4541500" y="672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132661</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357428" y="6819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44212</xdr:rowOff>
    </xdr:from>
    <xdr:to>
      <xdr:col>72</xdr:col>
      <xdr:colOff>38100</xdr:colOff>
      <xdr:row>39</xdr:row>
      <xdr:rowOff>145812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3652500" y="6730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136939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3468428" y="6823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44307</xdr:rowOff>
    </xdr:from>
    <xdr:to>
      <xdr:col>67</xdr:col>
      <xdr:colOff>101600</xdr:colOff>
      <xdr:row>39</xdr:row>
      <xdr:rowOff>145907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2763500" y="673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137034</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579428" y="6823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51</xdr:row>
      <xdr:rowOff>4535</xdr:rowOff>
    </xdr:from>
    <xdr:to>
      <xdr:col>81</xdr:col>
      <xdr:colOff>101600</xdr:colOff>
      <xdr:row>51</xdr:row>
      <xdr:rowOff>106135</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49</xdr:row>
      <xdr:rowOff>122662</xdr:rowOff>
    </xdr:from>
    <xdr:ext cx="313932"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24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54909</xdr:rowOff>
    </xdr:from>
    <xdr:to>
      <xdr:col>85</xdr:col>
      <xdr:colOff>126364</xdr:colOff>
      <xdr:row>78</xdr:row>
      <xdr:rowOff>133913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27859"/>
          <a:ext cx="1269" cy="1279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137740</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10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133913</xdr:rowOff>
    </xdr:from>
    <xdr:to>
      <xdr:col>86</xdr:col>
      <xdr:colOff>25400</xdr:colOff>
      <xdr:row>78</xdr:row>
      <xdr:rowOff>133913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07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1586</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2003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54909</xdr:rowOff>
    </xdr:from>
    <xdr:to>
      <xdr:col>86</xdr:col>
      <xdr:colOff>25400</xdr:colOff>
      <xdr:row>71</xdr:row>
      <xdr:rowOff>54909</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27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79657</xdr:rowOff>
    </xdr:from>
    <xdr:to>
      <xdr:col>85</xdr:col>
      <xdr:colOff>127000</xdr:colOff>
      <xdr:row>76</xdr:row>
      <xdr:rowOff>122326</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109857"/>
          <a:ext cx="838200" cy="4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127768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157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149341</xdr:rowOff>
    </xdr:from>
    <xdr:to>
      <xdr:col>85</xdr:col>
      <xdr:colOff>177800</xdr:colOff>
      <xdr:row>77</xdr:row>
      <xdr:rowOff>79491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79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122326</xdr:rowOff>
    </xdr:from>
    <xdr:to>
      <xdr:col>81</xdr:col>
      <xdr:colOff>50800</xdr:colOff>
      <xdr:row>76</xdr:row>
      <xdr:rowOff>166864</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152526"/>
          <a:ext cx="889000" cy="4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8485</xdr:rowOff>
    </xdr:from>
    <xdr:to>
      <xdr:col>81</xdr:col>
      <xdr:colOff>101600</xdr:colOff>
      <xdr:row>77</xdr:row>
      <xdr:rowOff>110085</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1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101212</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302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166864</xdr:rowOff>
    </xdr:from>
    <xdr:to>
      <xdr:col>76</xdr:col>
      <xdr:colOff>114300</xdr:colOff>
      <xdr:row>77</xdr:row>
      <xdr:rowOff>14238</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97064"/>
          <a:ext cx="889000" cy="1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169557</xdr:rowOff>
    </xdr:from>
    <xdr:to>
      <xdr:col>76</xdr:col>
      <xdr:colOff>165100</xdr:colOff>
      <xdr:row>77</xdr:row>
      <xdr:rowOff>99707</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19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90834</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3292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14238</xdr:rowOff>
    </xdr:from>
    <xdr:to>
      <xdr:col>71</xdr:col>
      <xdr:colOff>177800</xdr:colOff>
      <xdr:row>77</xdr:row>
      <xdr:rowOff>24009</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15888"/>
          <a:ext cx="889000" cy="9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22025</xdr:rowOff>
    </xdr:from>
    <xdr:to>
      <xdr:col>72</xdr:col>
      <xdr:colOff>38100</xdr:colOff>
      <xdr:row>77</xdr:row>
      <xdr:rowOff>123625</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2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114752</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3316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11288</xdr:rowOff>
    </xdr:from>
    <xdr:to>
      <xdr:col>67</xdr:col>
      <xdr:colOff>101600</xdr:colOff>
      <xdr:row>77</xdr:row>
      <xdr:rowOff>112888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12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104015</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3305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28857</xdr:rowOff>
    </xdr:from>
    <xdr:to>
      <xdr:col>85</xdr:col>
      <xdr:colOff>177800</xdr:colOff>
      <xdr:row>76</xdr:row>
      <xdr:rowOff>130457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059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51733</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2910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71526</xdr:rowOff>
    </xdr:from>
    <xdr:to>
      <xdr:col>81</xdr:col>
      <xdr:colOff>101600</xdr:colOff>
      <xdr:row>77</xdr:row>
      <xdr:rowOff>1676</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01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18204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2876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116064</xdr:rowOff>
    </xdr:from>
    <xdr:to>
      <xdr:col>76</xdr:col>
      <xdr:colOff>165100</xdr:colOff>
      <xdr:row>77</xdr:row>
      <xdr:rowOff>46214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4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62741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2921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134888</xdr:rowOff>
    </xdr:from>
    <xdr:to>
      <xdr:col>72</xdr:col>
      <xdr:colOff>38100</xdr:colOff>
      <xdr:row>77</xdr:row>
      <xdr:rowOff>65038</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6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81565</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294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144659</xdr:rowOff>
    </xdr:from>
    <xdr:to>
      <xdr:col>67</xdr:col>
      <xdr:colOff>101600</xdr:colOff>
      <xdr:row>77</xdr:row>
      <xdr:rowOff>74809</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7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91336</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295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128160</xdr:rowOff>
    </xdr:from>
    <xdr:to>
      <xdr:col>85</xdr:col>
      <xdr:colOff>126364</xdr:colOff>
      <xdr:row>98</xdr:row>
      <xdr:rowOff>134305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58660"/>
          <a:ext cx="1269" cy="1377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138132</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02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134305</xdr:rowOff>
    </xdr:from>
    <xdr:to>
      <xdr:col>86</xdr:col>
      <xdr:colOff>25400</xdr:colOff>
      <xdr:row>98</xdr:row>
      <xdr:rowOff>134305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6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74837</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3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128160</xdr:rowOff>
    </xdr:from>
    <xdr:to>
      <xdr:col>86</xdr:col>
      <xdr:colOff>25400</xdr:colOff>
      <xdr:row>90</xdr:row>
      <xdr:rowOff>128160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58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135182</xdr:rowOff>
    </xdr:from>
    <xdr:to>
      <xdr:col>85</xdr:col>
      <xdr:colOff>127000</xdr:colOff>
      <xdr:row>97</xdr:row>
      <xdr:rowOff>42920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594382"/>
          <a:ext cx="838200" cy="7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166110</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2824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143233</xdr:rowOff>
    </xdr:from>
    <xdr:to>
      <xdr:col>85</xdr:col>
      <xdr:colOff>177800</xdr:colOff>
      <xdr:row>96</xdr:row>
      <xdr:rowOff>73383</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43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135182</xdr:rowOff>
    </xdr:from>
    <xdr:to>
      <xdr:col>81</xdr:col>
      <xdr:colOff>50800</xdr:colOff>
      <xdr:row>97</xdr:row>
      <xdr:rowOff>30218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594382"/>
          <a:ext cx="889000" cy="66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139137</xdr:rowOff>
    </xdr:from>
    <xdr:to>
      <xdr:col>81</xdr:col>
      <xdr:colOff>101600</xdr:colOff>
      <xdr:row>97</xdr:row>
      <xdr:rowOff>69287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598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60414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69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30218</xdr:rowOff>
    </xdr:from>
    <xdr:to>
      <xdr:col>76</xdr:col>
      <xdr:colOff>114300</xdr:colOff>
      <xdr:row>98</xdr:row>
      <xdr:rowOff>2349</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660868"/>
          <a:ext cx="889000" cy="14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10252</xdr:rowOff>
    </xdr:from>
    <xdr:to>
      <xdr:col>76</xdr:col>
      <xdr:colOff>165100</xdr:colOff>
      <xdr:row>97</xdr:row>
      <xdr:rowOff>111852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0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102979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3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2349</xdr:rowOff>
    </xdr:from>
    <xdr:to>
      <xdr:col>71</xdr:col>
      <xdr:colOff>177800</xdr:colOff>
      <xdr:row>98</xdr:row>
      <xdr:rowOff>9344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04449"/>
          <a:ext cx="889000" cy="6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28321</xdr:rowOff>
    </xdr:from>
    <xdr:to>
      <xdr:col>72</xdr:col>
      <xdr:colOff>38100</xdr:colOff>
      <xdr:row>97</xdr:row>
      <xdr:rowOff>129921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58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146448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34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39212</xdr:rowOff>
    </xdr:from>
    <xdr:to>
      <xdr:col>67</xdr:col>
      <xdr:colOff>101600</xdr:colOff>
      <xdr:row>97</xdr:row>
      <xdr:rowOff>140812</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66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157339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44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163570</xdr:rowOff>
    </xdr:from>
    <xdr:to>
      <xdr:col>85</xdr:col>
      <xdr:colOff>177800</xdr:colOff>
      <xdr:row>97</xdr:row>
      <xdr:rowOff>93720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2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141997</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0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84382</xdr:rowOff>
    </xdr:from>
    <xdr:to>
      <xdr:col>81</xdr:col>
      <xdr:colOff>101600</xdr:colOff>
      <xdr:row>97</xdr:row>
      <xdr:rowOff>14532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54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31059</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318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150868</xdr:rowOff>
    </xdr:from>
    <xdr:to>
      <xdr:col>76</xdr:col>
      <xdr:colOff>165100</xdr:colOff>
      <xdr:row>97</xdr:row>
      <xdr:rowOff>81018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10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97545</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385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122999</xdr:rowOff>
    </xdr:from>
    <xdr:to>
      <xdr:col>72</xdr:col>
      <xdr:colOff>38100</xdr:colOff>
      <xdr:row>98</xdr:row>
      <xdr:rowOff>53149</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5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44276</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46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129994</xdr:rowOff>
    </xdr:from>
    <xdr:to>
      <xdr:col>67</xdr:col>
      <xdr:colOff>101600</xdr:colOff>
      <xdr:row>98</xdr:row>
      <xdr:rowOff>60144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60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51271</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853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155542</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299042"/>
          <a:ext cx="1269" cy="13557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102219</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0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155542</xdr:rowOff>
    </xdr:from>
    <xdr:to>
      <xdr:col>116</xdr:col>
      <xdr:colOff>152400</xdr:colOff>
      <xdr:row>30</xdr:row>
      <xdr:rowOff>155542</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2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116086</xdr:rowOff>
    </xdr:from>
    <xdr:to>
      <xdr:col>116</xdr:col>
      <xdr:colOff>63500</xdr:colOff>
      <xdr:row>38</xdr:row>
      <xdr:rowOff>120841</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1323300" y="6459736"/>
          <a:ext cx="838200" cy="17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138513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4821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160086</xdr:rowOff>
    </xdr:from>
    <xdr:to>
      <xdr:col>116</xdr:col>
      <xdr:colOff>114300</xdr:colOff>
      <xdr:row>38</xdr:row>
      <xdr:rowOff>90236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120246</xdr:rowOff>
    </xdr:from>
    <xdr:to>
      <xdr:col>111</xdr:col>
      <xdr:colOff>177800</xdr:colOff>
      <xdr:row>38</xdr:row>
      <xdr:rowOff>120841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635346"/>
          <a:ext cx="8890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165915</xdr:rowOff>
    </xdr:from>
    <xdr:to>
      <xdr:col>112</xdr:col>
      <xdr:colOff>38100</xdr:colOff>
      <xdr:row>38</xdr:row>
      <xdr:rowOff>96065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112592</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8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120246</xdr:rowOff>
    </xdr:from>
    <xdr:to>
      <xdr:col>107</xdr:col>
      <xdr:colOff>50800</xdr:colOff>
      <xdr:row>38</xdr:row>
      <xdr:rowOff>121069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flipV="1">
          <a:off x="19545300" y="6635346"/>
          <a:ext cx="8890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13531</xdr:rowOff>
    </xdr:from>
    <xdr:to>
      <xdr:col>107</xdr:col>
      <xdr:colOff>101600</xdr:colOff>
      <xdr:row>38</xdr:row>
      <xdr:rowOff>115131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52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131658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303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121069</xdr:rowOff>
    </xdr:from>
    <xdr:to>
      <xdr:col>102</xdr:col>
      <xdr:colOff>114300</xdr:colOff>
      <xdr:row>38</xdr:row>
      <xdr:rowOff>121915</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8656300" y="6636169"/>
          <a:ext cx="889000" cy="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33807</xdr:rowOff>
    </xdr:from>
    <xdr:to>
      <xdr:col>102</xdr:col>
      <xdr:colOff>165100</xdr:colOff>
      <xdr:row>38</xdr:row>
      <xdr:rowOff>135407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548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151934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324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39088</xdr:rowOff>
    </xdr:from>
    <xdr:to>
      <xdr:col>98</xdr:col>
      <xdr:colOff>38100</xdr:colOff>
      <xdr:row>38</xdr:row>
      <xdr:rowOff>140688</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554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157215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32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65286</xdr:rowOff>
    </xdr:from>
    <xdr:to>
      <xdr:col>116</xdr:col>
      <xdr:colOff>114300</xdr:colOff>
      <xdr:row>37</xdr:row>
      <xdr:rowOff>166886</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408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88163</xdr:rowOff>
    </xdr:from>
    <xdr:ext cx="469744"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260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70041</xdr:rowOff>
    </xdr:from>
    <xdr:to>
      <xdr:col>112</xdr:col>
      <xdr:colOff>38100</xdr:colOff>
      <xdr:row>39</xdr:row>
      <xdr:rowOff>191</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585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162768</xdr:rowOff>
    </xdr:from>
    <xdr:ext cx="378565"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34017" y="6677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69446</xdr:rowOff>
    </xdr:from>
    <xdr:to>
      <xdr:col>107</xdr:col>
      <xdr:colOff>101600</xdr:colOff>
      <xdr:row>38</xdr:row>
      <xdr:rowOff>171046</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58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162173</xdr:rowOff>
    </xdr:from>
    <xdr:ext cx="378565"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245017" y="6677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70269</xdr:rowOff>
    </xdr:from>
    <xdr:to>
      <xdr:col>102</xdr:col>
      <xdr:colOff>165100</xdr:colOff>
      <xdr:row>39</xdr:row>
      <xdr:rowOff>419</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585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162996</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356017" y="6678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71115</xdr:rowOff>
    </xdr:from>
    <xdr:to>
      <xdr:col>98</xdr:col>
      <xdr:colOff>38100</xdr:colOff>
      <xdr:row>39</xdr:row>
      <xdr:rowOff>1265</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58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163842</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467017" y="6678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139052</xdr:rowOff>
    </xdr:from>
    <xdr:to>
      <xdr:col>116</xdr:col>
      <xdr:colOff>62864</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540102"/>
          <a:ext cx="1269" cy="16198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85729</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315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139052</xdr:rowOff>
    </xdr:from>
    <xdr:to>
      <xdr:col>116</xdr:col>
      <xdr:colOff>152400</xdr:colOff>
      <xdr:row>49</xdr:row>
      <xdr:rowOff>139052</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54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21133</xdr:rowOff>
    </xdr:from>
    <xdr:to>
      <xdr:col>116</xdr:col>
      <xdr:colOff>63500</xdr:colOff>
      <xdr:row>57</xdr:row>
      <xdr:rowOff>28067</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9793783"/>
          <a:ext cx="838200" cy="6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141012</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136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162585</xdr:rowOff>
    </xdr:from>
    <xdr:to>
      <xdr:col>116</xdr:col>
      <xdr:colOff>114300</xdr:colOff>
      <xdr:row>58</xdr:row>
      <xdr:rowOff>92735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28067</xdr:rowOff>
    </xdr:from>
    <xdr:to>
      <xdr:col>111</xdr:col>
      <xdr:colOff>177800</xdr:colOff>
      <xdr:row>58</xdr:row>
      <xdr:rowOff>145567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9800717"/>
          <a:ext cx="889000" cy="288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159842</xdr:rowOff>
    </xdr:from>
    <xdr:to>
      <xdr:col>112</xdr:col>
      <xdr:colOff>38100</xdr:colOff>
      <xdr:row>58</xdr:row>
      <xdr:rowOff>89992</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81119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25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145567</xdr:rowOff>
    </xdr:from>
    <xdr:to>
      <xdr:col>107</xdr:col>
      <xdr:colOff>50800</xdr:colOff>
      <xdr:row>58</xdr:row>
      <xdr:rowOff>146824</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9545300" y="10089667"/>
          <a:ext cx="88900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153975</xdr:rowOff>
    </xdr:from>
    <xdr:to>
      <xdr:col>107</xdr:col>
      <xdr:colOff>101600</xdr:colOff>
      <xdr:row>58</xdr:row>
      <xdr:rowOff>84125</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26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100652</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0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146824</xdr:rowOff>
    </xdr:from>
    <xdr:to>
      <xdr:col>102</xdr:col>
      <xdr:colOff>114300</xdr:colOff>
      <xdr:row>58</xdr:row>
      <xdr:rowOff>148158</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10090924"/>
          <a:ext cx="889000" cy="1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160947</xdr:rowOff>
    </xdr:from>
    <xdr:to>
      <xdr:col>102</xdr:col>
      <xdr:colOff>165100</xdr:colOff>
      <xdr:row>58</xdr:row>
      <xdr:rowOff>91097</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3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107624</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08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129477</xdr:rowOff>
    </xdr:from>
    <xdr:to>
      <xdr:col>98</xdr:col>
      <xdr:colOff>38100</xdr:colOff>
      <xdr:row>58</xdr:row>
      <xdr:rowOff>59627</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02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76154</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67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141783</xdr:rowOff>
    </xdr:from>
    <xdr:to>
      <xdr:col>116</xdr:col>
      <xdr:colOff>114300</xdr:colOff>
      <xdr:row>57</xdr:row>
      <xdr:rowOff>71933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742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164660</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59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148717</xdr:rowOff>
    </xdr:from>
    <xdr:to>
      <xdr:col>112</xdr:col>
      <xdr:colOff>38100</xdr:colOff>
      <xdr:row>57</xdr:row>
      <xdr:rowOff>78867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749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95394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9525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94767</xdr:rowOff>
    </xdr:from>
    <xdr:to>
      <xdr:col>107</xdr:col>
      <xdr:colOff>101600</xdr:colOff>
      <xdr:row>59</xdr:row>
      <xdr:rowOff>24917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16044</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1013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96024</xdr:rowOff>
    </xdr:from>
    <xdr:to>
      <xdr:col>102</xdr:col>
      <xdr:colOff>165100</xdr:colOff>
      <xdr:row>59</xdr:row>
      <xdr:rowOff>26174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4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17301</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1013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97358</xdr:rowOff>
    </xdr:from>
    <xdr:to>
      <xdr:col>98</xdr:col>
      <xdr:colOff>38100</xdr:colOff>
      <xdr:row>59</xdr:row>
      <xdr:rowOff>27508</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41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18635</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134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5" name="繰出金グラフ枠">
          <a:extLst>
            <a:ext uri="{FF2B5EF4-FFF2-40B4-BE49-F238E27FC236}">
              <a16:creationId xmlns:a16="http://schemas.microsoft.com/office/drawing/2014/main" id="{00000000-0008-0000-0600-000057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26364</xdr:rowOff>
    </xdr:from>
    <xdr:to>
      <xdr:col>116</xdr:col>
      <xdr:colOff>62864</xdr:colOff>
      <xdr:row>78</xdr:row>
      <xdr:rowOff>70614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2159595" y="12199314"/>
          <a:ext cx="1269" cy="124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74441</xdr:rowOff>
    </xdr:from>
    <xdr:ext cx="534377" cy="259045"/>
    <xdr:sp macro="" textlink="">
      <xdr:nvSpPr>
        <xdr:cNvPr id="857" name="繰出金最小値テキスト">
          <a:extLst>
            <a:ext uri="{FF2B5EF4-FFF2-40B4-BE49-F238E27FC236}">
              <a16:creationId xmlns:a16="http://schemas.microsoft.com/office/drawing/2014/main" id="{00000000-0008-0000-0600-000059030000}"/>
            </a:ext>
          </a:extLst>
        </xdr:cNvPr>
        <xdr:cNvSpPr txBox="1"/>
      </xdr:nvSpPr>
      <xdr:spPr>
        <a:xfrm>
          <a:off x="22212300" y="1344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70614</xdr:rowOff>
    </xdr:from>
    <xdr:to>
      <xdr:col>116</xdr:col>
      <xdr:colOff>152400</xdr:colOff>
      <xdr:row>78</xdr:row>
      <xdr:rowOff>70614</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3443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144491</xdr:rowOff>
    </xdr:from>
    <xdr:ext cx="599010" cy="259045"/>
    <xdr:sp macro="" textlink="">
      <xdr:nvSpPr>
        <xdr:cNvPr id="859" name="繰出金最大値テキスト">
          <a:extLst>
            <a:ext uri="{FF2B5EF4-FFF2-40B4-BE49-F238E27FC236}">
              <a16:creationId xmlns:a16="http://schemas.microsoft.com/office/drawing/2014/main" id="{00000000-0008-0000-0600-00005B030000}"/>
            </a:ext>
          </a:extLst>
        </xdr:cNvPr>
        <xdr:cNvSpPr txBox="1"/>
      </xdr:nvSpPr>
      <xdr:spPr>
        <a:xfrm>
          <a:off x="22212300" y="11974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26364</xdr:rowOff>
    </xdr:from>
    <xdr:to>
      <xdr:col>116</xdr:col>
      <xdr:colOff>152400</xdr:colOff>
      <xdr:row>71</xdr:row>
      <xdr:rowOff>26364</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2199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90747</xdr:rowOff>
    </xdr:from>
    <xdr:to>
      <xdr:col>116</xdr:col>
      <xdr:colOff>63500</xdr:colOff>
      <xdr:row>74</xdr:row>
      <xdr:rowOff>117330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1323300" y="12778047"/>
          <a:ext cx="838200" cy="26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54967</xdr:rowOff>
    </xdr:from>
    <xdr:ext cx="534377" cy="259045"/>
    <xdr:sp macro="" textlink="">
      <xdr:nvSpPr>
        <xdr:cNvPr id="862" name="繰出金平均値テキスト">
          <a:extLst>
            <a:ext uri="{FF2B5EF4-FFF2-40B4-BE49-F238E27FC236}">
              <a16:creationId xmlns:a16="http://schemas.microsoft.com/office/drawing/2014/main" id="{00000000-0008-0000-0600-00005E030000}"/>
            </a:ext>
          </a:extLst>
        </xdr:cNvPr>
        <xdr:cNvSpPr txBox="1"/>
      </xdr:nvSpPr>
      <xdr:spPr>
        <a:xfrm>
          <a:off x="22212300" y="129137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76540</xdr:rowOff>
    </xdr:from>
    <xdr:to>
      <xdr:col>116</xdr:col>
      <xdr:colOff>114300</xdr:colOff>
      <xdr:row>76</xdr:row>
      <xdr:rowOff>6690</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2110700" y="1293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90747</xdr:rowOff>
    </xdr:from>
    <xdr:to>
      <xdr:col>111</xdr:col>
      <xdr:colOff>177800</xdr:colOff>
      <xdr:row>75</xdr:row>
      <xdr:rowOff>116725</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20434300" y="12778047"/>
          <a:ext cx="889000" cy="197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81111</xdr:rowOff>
    </xdr:from>
    <xdr:to>
      <xdr:col>112</xdr:col>
      <xdr:colOff>38100</xdr:colOff>
      <xdr:row>76</xdr:row>
      <xdr:rowOff>11261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1272500" y="1293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2388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3032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158968</xdr:rowOff>
    </xdr:from>
    <xdr:to>
      <xdr:col>107</xdr:col>
      <xdr:colOff>50800</xdr:colOff>
      <xdr:row>75</xdr:row>
      <xdr:rowOff>116725</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a:off x="19545300" y="12846268"/>
          <a:ext cx="889000" cy="12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36404</xdr:rowOff>
    </xdr:from>
    <xdr:to>
      <xdr:col>107</xdr:col>
      <xdr:colOff>101600</xdr:colOff>
      <xdr:row>75</xdr:row>
      <xdr:rowOff>138004</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0383500" y="1289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154531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167111" y="12670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141545</xdr:rowOff>
    </xdr:from>
    <xdr:to>
      <xdr:col>102</xdr:col>
      <xdr:colOff>114300</xdr:colOff>
      <xdr:row>74</xdr:row>
      <xdr:rowOff>158968</xdr:rowOff>
    </xdr:to>
    <xdr:cxnSp macro="">
      <xdr:nvCxnSpPr>
        <xdr:cNvPr id="870" name="直線コネクタ 869">
          <a:extLst>
            <a:ext uri="{FF2B5EF4-FFF2-40B4-BE49-F238E27FC236}">
              <a16:creationId xmlns:a16="http://schemas.microsoft.com/office/drawing/2014/main" id="{00000000-0008-0000-0600-000066030000}"/>
            </a:ext>
          </a:extLst>
        </xdr:cNvPr>
        <xdr:cNvCxnSpPr/>
      </xdr:nvCxnSpPr>
      <xdr:spPr>
        <a:xfrm>
          <a:off x="18656300" y="12828845"/>
          <a:ext cx="889000" cy="17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38869</xdr:rowOff>
    </xdr:from>
    <xdr:to>
      <xdr:col>102</xdr:col>
      <xdr:colOff>165100</xdr:colOff>
      <xdr:row>75</xdr:row>
      <xdr:rowOff>140469</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9494500" y="12897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131596</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990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58284</xdr:rowOff>
    </xdr:from>
    <xdr:to>
      <xdr:col>98</xdr:col>
      <xdr:colOff>38100</xdr:colOff>
      <xdr:row>75</xdr:row>
      <xdr:rowOff>159885</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8605500" y="129170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151010</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3009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66530</xdr:rowOff>
    </xdr:from>
    <xdr:to>
      <xdr:col>116</xdr:col>
      <xdr:colOff>114300</xdr:colOff>
      <xdr:row>74</xdr:row>
      <xdr:rowOff>168130</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2110700" y="1275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89407</xdr:rowOff>
    </xdr:from>
    <xdr:ext cx="534377" cy="259045"/>
    <xdr:sp macro="" textlink="">
      <xdr:nvSpPr>
        <xdr:cNvPr id="881" name="繰出金該当値テキスト">
          <a:extLst>
            <a:ext uri="{FF2B5EF4-FFF2-40B4-BE49-F238E27FC236}">
              <a16:creationId xmlns:a16="http://schemas.microsoft.com/office/drawing/2014/main" id="{00000000-0008-0000-0600-000071030000}"/>
            </a:ext>
          </a:extLst>
        </xdr:cNvPr>
        <xdr:cNvSpPr txBox="1"/>
      </xdr:nvSpPr>
      <xdr:spPr>
        <a:xfrm>
          <a:off x="22212300" y="1260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39947</xdr:rowOff>
    </xdr:from>
    <xdr:to>
      <xdr:col>112</xdr:col>
      <xdr:colOff>38100</xdr:colOff>
      <xdr:row>74</xdr:row>
      <xdr:rowOff>141547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1272500" y="1272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158074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1056111" y="12502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65925</xdr:rowOff>
    </xdr:from>
    <xdr:to>
      <xdr:col>107</xdr:col>
      <xdr:colOff>101600</xdr:colOff>
      <xdr:row>75</xdr:row>
      <xdr:rowOff>167525</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0383500" y="12924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158653</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0167111" y="1301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108168</xdr:rowOff>
    </xdr:from>
    <xdr:to>
      <xdr:col>102</xdr:col>
      <xdr:colOff>165100</xdr:colOff>
      <xdr:row>75</xdr:row>
      <xdr:rowOff>38318</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9494500" y="12795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54845</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9278111" y="1257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90745</xdr:rowOff>
    </xdr:from>
    <xdr:to>
      <xdr:col>98</xdr:col>
      <xdr:colOff>38100</xdr:colOff>
      <xdr:row>75</xdr:row>
      <xdr:rowOff>20895</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8605500" y="1277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37422</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389111" y="1255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人件費や物件費は類似団体平均を下回る値で推移している。普通建設事業費については、まちづくり複合施設整備等の大規模事業が終了したことから、令和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年度以降類似団体を下回っている。　一方で、</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災害復旧費については、令和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年度の豪雨災害への対応が令和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年度も引き続き生じたため前年度よりも増額となっており類似団体を上回っている。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医療費や障害者福祉、子育て支援にかかる経費の増加による扶助費の増加や、除排雪経費の増加による維持補修経費の増加等については任意に削減することができない経費であることから、類似団体平均を上回る値で推移していることも踏まえ、対応する財源の確保に努め持続可能な財政運営に努めていきた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13,005
12,875
157.71
10,691,647
9,651,584
893,685
5,237,389
11,916,929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154940</xdr:rowOff>
    </xdr:from>
    <xdr:to>
      <xdr:col>24</xdr:col>
      <xdr:colOff>62865</xdr:colOff>
      <xdr:row>38</xdr:row>
      <xdr:rowOff>132842</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26990"/>
          <a:ext cx="1270" cy="15209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136669</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51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132842</xdr:rowOff>
    </xdr:from>
    <xdr:to>
      <xdr:col>24</xdr:col>
      <xdr:colOff>152400</xdr:colOff>
      <xdr:row>38</xdr:row>
      <xdr:rowOff>132842</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7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101617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0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154940</xdr:rowOff>
    </xdr:from>
    <xdr:to>
      <xdr:col>24</xdr:col>
      <xdr:colOff>152400</xdr:colOff>
      <xdr:row>29</xdr:row>
      <xdr:rowOff>154940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26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34734</xdr:rowOff>
    </xdr:from>
    <xdr:to>
      <xdr:col>24</xdr:col>
      <xdr:colOff>63500</xdr:colOff>
      <xdr:row>36</xdr:row>
      <xdr:rowOff>50165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06934"/>
          <a:ext cx="8382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2557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74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24130</xdr:rowOff>
    </xdr:from>
    <xdr:to>
      <xdr:col>24</xdr:col>
      <xdr:colOff>114300</xdr:colOff>
      <xdr:row>36</xdr:row>
      <xdr:rowOff>125730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127698</xdr:rowOff>
    </xdr:from>
    <xdr:to>
      <xdr:col>19</xdr:col>
      <xdr:colOff>177800</xdr:colOff>
      <xdr:row>36</xdr:row>
      <xdr:rowOff>50165</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956998"/>
          <a:ext cx="889000" cy="26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25654</xdr:rowOff>
    </xdr:from>
    <xdr:to>
      <xdr:col>20</xdr:col>
      <xdr:colOff>38100</xdr:colOff>
      <xdr:row>36</xdr:row>
      <xdr:rowOff>127254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118381</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9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127698</xdr:rowOff>
    </xdr:from>
    <xdr:to>
      <xdr:col>15</xdr:col>
      <xdr:colOff>50800</xdr:colOff>
      <xdr:row>36</xdr:row>
      <xdr:rowOff>3111</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956998"/>
          <a:ext cx="889000" cy="218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134620</xdr:rowOff>
    </xdr:from>
    <xdr:to>
      <xdr:col>15</xdr:col>
      <xdr:colOff>101600</xdr:colOff>
      <xdr:row>36</xdr:row>
      <xdr:rowOff>64770</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3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55897</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28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3111</xdr:rowOff>
    </xdr:from>
    <xdr:to>
      <xdr:col>10</xdr:col>
      <xdr:colOff>114300</xdr:colOff>
      <xdr:row>36</xdr:row>
      <xdr:rowOff>27877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175311"/>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165862</xdr:rowOff>
    </xdr:from>
    <xdr:to>
      <xdr:col>10</xdr:col>
      <xdr:colOff>165100</xdr:colOff>
      <xdr:row>36</xdr:row>
      <xdr:rowOff>96012</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6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87139</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11938</xdr:rowOff>
    </xdr:from>
    <xdr:to>
      <xdr:col>6</xdr:col>
      <xdr:colOff>38100</xdr:colOff>
      <xdr:row>36</xdr:row>
      <xdr:rowOff>113538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104665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6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155384</xdr:rowOff>
    </xdr:from>
    <xdr:to>
      <xdr:col>24</xdr:col>
      <xdr:colOff>114300</xdr:colOff>
      <xdr:row>36</xdr:row>
      <xdr:rowOff>85534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56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6811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07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170815</xdr:rowOff>
    </xdr:from>
    <xdr:to>
      <xdr:col>20</xdr:col>
      <xdr:colOff>38100</xdr:colOff>
      <xdr:row>36</xdr:row>
      <xdr:rowOff>100965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7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117492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946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76898</xdr:rowOff>
    </xdr:from>
    <xdr:to>
      <xdr:col>15</xdr:col>
      <xdr:colOff>101600</xdr:colOff>
      <xdr:row>35</xdr:row>
      <xdr:rowOff>7048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0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23575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681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123761</xdr:rowOff>
    </xdr:from>
    <xdr:to>
      <xdr:col>10</xdr:col>
      <xdr:colOff>165100</xdr:colOff>
      <xdr:row>36</xdr:row>
      <xdr:rowOff>53911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70438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89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148527</xdr:rowOff>
    </xdr:from>
    <xdr:to>
      <xdr:col>6</xdr:col>
      <xdr:colOff>38100</xdr:colOff>
      <xdr:row>36</xdr:row>
      <xdr:rowOff>78677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149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95204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92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39451</xdr:rowOff>
    </xdr:from>
    <xdr:to>
      <xdr:col>24</xdr:col>
      <xdr:colOff>62865</xdr:colOff>
      <xdr:row>57</xdr:row>
      <xdr:rowOff>168115</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11951"/>
          <a:ext cx="1270" cy="1328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492</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4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168115</xdr:rowOff>
    </xdr:from>
    <xdr:to>
      <xdr:col>24</xdr:col>
      <xdr:colOff>152400</xdr:colOff>
      <xdr:row>57</xdr:row>
      <xdr:rowOff>168115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40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157578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387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406,312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39451</xdr:rowOff>
    </xdr:from>
    <xdr:to>
      <xdr:col>24</xdr:col>
      <xdr:colOff>152400</xdr:colOff>
      <xdr:row>50</xdr:row>
      <xdr:rowOff>39451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11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144104</xdr:rowOff>
    </xdr:from>
    <xdr:to>
      <xdr:col>24</xdr:col>
      <xdr:colOff>63500</xdr:colOff>
      <xdr:row>57</xdr:row>
      <xdr:rowOff>15491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402404"/>
          <a:ext cx="838200" cy="385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16641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4639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165214</xdr:rowOff>
    </xdr:from>
    <xdr:to>
      <xdr:col>24</xdr:col>
      <xdr:colOff>114300</xdr:colOff>
      <xdr:row>56</xdr:row>
      <xdr:rowOff>95364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594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144104</xdr:rowOff>
    </xdr:from>
    <xdr:to>
      <xdr:col>19</xdr:col>
      <xdr:colOff>177800</xdr:colOff>
      <xdr:row>56</xdr:row>
      <xdr:rowOff>25107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402404"/>
          <a:ext cx="889000" cy="223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53</xdr:row>
      <xdr:rowOff>153136</xdr:rowOff>
    </xdr:from>
    <xdr:to>
      <xdr:col>20</xdr:col>
      <xdr:colOff>38100</xdr:colOff>
      <xdr:row>54</xdr:row>
      <xdr:rowOff>83286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239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99813</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015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25107</xdr:rowOff>
    </xdr:from>
    <xdr:to>
      <xdr:col>15</xdr:col>
      <xdr:colOff>50800</xdr:colOff>
      <xdr:row>56</xdr:row>
      <xdr:rowOff>36533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626307"/>
          <a:ext cx="889000" cy="11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84934</xdr:rowOff>
    </xdr:from>
    <xdr:to>
      <xdr:col>15</xdr:col>
      <xdr:colOff>101600</xdr:colOff>
      <xdr:row>57</xdr:row>
      <xdr:rowOff>15084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68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6211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7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36533</xdr:rowOff>
    </xdr:from>
    <xdr:to>
      <xdr:col>10</xdr:col>
      <xdr:colOff>114300</xdr:colOff>
      <xdr:row>56</xdr:row>
      <xdr:rowOff>132990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flipV="1">
          <a:off x="1130300" y="9637733"/>
          <a:ext cx="889000" cy="9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100647</xdr:rowOff>
    </xdr:from>
    <xdr:to>
      <xdr:col>10</xdr:col>
      <xdr:colOff>165100</xdr:colOff>
      <xdr:row>57</xdr:row>
      <xdr:rowOff>30797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01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21924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94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142918</xdr:rowOff>
    </xdr:from>
    <xdr:to>
      <xdr:col>6</xdr:col>
      <xdr:colOff>38100</xdr:colOff>
      <xdr:row>57</xdr:row>
      <xdr:rowOff>73068</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64195</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63111" y="983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136141</xdr:rowOff>
    </xdr:from>
    <xdr:to>
      <xdr:col>24</xdr:col>
      <xdr:colOff>114300</xdr:colOff>
      <xdr:row>57</xdr:row>
      <xdr:rowOff>66291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114568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1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93304</xdr:rowOff>
    </xdr:from>
    <xdr:to>
      <xdr:col>20</xdr:col>
      <xdr:colOff>38100</xdr:colOff>
      <xdr:row>55</xdr:row>
      <xdr:rowOff>23454</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35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14581</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44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145757</xdr:rowOff>
    </xdr:from>
    <xdr:to>
      <xdr:col>15</xdr:col>
      <xdr:colOff>101600</xdr:colOff>
      <xdr:row>56</xdr:row>
      <xdr:rowOff>75907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575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92434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350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157183</xdr:rowOff>
    </xdr:from>
    <xdr:to>
      <xdr:col>10</xdr:col>
      <xdr:colOff>165100</xdr:colOff>
      <xdr:row>56</xdr:row>
      <xdr:rowOff>87333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586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103860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362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82190</xdr:rowOff>
    </xdr:from>
    <xdr:to>
      <xdr:col>6</xdr:col>
      <xdr:colOff>38100</xdr:colOff>
      <xdr:row>57</xdr:row>
      <xdr:rowOff>12340</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8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28867</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58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108321</xdr:rowOff>
    </xdr:from>
    <xdr:to>
      <xdr:col>24</xdr:col>
      <xdr:colOff>62865</xdr:colOff>
      <xdr:row>77</xdr:row>
      <xdr:rowOff>158369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09821"/>
          <a:ext cx="1270" cy="1250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162196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63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158369</xdr:rowOff>
    </xdr:from>
    <xdr:to>
      <xdr:col>24</xdr:col>
      <xdr:colOff>152400</xdr:colOff>
      <xdr:row>77</xdr:row>
      <xdr:rowOff>158369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60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54998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850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294,118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108321</xdr:rowOff>
    </xdr:from>
    <xdr:to>
      <xdr:col>24</xdr:col>
      <xdr:colOff>152400</xdr:colOff>
      <xdr:row>70</xdr:row>
      <xdr:rowOff>108321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098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158376</xdr:rowOff>
    </xdr:from>
    <xdr:to>
      <xdr:col>24</xdr:col>
      <xdr:colOff>63500</xdr:colOff>
      <xdr:row>76</xdr:row>
      <xdr:rowOff>124422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17126"/>
          <a:ext cx="838200" cy="13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112920</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02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90043</xdr:rowOff>
    </xdr:from>
    <xdr:to>
      <xdr:col>24</xdr:col>
      <xdr:colOff>114300</xdr:colOff>
      <xdr:row>76</xdr:row>
      <xdr:rowOff>20194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487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85796</xdr:rowOff>
    </xdr:from>
    <xdr:to>
      <xdr:col>19</xdr:col>
      <xdr:colOff>177800</xdr:colOff>
      <xdr:row>76</xdr:row>
      <xdr:rowOff>124422</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908300" y="12944546"/>
          <a:ext cx="889000" cy="210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113688</xdr:rowOff>
    </xdr:from>
    <xdr:to>
      <xdr:col>20</xdr:col>
      <xdr:colOff>38100</xdr:colOff>
      <xdr:row>77</xdr:row>
      <xdr:rowOff>43838</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4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34965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36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85796</xdr:rowOff>
    </xdr:from>
    <xdr:to>
      <xdr:col>15</xdr:col>
      <xdr:colOff>50800</xdr:colOff>
      <xdr:row>77</xdr:row>
      <xdr:rowOff>59438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2944546"/>
          <a:ext cx="889000" cy="31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123372</xdr:rowOff>
    </xdr:from>
    <xdr:to>
      <xdr:col>15</xdr:col>
      <xdr:colOff>101600</xdr:colOff>
      <xdr:row>77</xdr:row>
      <xdr:rowOff>53522</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5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44649</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46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150085</xdr:rowOff>
    </xdr:from>
    <xdr:to>
      <xdr:col>10</xdr:col>
      <xdr:colOff>114300</xdr:colOff>
      <xdr:row>77</xdr:row>
      <xdr:rowOff>59438</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a:off x="1130300" y="13180285"/>
          <a:ext cx="889000" cy="80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157891</xdr:rowOff>
    </xdr:from>
    <xdr:to>
      <xdr:col>10</xdr:col>
      <xdr:colOff>165100</xdr:colOff>
      <xdr:row>77</xdr:row>
      <xdr:rowOff>88041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88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104568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963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150972</xdr:rowOff>
    </xdr:from>
    <xdr:to>
      <xdr:col>6</xdr:col>
      <xdr:colOff>38100</xdr:colOff>
      <xdr:row>77</xdr:row>
      <xdr:rowOff>81122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81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72249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273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107576</xdr:rowOff>
    </xdr:from>
    <xdr:to>
      <xdr:col>24</xdr:col>
      <xdr:colOff>114300</xdr:colOff>
      <xdr:row>76</xdr:row>
      <xdr:rowOff>37726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66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86003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44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73622</xdr:rowOff>
    </xdr:from>
    <xdr:to>
      <xdr:col>20</xdr:col>
      <xdr:colOff>38100</xdr:colOff>
      <xdr:row>77</xdr:row>
      <xdr:rowOff>3772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0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20299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7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34996</xdr:rowOff>
    </xdr:from>
    <xdr:to>
      <xdr:col>15</xdr:col>
      <xdr:colOff>101600</xdr:colOff>
      <xdr:row>75</xdr:row>
      <xdr:rowOff>136596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9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153123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668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8638</xdr:rowOff>
    </xdr:from>
    <xdr:to>
      <xdr:col>10</xdr:col>
      <xdr:colOff>165100</xdr:colOff>
      <xdr:row>77</xdr:row>
      <xdr:rowOff>110238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21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101365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303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99285</xdr:rowOff>
    </xdr:from>
    <xdr:to>
      <xdr:col>6</xdr:col>
      <xdr:colOff>38100</xdr:colOff>
      <xdr:row>77</xdr:row>
      <xdr:rowOff>29435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2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45963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04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91642</xdr:rowOff>
    </xdr:from>
    <xdr:to>
      <xdr:col>24</xdr:col>
      <xdr:colOff>62865</xdr:colOff>
      <xdr:row>99</xdr:row>
      <xdr:rowOff>14706</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22142"/>
          <a:ext cx="1270" cy="1466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18533</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92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14706</xdr:rowOff>
    </xdr:from>
    <xdr:to>
      <xdr:col>24</xdr:col>
      <xdr:colOff>152400</xdr:colOff>
      <xdr:row>99</xdr:row>
      <xdr:rowOff>14706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38319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973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147,784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91642</xdr:rowOff>
    </xdr:from>
    <xdr:to>
      <xdr:col>24</xdr:col>
      <xdr:colOff>152400</xdr:colOff>
      <xdr:row>90</xdr:row>
      <xdr:rowOff>91642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2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102425</xdr:rowOff>
    </xdr:from>
    <xdr:to>
      <xdr:col>24</xdr:col>
      <xdr:colOff>63500</xdr:colOff>
      <xdr:row>97</xdr:row>
      <xdr:rowOff>46673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561625"/>
          <a:ext cx="838200" cy="11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107751</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56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129324</xdr:rowOff>
    </xdr:from>
    <xdr:to>
      <xdr:col>24</xdr:col>
      <xdr:colOff>114300</xdr:colOff>
      <xdr:row>97</xdr:row>
      <xdr:rowOff>59474</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8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46673</xdr:rowOff>
    </xdr:from>
    <xdr:to>
      <xdr:col>19</xdr:col>
      <xdr:colOff>177800</xdr:colOff>
      <xdr:row>98</xdr:row>
      <xdr:rowOff>71641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677323"/>
          <a:ext cx="889000" cy="196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63360</xdr:rowOff>
    </xdr:from>
    <xdr:to>
      <xdr:col>20</xdr:col>
      <xdr:colOff>38100</xdr:colOff>
      <xdr:row>97</xdr:row>
      <xdr:rowOff>164960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694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156087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786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71641</xdr:rowOff>
    </xdr:from>
    <xdr:to>
      <xdr:col>15</xdr:col>
      <xdr:colOff>50800</xdr:colOff>
      <xdr:row>98</xdr:row>
      <xdr:rowOff>94005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873741"/>
          <a:ext cx="889000" cy="2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93307</xdr:rowOff>
    </xdr:from>
    <xdr:to>
      <xdr:col>15</xdr:col>
      <xdr:colOff>101600</xdr:colOff>
      <xdr:row>98</xdr:row>
      <xdr:rowOff>23457</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7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39984</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9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94005</xdr:rowOff>
    </xdr:from>
    <xdr:to>
      <xdr:col>10</xdr:col>
      <xdr:colOff>114300</xdr:colOff>
      <xdr:row>98</xdr:row>
      <xdr:rowOff>132093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896105"/>
          <a:ext cx="889000" cy="38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123000</xdr:rowOff>
    </xdr:from>
    <xdr:to>
      <xdr:col>10</xdr:col>
      <xdr:colOff>165100</xdr:colOff>
      <xdr:row>98</xdr:row>
      <xdr:rowOff>53150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75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69677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528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125425</xdr:rowOff>
    </xdr:from>
    <xdr:to>
      <xdr:col>6</xdr:col>
      <xdr:colOff>38100</xdr:colOff>
      <xdr:row>98</xdr:row>
      <xdr:rowOff>55575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7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72102</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31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51625</xdr:rowOff>
    </xdr:from>
    <xdr:to>
      <xdr:col>24</xdr:col>
      <xdr:colOff>114300</xdr:colOff>
      <xdr:row>96</xdr:row>
      <xdr:rowOff>153225</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51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74502</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36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167323</xdr:rowOff>
    </xdr:from>
    <xdr:to>
      <xdr:col>20</xdr:col>
      <xdr:colOff>38100</xdr:colOff>
      <xdr:row>97</xdr:row>
      <xdr:rowOff>97473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2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114000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40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20841</xdr:rowOff>
    </xdr:from>
    <xdr:to>
      <xdr:col>15</xdr:col>
      <xdr:colOff>101600</xdr:colOff>
      <xdr:row>98</xdr:row>
      <xdr:rowOff>122441</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82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113568</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91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43205</xdr:rowOff>
    </xdr:from>
    <xdr:to>
      <xdr:col>10</xdr:col>
      <xdr:colOff>165100</xdr:colOff>
      <xdr:row>98</xdr:row>
      <xdr:rowOff>144805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84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135932</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938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81293</xdr:rowOff>
    </xdr:from>
    <xdr:to>
      <xdr:col>6</xdr:col>
      <xdr:colOff>38100</xdr:colOff>
      <xdr:row>99</xdr:row>
      <xdr:rowOff>11443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883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2570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976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28601</xdr:rowOff>
    </xdr:from>
    <xdr:to>
      <xdr:col>54</xdr:col>
      <xdr:colOff>189865</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343551"/>
          <a:ext cx="1270" cy="1311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146728</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11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28601</xdr:rowOff>
    </xdr:from>
    <xdr:to>
      <xdr:col>55</xdr:col>
      <xdr:colOff>88900</xdr:colOff>
      <xdr:row>31</xdr:row>
      <xdr:rowOff>28601</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343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146558</xdr:rowOff>
    </xdr:from>
    <xdr:to>
      <xdr:col>55</xdr:col>
      <xdr:colOff>0</xdr:colOff>
      <xdr:row>32</xdr:row>
      <xdr:rowOff>101752</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5461508"/>
          <a:ext cx="838200" cy="126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48582</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39223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70155</xdr:rowOff>
    </xdr:from>
    <xdr:to>
      <xdr:col>55</xdr:col>
      <xdr:colOff>50800</xdr:colOff>
      <xdr:row>38</xdr:row>
      <xdr:rowOff>305</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41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146558</xdr:rowOff>
    </xdr:from>
    <xdr:to>
      <xdr:col>50</xdr:col>
      <xdr:colOff>114300</xdr:colOff>
      <xdr:row>32</xdr:row>
      <xdr:rowOff>61519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5461508"/>
          <a:ext cx="889000" cy="8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111303</xdr:rowOff>
    </xdr:from>
    <xdr:to>
      <xdr:col>50</xdr:col>
      <xdr:colOff>165100</xdr:colOff>
      <xdr:row>37</xdr:row>
      <xdr:rowOff>41453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283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32580</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6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32</xdr:row>
      <xdr:rowOff>61519</xdr:rowOff>
    </xdr:from>
    <xdr:to>
      <xdr:col>45</xdr:col>
      <xdr:colOff>177800</xdr:colOff>
      <xdr:row>32</xdr:row>
      <xdr:rowOff>124155</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5547919"/>
          <a:ext cx="889000" cy="6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100787</xdr:rowOff>
    </xdr:from>
    <xdr:to>
      <xdr:col>46</xdr:col>
      <xdr:colOff>38100</xdr:colOff>
      <xdr:row>37</xdr:row>
      <xdr:rowOff>30937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272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22064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657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124155</xdr:rowOff>
    </xdr:from>
    <xdr:to>
      <xdr:col>41</xdr:col>
      <xdr:colOff>50800</xdr:colOff>
      <xdr:row>32</xdr:row>
      <xdr:rowOff>136957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5610555"/>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107645</xdr:rowOff>
    </xdr:from>
    <xdr:to>
      <xdr:col>41</xdr:col>
      <xdr:colOff>101600</xdr:colOff>
      <xdr:row>37</xdr:row>
      <xdr:rowOff>37795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279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28922</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72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11176</xdr:rowOff>
    </xdr:from>
    <xdr:to>
      <xdr:col>36</xdr:col>
      <xdr:colOff>165100</xdr:colOff>
      <xdr:row>37</xdr:row>
      <xdr:rowOff>112776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103903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4475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50952</xdr:rowOff>
    </xdr:from>
    <xdr:to>
      <xdr:col>55</xdr:col>
      <xdr:colOff>50800</xdr:colOff>
      <xdr:row>32</xdr:row>
      <xdr:rowOff>152552</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553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73829</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5388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31</xdr:row>
      <xdr:rowOff>95758</xdr:rowOff>
    </xdr:from>
    <xdr:to>
      <xdr:col>50</xdr:col>
      <xdr:colOff>165100</xdr:colOff>
      <xdr:row>32</xdr:row>
      <xdr:rowOff>25908</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5410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30</xdr:row>
      <xdr:rowOff>42435</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5185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32</xdr:row>
      <xdr:rowOff>10719</xdr:rowOff>
    </xdr:from>
    <xdr:to>
      <xdr:col>46</xdr:col>
      <xdr:colOff>38100</xdr:colOff>
      <xdr:row>32</xdr:row>
      <xdr:rowOff>112319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5497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30</xdr:row>
      <xdr:rowOff>128846</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5272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73355</xdr:rowOff>
    </xdr:from>
    <xdr:to>
      <xdr:col>41</xdr:col>
      <xdr:colOff>101600</xdr:colOff>
      <xdr:row>33</xdr:row>
      <xdr:rowOff>3505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555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31</xdr:row>
      <xdr:rowOff>20032</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5334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86157</xdr:rowOff>
    </xdr:from>
    <xdr:to>
      <xdr:col>36</xdr:col>
      <xdr:colOff>165100</xdr:colOff>
      <xdr:row>33</xdr:row>
      <xdr:rowOff>16307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5572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32834</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5347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63979</xdr:rowOff>
    </xdr:from>
    <xdr:to>
      <xdr:col>54</xdr:col>
      <xdr:colOff>189865</xdr:colOff>
      <xdr:row>58</xdr:row>
      <xdr:rowOff>153601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636479"/>
          <a:ext cx="1270" cy="1461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157428</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01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153601</xdr:rowOff>
    </xdr:from>
    <xdr:to>
      <xdr:col>55</xdr:col>
      <xdr:colOff>88900</xdr:colOff>
      <xdr:row>58</xdr:row>
      <xdr:rowOff>153601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97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10656</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411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144,956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63979</xdr:rowOff>
    </xdr:from>
    <xdr:to>
      <xdr:col>55</xdr:col>
      <xdr:colOff>88900</xdr:colOff>
      <xdr:row>50</xdr:row>
      <xdr:rowOff>63979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6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88036</xdr:rowOff>
    </xdr:from>
    <xdr:to>
      <xdr:col>55</xdr:col>
      <xdr:colOff>0</xdr:colOff>
      <xdr:row>56</xdr:row>
      <xdr:rowOff>132798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689236"/>
          <a:ext cx="838200" cy="4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119219</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7204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140792</xdr:rowOff>
    </xdr:from>
    <xdr:to>
      <xdr:col>55</xdr:col>
      <xdr:colOff>50800</xdr:colOff>
      <xdr:row>57</xdr:row>
      <xdr:rowOff>70942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741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61312</xdr:rowOff>
    </xdr:from>
    <xdr:to>
      <xdr:col>50</xdr:col>
      <xdr:colOff>114300</xdr:colOff>
      <xdr:row>56</xdr:row>
      <xdr:rowOff>132798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662512"/>
          <a:ext cx="889000" cy="71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164230</xdr:rowOff>
    </xdr:from>
    <xdr:to>
      <xdr:col>50</xdr:col>
      <xdr:colOff>165100</xdr:colOff>
      <xdr:row>57</xdr:row>
      <xdr:rowOff>94380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76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85507</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85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61312</xdr:rowOff>
    </xdr:from>
    <xdr:to>
      <xdr:col>45</xdr:col>
      <xdr:colOff>177800</xdr:colOff>
      <xdr:row>56</xdr:row>
      <xdr:rowOff>128564</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662512"/>
          <a:ext cx="889000" cy="67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148510</xdr:rowOff>
    </xdr:from>
    <xdr:to>
      <xdr:col>46</xdr:col>
      <xdr:colOff>38100</xdr:colOff>
      <xdr:row>57</xdr:row>
      <xdr:rowOff>78660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749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69787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842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128564</xdr:rowOff>
    </xdr:from>
    <xdr:to>
      <xdr:col>41</xdr:col>
      <xdr:colOff>50800</xdr:colOff>
      <xdr:row>57</xdr:row>
      <xdr:rowOff>16049</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729764"/>
          <a:ext cx="889000" cy="58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145897</xdr:rowOff>
    </xdr:from>
    <xdr:to>
      <xdr:col>41</xdr:col>
      <xdr:colOff>101600</xdr:colOff>
      <xdr:row>57</xdr:row>
      <xdr:rowOff>76047</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74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67174</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839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16434</xdr:rowOff>
    </xdr:from>
    <xdr:to>
      <xdr:col>36</xdr:col>
      <xdr:colOff>165100</xdr:colOff>
      <xdr:row>57</xdr:row>
      <xdr:rowOff>118034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78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109161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881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37236</xdr:rowOff>
    </xdr:from>
    <xdr:to>
      <xdr:col>55</xdr:col>
      <xdr:colOff>50800</xdr:colOff>
      <xdr:row>56</xdr:row>
      <xdr:rowOff>138836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63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60113</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489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81998</xdr:rowOff>
    </xdr:from>
    <xdr:to>
      <xdr:col>50</xdr:col>
      <xdr:colOff>165100</xdr:colOff>
      <xdr:row>57</xdr:row>
      <xdr:rowOff>12148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68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28675</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458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10512</xdr:rowOff>
    </xdr:from>
    <xdr:to>
      <xdr:col>46</xdr:col>
      <xdr:colOff>38100</xdr:colOff>
      <xdr:row>56</xdr:row>
      <xdr:rowOff>112112</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61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128639</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386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77764</xdr:rowOff>
    </xdr:from>
    <xdr:to>
      <xdr:col>41</xdr:col>
      <xdr:colOff>101600</xdr:colOff>
      <xdr:row>57</xdr:row>
      <xdr:rowOff>7914</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67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24441</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45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136699</xdr:rowOff>
    </xdr:from>
    <xdr:to>
      <xdr:col>36</xdr:col>
      <xdr:colOff>165100</xdr:colOff>
      <xdr:row>57</xdr:row>
      <xdr:rowOff>66849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73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83376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513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146444</xdr:rowOff>
    </xdr:from>
    <xdr:to>
      <xdr:col>54</xdr:col>
      <xdr:colOff>189865</xdr:colOff>
      <xdr:row>79</xdr:row>
      <xdr:rowOff>48913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1976494"/>
          <a:ext cx="1270" cy="16169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52740</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9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48913</xdr:rowOff>
    </xdr:from>
    <xdr:to>
      <xdr:col>55</xdr:col>
      <xdr:colOff>88900</xdr:colOff>
      <xdr:row>79</xdr:row>
      <xdr:rowOff>48913</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9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93121</xdr:rowOff>
    </xdr:from>
    <xdr:ext cx="599010"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751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102,087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146444</xdr:rowOff>
    </xdr:from>
    <xdr:to>
      <xdr:col>55</xdr:col>
      <xdr:colOff>88900</xdr:colOff>
      <xdr:row>69</xdr:row>
      <xdr:rowOff>146444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197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11782</xdr:rowOff>
    </xdr:from>
    <xdr:to>
      <xdr:col>55</xdr:col>
      <xdr:colOff>0</xdr:colOff>
      <xdr:row>76</xdr:row>
      <xdr:rowOff>19996</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041982"/>
          <a:ext cx="838200" cy="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114141</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443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135714</xdr:rowOff>
    </xdr:from>
    <xdr:to>
      <xdr:col>55</xdr:col>
      <xdr:colOff>50800</xdr:colOff>
      <xdr:row>77</xdr:row>
      <xdr:rowOff>65864</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6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162806</xdr:rowOff>
    </xdr:from>
    <xdr:to>
      <xdr:col>50</xdr:col>
      <xdr:colOff>114300</xdr:colOff>
      <xdr:row>76</xdr:row>
      <xdr:rowOff>11782</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021556"/>
          <a:ext cx="889000" cy="2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52911</xdr:rowOff>
    </xdr:from>
    <xdr:to>
      <xdr:col>50</xdr:col>
      <xdr:colOff>165100</xdr:colOff>
      <xdr:row>76</xdr:row>
      <xdr:rowOff>154511</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08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145638</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17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162806</xdr:rowOff>
    </xdr:from>
    <xdr:to>
      <xdr:col>45</xdr:col>
      <xdr:colOff>177800</xdr:colOff>
      <xdr:row>78</xdr:row>
      <xdr:rowOff>51788</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021556"/>
          <a:ext cx="889000" cy="403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71558</xdr:rowOff>
    </xdr:from>
    <xdr:to>
      <xdr:col>46</xdr:col>
      <xdr:colOff>38100</xdr:colOff>
      <xdr:row>78</xdr:row>
      <xdr:rowOff>1708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273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164285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365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117396</xdr:rowOff>
    </xdr:from>
    <xdr:to>
      <xdr:col>41</xdr:col>
      <xdr:colOff>50800</xdr:colOff>
      <xdr:row>78</xdr:row>
      <xdr:rowOff>51788</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319046"/>
          <a:ext cx="889000" cy="105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109049</xdr:rowOff>
    </xdr:from>
    <xdr:to>
      <xdr:col>41</xdr:col>
      <xdr:colOff>101600</xdr:colOff>
      <xdr:row>78</xdr:row>
      <xdr:rowOff>39199</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310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55726</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08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85356</xdr:rowOff>
    </xdr:from>
    <xdr:to>
      <xdr:col>36</xdr:col>
      <xdr:colOff>165100</xdr:colOff>
      <xdr:row>78</xdr:row>
      <xdr:rowOff>15506</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28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6633</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379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140645</xdr:rowOff>
    </xdr:from>
    <xdr:to>
      <xdr:col>55</xdr:col>
      <xdr:colOff>50800</xdr:colOff>
      <xdr:row>76</xdr:row>
      <xdr:rowOff>70796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29993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163522</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85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132432</xdr:rowOff>
    </xdr:from>
    <xdr:to>
      <xdr:col>50</xdr:col>
      <xdr:colOff>165100</xdr:colOff>
      <xdr:row>76</xdr:row>
      <xdr:rowOff>62582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299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79109</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76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112005</xdr:rowOff>
    </xdr:from>
    <xdr:to>
      <xdr:col>46</xdr:col>
      <xdr:colOff>38100</xdr:colOff>
      <xdr:row>76</xdr:row>
      <xdr:rowOff>42156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97075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58682</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74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988</xdr:rowOff>
    </xdr:from>
    <xdr:to>
      <xdr:col>41</xdr:col>
      <xdr:colOff>101600</xdr:colOff>
      <xdr:row>78</xdr:row>
      <xdr:rowOff>102588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7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93715</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466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66596</xdr:rowOff>
    </xdr:from>
    <xdr:to>
      <xdr:col>36</xdr:col>
      <xdr:colOff>165100</xdr:colOff>
      <xdr:row>77</xdr:row>
      <xdr:rowOff>168196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26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13273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3043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18652</xdr:rowOff>
    </xdr:from>
    <xdr:to>
      <xdr:col>54</xdr:col>
      <xdr:colOff>189865</xdr:colOff>
      <xdr:row>98</xdr:row>
      <xdr:rowOff>44255</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792052"/>
          <a:ext cx="1270" cy="1054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48082</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5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44255</xdr:rowOff>
    </xdr:from>
    <xdr:to>
      <xdr:col>55</xdr:col>
      <xdr:colOff>88900</xdr:colOff>
      <xdr:row>98</xdr:row>
      <xdr:rowOff>44255</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46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136779</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567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251,476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18652</xdr:rowOff>
    </xdr:from>
    <xdr:to>
      <xdr:col>55</xdr:col>
      <xdr:colOff>88900</xdr:colOff>
      <xdr:row>92</xdr:row>
      <xdr:rowOff>18652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792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106380</xdr:rowOff>
    </xdr:from>
    <xdr:to>
      <xdr:col>55</xdr:col>
      <xdr:colOff>0</xdr:colOff>
      <xdr:row>97</xdr:row>
      <xdr:rowOff>44109</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565580"/>
          <a:ext cx="838200" cy="109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88262</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474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109835</xdr:rowOff>
    </xdr:from>
    <xdr:to>
      <xdr:col>55</xdr:col>
      <xdr:colOff>50800</xdr:colOff>
      <xdr:row>97</xdr:row>
      <xdr:rowOff>39985</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44109</xdr:rowOff>
    </xdr:from>
    <xdr:to>
      <xdr:col>50</xdr:col>
      <xdr:colOff>114300</xdr:colOff>
      <xdr:row>97</xdr:row>
      <xdr:rowOff>111413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674759"/>
          <a:ext cx="889000" cy="67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123044</xdr:rowOff>
    </xdr:from>
    <xdr:to>
      <xdr:col>50</xdr:col>
      <xdr:colOff>165100</xdr:colOff>
      <xdr:row>97</xdr:row>
      <xdr:rowOff>53194</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69721</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35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60503</xdr:rowOff>
    </xdr:from>
    <xdr:to>
      <xdr:col>45</xdr:col>
      <xdr:colOff>177800</xdr:colOff>
      <xdr:row>97</xdr:row>
      <xdr:rowOff>111413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91153"/>
          <a:ext cx="889000" cy="50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95374</xdr:rowOff>
    </xdr:from>
    <xdr:to>
      <xdr:col>46</xdr:col>
      <xdr:colOff>38100</xdr:colOff>
      <xdr:row>97</xdr:row>
      <xdr:rowOff>25524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554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42051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32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12590</xdr:rowOff>
    </xdr:from>
    <xdr:to>
      <xdr:col>41</xdr:col>
      <xdr:colOff>50800</xdr:colOff>
      <xdr:row>97</xdr:row>
      <xdr:rowOff>60503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643240"/>
          <a:ext cx="889000" cy="4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46134</xdr:rowOff>
    </xdr:from>
    <xdr:to>
      <xdr:col>41</xdr:col>
      <xdr:colOff>101600</xdr:colOff>
      <xdr:row>96</xdr:row>
      <xdr:rowOff>147734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505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164261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80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143193</xdr:rowOff>
    </xdr:from>
    <xdr:to>
      <xdr:col>36</xdr:col>
      <xdr:colOff>165100</xdr:colOff>
      <xdr:row>97</xdr:row>
      <xdr:rowOff>73343</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60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64470</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69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55580</xdr:rowOff>
    </xdr:from>
    <xdr:to>
      <xdr:col>55</xdr:col>
      <xdr:colOff>50800</xdr:colOff>
      <xdr:row>96</xdr:row>
      <xdr:rowOff>157180</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5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78457</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366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164759</xdr:rowOff>
    </xdr:from>
    <xdr:to>
      <xdr:col>50</xdr:col>
      <xdr:colOff>165100</xdr:colOff>
      <xdr:row>97</xdr:row>
      <xdr:rowOff>94909</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2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86036</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71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60613</xdr:rowOff>
    </xdr:from>
    <xdr:to>
      <xdr:col>46</xdr:col>
      <xdr:colOff>38100</xdr:colOff>
      <xdr:row>97</xdr:row>
      <xdr:rowOff>162213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9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153340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78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9703</xdr:rowOff>
    </xdr:from>
    <xdr:to>
      <xdr:col>41</xdr:col>
      <xdr:colOff>101600</xdr:colOff>
      <xdr:row>97</xdr:row>
      <xdr:rowOff>111303</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40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102430</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33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133240</xdr:rowOff>
    </xdr:from>
    <xdr:to>
      <xdr:col>36</xdr:col>
      <xdr:colOff>165100</xdr:colOff>
      <xdr:row>97</xdr:row>
      <xdr:rowOff>63390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59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79917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367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45722</xdr:rowOff>
    </xdr:from>
    <xdr:to>
      <xdr:col>85</xdr:col>
      <xdr:colOff>126364</xdr:colOff>
      <xdr:row>39</xdr:row>
      <xdr:rowOff>33424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189222"/>
          <a:ext cx="1269" cy="1530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37251</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2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33424</xdr:rowOff>
    </xdr:from>
    <xdr:to>
      <xdr:col>86</xdr:col>
      <xdr:colOff>25400</xdr:colOff>
      <xdr:row>39</xdr:row>
      <xdr:rowOff>33424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1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163849</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4964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84,111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45722</xdr:rowOff>
    </xdr:from>
    <xdr:to>
      <xdr:col>86</xdr:col>
      <xdr:colOff>25400</xdr:colOff>
      <xdr:row>30</xdr:row>
      <xdr:rowOff>45722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189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22520</xdr:rowOff>
    </xdr:from>
    <xdr:to>
      <xdr:col>85</xdr:col>
      <xdr:colOff>127000</xdr:colOff>
      <xdr:row>37</xdr:row>
      <xdr:rowOff>120200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5481300" y="6366170"/>
          <a:ext cx="838200" cy="9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59349</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4029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80922</xdr:rowOff>
    </xdr:from>
    <xdr:to>
      <xdr:col>85</xdr:col>
      <xdr:colOff>177800</xdr:colOff>
      <xdr:row>38</xdr:row>
      <xdr:rowOff>11072</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2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120200</xdr:rowOff>
    </xdr:from>
    <xdr:to>
      <xdr:col>81</xdr:col>
      <xdr:colOff>50800</xdr:colOff>
      <xdr:row>37</xdr:row>
      <xdr:rowOff>158994</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463850"/>
          <a:ext cx="889000" cy="38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15954</xdr:rowOff>
    </xdr:from>
    <xdr:to>
      <xdr:col>81</xdr:col>
      <xdr:colOff>101600</xdr:colOff>
      <xdr:row>37</xdr:row>
      <xdr:rowOff>117554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3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134081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13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139952</xdr:rowOff>
    </xdr:from>
    <xdr:to>
      <xdr:col>76</xdr:col>
      <xdr:colOff>114300</xdr:colOff>
      <xdr:row>37</xdr:row>
      <xdr:rowOff>158994</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3703300" y="6483602"/>
          <a:ext cx="889000" cy="19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43889</xdr:rowOff>
    </xdr:from>
    <xdr:to>
      <xdr:col>76</xdr:col>
      <xdr:colOff>165100</xdr:colOff>
      <xdr:row>37</xdr:row>
      <xdr:rowOff>145489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38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162016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16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139952</xdr:rowOff>
    </xdr:from>
    <xdr:to>
      <xdr:col>71</xdr:col>
      <xdr:colOff>177800</xdr:colOff>
      <xdr:row>38</xdr:row>
      <xdr:rowOff>8347</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2814300" y="6483602"/>
          <a:ext cx="889000" cy="3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146347</xdr:rowOff>
    </xdr:from>
    <xdr:to>
      <xdr:col>72</xdr:col>
      <xdr:colOff>38100</xdr:colOff>
      <xdr:row>38</xdr:row>
      <xdr:rowOff>76498</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4899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67624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582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111691</xdr:rowOff>
    </xdr:from>
    <xdr:to>
      <xdr:col>67</xdr:col>
      <xdr:colOff>101600</xdr:colOff>
      <xdr:row>38</xdr:row>
      <xdr:rowOff>41841</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55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58368</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30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143170</xdr:rowOff>
    </xdr:from>
    <xdr:to>
      <xdr:col>85</xdr:col>
      <xdr:colOff>177800</xdr:colOff>
      <xdr:row>37</xdr:row>
      <xdr:rowOff>73320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31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166047</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166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69400</xdr:rowOff>
    </xdr:from>
    <xdr:to>
      <xdr:col>81</xdr:col>
      <xdr:colOff>101600</xdr:colOff>
      <xdr:row>37</xdr:row>
      <xdr:rowOff>171000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413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162127</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505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108194</xdr:rowOff>
    </xdr:from>
    <xdr:to>
      <xdr:col>76</xdr:col>
      <xdr:colOff>165100</xdr:colOff>
      <xdr:row>38</xdr:row>
      <xdr:rowOff>38343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45184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29471</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54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89152</xdr:rowOff>
    </xdr:from>
    <xdr:to>
      <xdr:col>72</xdr:col>
      <xdr:colOff>38100</xdr:colOff>
      <xdr:row>38</xdr:row>
      <xdr:rowOff>19301</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43280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35829</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20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128996</xdr:rowOff>
    </xdr:from>
    <xdr:to>
      <xdr:col>67</xdr:col>
      <xdr:colOff>101600</xdr:colOff>
      <xdr:row>38</xdr:row>
      <xdr:rowOff>59147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47264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50274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56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107410</xdr:rowOff>
    </xdr:from>
    <xdr:to>
      <xdr:col>85</xdr:col>
      <xdr:colOff>126364</xdr:colOff>
      <xdr:row>58</xdr:row>
      <xdr:rowOff>75353</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851360"/>
          <a:ext cx="1269" cy="116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79180</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23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75353</xdr:rowOff>
    </xdr:from>
    <xdr:to>
      <xdr:col>86</xdr:col>
      <xdr:colOff>25400</xdr:colOff>
      <xdr:row>58</xdr:row>
      <xdr:rowOff>75353</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1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54087</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6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343,475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107410</xdr:rowOff>
    </xdr:from>
    <xdr:to>
      <xdr:col>86</xdr:col>
      <xdr:colOff>25400</xdr:colOff>
      <xdr:row>51</xdr:row>
      <xdr:rowOff>107410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85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108187</xdr:rowOff>
    </xdr:from>
    <xdr:to>
      <xdr:col>85</xdr:col>
      <xdr:colOff>127000</xdr:colOff>
      <xdr:row>58</xdr:row>
      <xdr:rowOff>943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880837"/>
          <a:ext cx="838200" cy="6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102602</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038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79725</xdr:rowOff>
    </xdr:from>
    <xdr:to>
      <xdr:col>85</xdr:col>
      <xdr:colOff>177800</xdr:colOff>
      <xdr:row>58</xdr:row>
      <xdr:rowOff>9875</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85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2422</xdr:rowOff>
    </xdr:from>
    <xdr:to>
      <xdr:col>81</xdr:col>
      <xdr:colOff>50800</xdr:colOff>
      <xdr:row>57</xdr:row>
      <xdr:rowOff>108187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775072"/>
          <a:ext cx="889000" cy="105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62199</xdr:rowOff>
    </xdr:from>
    <xdr:to>
      <xdr:col>81</xdr:col>
      <xdr:colOff>101600</xdr:colOff>
      <xdr:row>57</xdr:row>
      <xdr:rowOff>163799</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4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154926</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9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119591</xdr:rowOff>
    </xdr:from>
    <xdr:to>
      <xdr:col>76</xdr:col>
      <xdr:colOff>114300</xdr:colOff>
      <xdr:row>57</xdr:row>
      <xdr:rowOff>2422</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720791"/>
          <a:ext cx="889000" cy="5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101145</xdr:rowOff>
    </xdr:from>
    <xdr:to>
      <xdr:col>76</xdr:col>
      <xdr:colOff>165100</xdr:colOff>
      <xdr:row>58</xdr:row>
      <xdr:rowOff>31295</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22422</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6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119591</xdr:rowOff>
    </xdr:from>
    <xdr:to>
      <xdr:col>71</xdr:col>
      <xdr:colOff>177800</xdr:colOff>
      <xdr:row>57</xdr:row>
      <xdr:rowOff>5108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720791"/>
          <a:ext cx="889000" cy="5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101843</xdr:rowOff>
    </xdr:from>
    <xdr:to>
      <xdr:col>72</xdr:col>
      <xdr:colOff>38100</xdr:colOff>
      <xdr:row>58</xdr:row>
      <xdr:rowOff>31993</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74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23120</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6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117940</xdr:rowOff>
    </xdr:from>
    <xdr:to>
      <xdr:col>67</xdr:col>
      <xdr:colOff>101600</xdr:colOff>
      <xdr:row>58</xdr:row>
      <xdr:rowOff>48090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90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39217</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983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121593</xdr:rowOff>
    </xdr:from>
    <xdr:to>
      <xdr:col>85</xdr:col>
      <xdr:colOff>177800</xdr:colOff>
      <xdr:row>58</xdr:row>
      <xdr:rowOff>51743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89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58152</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30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57387</xdr:rowOff>
    </xdr:from>
    <xdr:to>
      <xdr:col>81</xdr:col>
      <xdr:colOff>101600</xdr:colOff>
      <xdr:row>57</xdr:row>
      <xdr:rowOff>158987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830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4064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605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123072</xdr:rowOff>
    </xdr:from>
    <xdr:to>
      <xdr:col>76</xdr:col>
      <xdr:colOff>165100</xdr:colOff>
      <xdr:row>57</xdr:row>
      <xdr:rowOff>53222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2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69749</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292795" y="9499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68791</xdr:rowOff>
    </xdr:from>
    <xdr:to>
      <xdr:col>72</xdr:col>
      <xdr:colOff>38100</xdr:colOff>
      <xdr:row>56</xdr:row>
      <xdr:rowOff>170391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66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15468</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03795" y="9445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125758</xdr:rowOff>
    </xdr:from>
    <xdr:to>
      <xdr:col>67</xdr:col>
      <xdr:colOff>101600</xdr:colOff>
      <xdr:row>57</xdr:row>
      <xdr:rowOff>55908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726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72435</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14795" y="9502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152264</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153764"/>
          <a:ext cx="1269" cy="14896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122851</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6740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98941</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28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456,153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152264</xdr:rowOff>
    </xdr:from>
    <xdr:to>
      <xdr:col>86</xdr:col>
      <xdr:colOff>25400</xdr:colOff>
      <xdr:row>70</xdr:row>
      <xdr:rowOff>152264</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153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84607</xdr:rowOff>
    </xdr:from>
    <xdr:to>
      <xdr:col>85</xdr:col>
      <xdr:colOff>127000</xdr:colOff>
      <xdr:row>79</xdr:row>
      <xdr:rowOff>19137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457707"/>
          <a:ext cx="838200" cy="105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167301</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540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17424</xdr:rowOff>
    </xdr:from>
    <xdr:to>
      <xdr:col>85</xdr:col>
      <xdr:colOff>177800</xdr:colOff>
      <xdr:row>79</xdr:row>
      <xdr:rowOff>119024</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6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19137</xdr:rowOff>
    </xdr:from>
    <xdr:to>
      <xdr:col>81</xdr:col>
      <xdr:colOff>50800</xdr:colOff>
      <xdr:row>79</xdr:row>
      <xdr:rowOff>90734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563687"/>
          <a:ext cx="889000" cy="71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168351</xdr:rowOff>
    </xdr:from>
    <xdr:to>
      <xdr:col>81</xdr:col>
      <xdr:colOff>101600</xdr:colOff>
      <xdr:row>79</xdr:row>
      <xdr:rowOff>98501</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41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89628</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14111" y="1363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90734</xdr:rowOff>
    </xdr:from>
    <xdr:to>
      <xdr:col>76</xdr:col>
      <xdr:colOff>114300</xdr:colOff>
      <xdr:row>79</xdr:row>
      <xdr:rowOff>95011</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3635284"/>
          <a:ext cx="889000" cy="4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3907</xdr:rowOff>
    </xdr:from>
    <xdr:to>
      <xdr:col>76</xdr:col>
      <xdr:colOff>165100</xdr:colOff>
      <xdr:row>79</xdr:row>
      <xdr:rowOff>105507</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48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122034</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25111" y="1332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95011</xdr:rowOff>
    </xdr:from>
    <xdr:to>
      <xdr:col>71</xdr:col>
      <xdr:colOff>177800</xdr:colOff>
      <xdr:row>79</xdr:row>
      <xdr:rowOff>95107</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2814300" y="13639561"/>
          <a:ext cx="889000" cy="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17864</xdr:rowOff>
    </xdr:from>
    <xdr:to>
      <xdr:col>72</xdr:col>
      <xdr:colOff>38100</xdr:colOff>
      <xdr:row>79</xdr:row>
      <xdr:rowOff>119464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135991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3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32352</xdr:rowOff>
    </xdr:from>
    <xdr:to>
      <xdr:col>67</xdr:col>
      <xdr:colOff>101600</xdr:colOff>
      <xdr:row>79</xdr:row>
      <xdr:rowOff>133952</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76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150479</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35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33807</xdr:rowOff>
    </xdr:from>
    <xdr:to>
      <xdr:col>85</xdr:col>
      <xdr:colOff>177800</xdr:colOff>
      <xdr:row>78</xdr:row>
      <xdr:rowOff>135407</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406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56684</xdr:rowOff>
    </xdr:from>
    <xdr:ext cx="534377"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25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139787</xdr:rowOff>
    </xdr:from>
    <xdr:to>
      <xdr:col>81</xdr:col>
      <xdr:colOff>101600</xdr:colOff>
      <xdr:row>79</xdr:row>
      <xdr:rowOff>69937</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1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86464</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14111" y="1328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39934</xdr:rowOff>
    </xdr:from>
    <xdr:to>
      <xdr:col>76</xdr:col>
      <xdr:colOff>165100</xdr:colOff>
      <xdr:row>79</xdr:row>
      <xdr:rowOff>141534</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8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132661</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57428" y="13677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44211</xdr:rowOff>
    </xdr:from>
    <xdr:to>
      <xdr:col>72</xdr:col>
      <xdr:colOff>38100</xdr:colOff>
      <xdr:row>79</xdr:row>
      <xdr:rowOff>145811</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8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136938</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368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44307</xdr:rowOff>
    </xdr:from>
    <xdr:to>
      <xdr:col>67</xdr:col>
      <xdr:colOff>101600</xdr:colOff>
      <xdr:row>79</xdr:row>
      <xdr:rowOff>145907</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8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137034</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681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53270</xdr:rowOff>
    </xdr:from>
    <xdr:to>
      <xdr:col>85</xdr:col>
      <xdr:colOff>126364</xdr:colOff>
      <xdr:row>98</xdr:row>
      <xdr:rowOff>133913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6317595" y="15655220"/>
          <a:ext cx="1269" cy="1280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137740</xdr:rowOff>
    </xdr:from>
    <xdr:ext cx="534377" cy="259045"/>
    <xdr:sp macro="" textlink="">
      <xdr:nvSpPr>
        <xdr:cNvPr id="689" name="公債費最小値テキスト">
          <a:extLst>
            <a:ext uri="{FF2B5EF4-FFF2-40B4-BE49-F238E27FC236}">
              <a16:creationId xmlns:a16="http://schemas.microsoft.com/office/drawing/2014/main" id="{00000000-0008-0000-0700-0000B1020000}"/>
            </a:ext>
          </a:extLst>
        </xdr:cNvPr>
        <xdr:cNvSpPr txBox="1"/>
      </xdr:nvSpPr>
      <xdr:spPr>
        <a:xfrm>
          <a:off x="16370300" y="16939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133913</xdr:rowOff>
    </xdr:from>
    <xdr:to>
      <xdr:col>86</xdr:col>
      <xdr:colOff>25400</xdr:colOff>
      <xdr:row>98</xdr:row>
      <xdr:rowOff>133913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6936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171397</xdr:rowOff>
    </xdr:from>
    <xdr:ext cx="599010" cy="259045"/>
    <xdr:sp macro="" textlink="">
      <xdr:nvSpPr>
        <xdr:cNvPr id="691" name="公債費最大値テキスト">
          <a:extLst>
            <a:ext uri="{FF2B5EF4-FFF2-40B4-BE49-F238E27FC236}">
              <a16:creationId xmlns:a16="http://schemas.microsoft.com/office/drawing/2014/main" id="{00000000-0008-0000-0700-0000B3020000}"/>
            </a:ext>
          </a:extLst>
        </xdr:cNvPr>
        <xdr:cNvSpPr txBox="1"/>
      </xdr:nvSpPr>
      <xdr:spPr>
        <a:xfrm>
          <a:off x="16370300" y="15430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216,983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53270</xdr:rowOff>
    </xdr:from>
    <xdr:to>
      <xdr:col>86</xdr:col>
      <xdr:colOff>25400</xdr:colOff>
      <xdr:row>91</xdr:row>
      <xdr:rowOff>53270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6230600" y="15655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79657</xdr:rowOff>
    </xdr:from>
    <xdr:to>
      <xdr:col>85</xdr:col>
      <xdr:colOff>127000</xdr:colOff>
      <xdr:row>96</xdr:row>
      <xdr:rowOff>122326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5481300" y="16538857"/>
          <a:ext cx="838200" cy="4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127664</xdr:rowOff>
    </xdr:from>
    <xdr:ext cx="534377" cy="259045"/>
    <xdr:sp macro="" textlink="">
      <xdr:nvSpPr>
        <xdr:cNvPr id="694" name="公債費平均値テキスト">
          <a:extLst>
            <a:ext uri="{FF2B5EF4-FFF2-40B4-BE49-F238E27FC236}">
              <a16:creationId xmlns:a16="http://schemas.microsoft.com/office/drawing/2014/main" id="{00000000-0008-0000-0700-0000B6020000}"/>
            </a:ext>
          </a:extLst>
        </xdr:cNvPr>
        <xdr:cNvSpPr txBox="1"/>
      </xdr:nvSpPr>
      <xdr:spPr>
        <a:xfrm>
          <a:off x="16370300" y="16586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149237</xdr:rowOff>
    </xdr:from>
    <xdr:to>
      <xdr:col>85</xdr:col>
      <xdr:colOff>177800</xdr:colOff>
      <xdr:row>97</xdr:row>
      <xdr:rowOff>79387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6268700" y="1660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122326</xdr:rowOff>
    </xdr:from>
    <xdr:to>
      <xdr:col>81</xdr:col>
      <xdr:colOff>50800</xdr:colOff>
      <xdr:row>96</xdr:row>
      <xdr:rowOff>166864</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4592300" y="16581526"/>
          <a:ext cx="889000" cy="4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8485</xdr:rowOff>
    </xdr:from>
    <xdr:to>
      <xdr:col>81</xdr:col>
      <xdr:colOff>101600</xdr:colOff>
      <xdr:row>97</xdr:row>
      <xdr:rowOff>110085</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5430500" y="16639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101212</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14111" y="1673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166864</xdr:rowOff>
    </xdr:from>
    <xdr:to>
      <xdr:col>76</xdr:col>
      <xdr:colOff>114300</xdr:colOff>
      <xdr:row>97</xdr:row>
      <xdr:rowOff>14238</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3703300" y="16626064"/>
          <a:ext cx="889000" cy="1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169549</xdr:rowOff>
    </xdr:from>
    <xdr:to>
      <xdr:col>76</xdr:col>
      <xdr:colOff>165100</xdr:colOff>
      <xdr:row>97</xdr:row>
      <xdr:rowOff>99699</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4541500" y="1662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90826</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325111" y="16721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14238</xdr:rowOff>
    </xdr:from>
    <xdr:to>
      <xdr:col>71</xdr:col>
      <xdr:colOff>177800</xdr:colOff>
      <xdr:row>97</xdr:row>
      <xdr:rowOff>24009</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2814300" y="16644888"/>
          <a:ext cx="889000" cy="9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22011</xdr:rowOff>
    </xdr:from>
    <xdr:to>
      <xdr:col>72</xdr:col>
      <xdr:colOff>38100</xdr:colOff>
      <xdr:row>97</xdr:row>
      <xdr:rowOff>123611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3652500" y="1665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114738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436111" y="16745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11280</xdr:rowOff>
    </xdr:from>
    <xdr:to>
      <xdr:col>67</xdr:col>
      <xdr:colOff>101600</xdr:colOff>
      <xdr:row>97</xdr:row>
      <xdr:rowOff>112880</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2763500" y="1664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104007</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547111" y="16734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28857</xdr:rowOff>
    </xdr:from>
    <xdr:to>
      <xdr:col>85</xdr:col>
      <xdr:colOff>177800</xdr:colOff>
      <xdr:row>96</xdr:row>
      <xdr:rowOff>130457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6268700" y="1648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51734</xdr:rowOff>
    </xdr:from>
    <xdr:ext cx="534377" cy="259045"/>
    <xdr:sp macro="" textlink="">
      <xdr:nvSpPr>
        <xdr:cNvPr id="713" name="公債費該当値テキスト">
          <a:extLst>
            <a:ext uri="{FF2B5EF4-FFF2-40B4-BE49-F238E27FC236}">
              <a16:creationId xmlns:a16="http://schemas.microsoft.com/office/drawing/2014/main" id="{00000000-0008-0000-0700-0000C9020000}"/>
            </a:ext>
          </a:extLst>
        </xdr:cNvPr>
        <xdr:cNvSpPr txBox="1"/>
      </xdr:nvSpPr>
      <xdr:spPr>
        <a:xfrm>
          <a:off x="16370300" y="16339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71526</xdr:rowOff>
    </xdr:from>
    <xdr:to>
      <xdr:col>81</xdr:col>
      <xdr:colOff>101600</xdr:colOff>
      <xdr:row>97</xdr:row>
      <xdr:rowOff>1676</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5430500" y="1653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18203</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14111" y="16305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116064</xdr:rowOff>
    </xdr:from>
    <xdr:to>
      <xdr:col>76</xdr:col>
      <xdr:colOff>165100</xdr:colOff>
      <xdr:row>97</xdr:row>
      <xdr:rowOff>46214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4541500" y="1657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62741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4325111" y="16350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134888</xdr:rowOff>
    </xdr:from>
    <xdr:to>
      <xdr:col>72</xdr:col>
      <xdr:colOff>38100</xdr:colOff>
      <xdr:row>97</xdr:row>
      <xdr:rowOff>65038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3652500" y="1659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81565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36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144659</xdr:rowOff>
    </xdr:from>
    <xdr:to>
      <xdr:col>67</xdr:col>
      <xdr:colOff>101600</xdr:colOff>
      <xdr:row>97</xdr:row>
      <xdr:rowOff>74809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2763500" y="1660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91336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379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45353</xdr:rowOff>
    </xdr:from>
    <xdr:to>
      <xdr:col>116</xdr:col>
      <xdr:colOff>62864</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360303"/>
          <a:ext cx="1269" cy="1425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128326</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8148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163480</xdr:rowOff>
    </xdr:from>
    <xdr:ext cx="534377"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135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43,639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45353</xdr:rowOff>
    </xdr:from>
    <xdr:to>
      <xdr:col>116</xdr:col>
      <xdr:colOff>152400</xdr:colOff>
      <xdr:row>31</xdr:row>
      <xdr:rowOff>45353</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360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45777</xdr:rowOff>
    </xdr:from>
    <xdr:ext cx="378565"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56087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22900</xdr:rowOff>
    </xdr:from>
    <xdr:to>
      <xdr:col>116</xdr:col>
      <xdr:colOff>114300</xdr:colOff>
      <xdr:row>39</xdr:row>
      <xdr:rowOff>124500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709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39425</xdr:rowOff>
    </xdr:from>
    <xdr:to>
      <xdr:col>112</xdr:col>
      <xdr:colOff>38100</xdr:colOff>
      <xdr:row>39</xdr:row>
      <xdr:rowOff>141025</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725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157552</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4017" y="65012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48046</xdr:rowOff>
    </xdr:from>
    <xdr:to>
      <xdr:col>107</xdr:col>
      <xdr:colOff>101600</xdr:colOff>
      <xdr:row>39</xdr:row>
      <xdr:rowOff>149646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73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37</xdr:row>
      <xdr:rowOff>166173</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309650" y="65098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48046</xdr:rowOff>
    </xdr:from>
    <xdr:to>
      <xdr:col>102</xdr:col>
      <xdr:colOff>165100</xdr:colOff>
      <xdr:row>39</xdr:row>
      <xdr:rowOff>149646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73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37</xdr:row>
      <xdr:rowOff>166173</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420650" y="65098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47981</xdr:rowOff>
    </xdr:from>
    <xdr:to>
      <xdr:col>98</xdr:col>
      <xdr:colOff>38100</xdr:colOff>
      <xdr:row>39</xdr:row>
      <xdr:rowOff>149581</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73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166108</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531650" y="65097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1326</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6878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体的にみると、類似団体の中では平均的な値となっているものの、公債費については、まちづくり複合施設整備事業等の大規模事業に活用した地方債の元金償還が開始していることから類似団体平均を上回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実質単年度収支は、令和</a:t>
          </a:r>
          <a:r>
            <a:rPr kumimoji="1" lang="en-US" altLang="ja-JP" sz="1300">
              <a:latin typeface="ＭＳ ゴシック" pitchFamily="49" charset="-128"/>
              <a:ea typeface="ＭＳ ゴシック" pitchFamily="49" charset="-128"/>
            </a:rPr>
            <a:t>2</a:t>
          </a:r>
          <a:r>
            <a:rPr kumimoji="1" lang="ja-JP" altLang="en-US" sz="1300">
              <a:latin typeface="ＭＳ ゴシック" pitchFamily="49" charset="-128"/>
              <a:ea typeface="ＭＳ ゴシック" pitchFamily="49" charset="-128"/>
            </a:rPr>
            <a:t>年度において豪雨災害等の特殊事情により赤字となったが、令和</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年度には黒字となった。また、実質収支についてもプラスで推移している。財政調整基金は、令和</a:t>
          </a:r>
          <a:r>
            <a:rPr kumimoji="1" lang="en-US" altLang="ja-JP" sz="1300">
              <a:latin typeface="ＭＳ ゴシック" pitchFamily="49" charset="-128"/>
              <a:ea typeface="ＭＳ ゴシック" pitchFamily="49" charset="-128"/>
            </a:rPr>
            <a:t>3</a:t>
          </a:r>
          <a:r>
            <a:rPr kumimoji="1" lang="ja-JP" altLang="en-US" sz="1300">
              <a:latin typeface="ＭＳ ゴシック" pitchFamily="49" charset="-128"/>
              <a:ea typeface="ＭＳ ゴシック" pitchFamily="49" charset="-128"/>
            </a:rPr>
            <a:t>年度中に積立を行ったことから横ばいで推移している。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自主財源比率の低い本町においては、交付税の動向により収支が大きく影響を受けることから、引き続き効率的な行政運営の推進と有利な財源の確保に努め、財政運営を行う必要がある。</a:t>
          </a:r>
          <a:endParaRPr kumimoji="1" lang="en-US" altLang="ja-JP" sz="13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病院事業会計は、医師不足や人口減少等の医療需要の変化に加え、新型コロナウイルス感染症の影響を受け、令和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から引き続き厳しい経営状況にある。今後も人口減少に伴う患者数の減少による収益の減少や施設整備の対応等への対応などが見込まれることから、新・経営改革プランを策定し持続可能な経営に向けた経営改善の取組を進める必要が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そのほか、水道事業や下水道事業は、老朽化した施設の維持修繕や更新に要する経費が増嵩しており、今後も引き続き対応が見込まれる。国の補助制度の活用や地方債を活用するなど財源措置も含め計画的に対応していく必要があり、公営企業法適用や施設の統廃合も踏まえた経営の健全化に向けた対応が必要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・元利償還金</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大規模事業に係る元金償還の開始に伴い増加傾向にあり、今後ピークを迎える見込み。</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・公営企業債の元利償還金に対する繰入金</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下水道及び農業集落排水特別会計へ対する負担が約</a:t>
          </a:r>
          <a:r>
            <a:rPr kumimoji="1" lang="en-US" altLang="ja-JP" sz="1300">
              <a:latin typeface="ＭＳ ゴシック" pitchFamily="49" charset="-128"/>
              <a:ea typeface="ＭＳ ゴシック" pitchFamily="49" charset="-128"/>
            </a:rPr>
            <a:t>7</a:t>
          </a:r>
          <a:r>
            <a:rPr kumimoji="1" lang="ja-JP" altLang="en-US" sz="1300">
              <a:latin typeface="ＭＳ ゴシック" pitchFamily="49" charset="-128"/>
              <a:ea typeface="ＭＳ ゴシック" pitchFamily="49" charset="-128"/>
            </a:rPr>
            <a:t>割を占めている。今後償還終了を迎えるものがあるため減額が見込まれる。</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・算入公債費等</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普通会計における地方債残高のうち、交付税算入割合の高い過疎対策事業債及び臨時財政対策債の占める割合が約</a:t>
          </a:r>
          <a:r>
            <a:rPr kumimoji="1" lang="en-US" altLang="ja-JP" sz="1300">
              <a:latin typeface="ＭＳ ゴシック" pitchFamily="49" charset="-128"/>
              <a:ea typeface="ＭＳ ゴシック" pitchFamily="49" charset="-128"/>
            </a:rPr>
            <a:t>8</a:t>
          </a:r>
          <a:r>
            <a:rPr kumimoji="1" lang="ja-JP" altLang="en-US" sz="1300">
              <a:latin typeface="ＭＳ ゴシック" pitchFamily="49" charset="-128"/>
              <a:ea typeface="ＭＳ ゴシック" pitchFamily="49" charset="-128"/>
            </a:rPr>
            <a:t>割となっており、過疎対策事業債の償還開始の影響により増額している。</a:t>
          </a:r>
          <a:endParaRPr kumimoji="1" lang="en-US" altLang="ja-JP" sz="13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・一般会計等に係る地方債の現在高</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令和元年度にピークを迎え、以降高止まり傾向にある。今後は元金償還が進むことから減少が見込まれる。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・公営企業等繰入見込額</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下水道事業へ対する見込額の占める割合が大きく、下水道債の償還に合わせ若干の減少が見込まれる。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・充当可能基金</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決算や財政状況を踏まえ、財政調整基金や減債基金、公共施設整備基金等への積立を行ったことから増額している。今後、減債基金については公債費の増嵩に合わせた活用、公共施設整備基金については各施設整備等への活用を検討している。今後の基金の活用を踏まえ、計画的に積立を行っていく。</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山形県白鷹町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今後の財政需要や公債費の増嵩に備え、財政調整基金や減債基金、公共施設整備基金等の元金積立を行ったため増加している。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各基金の使途に応じて適切に積立及び取崩を行っていく。財政調整基金や減債基金については、今後の財政運営の機動性・柔軟性を確保するため計画的な積立や取崩を行っていく。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（基金の使途）</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公共施設整備基金：公用または公共に供する施設の整備資金</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スポーツセンター整備基金：健康づくりや競技スポーツの推進など生涯スポーツの振興に向けて、スポーツ活動の拠点となるスポーツセンターの整備</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福祉振興基金：健康、福祉、医療を総合化した健康福祉の里を確立するため</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スポーツ振興基金：体育・スポーツを普及振興し、広く町民の健康の増進とスポーツ精神の高揚に資するため</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ふるさと応援基金：寄附金によるまちづくりを推進するため</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a:t>
          </a:r>
          <a:r>
            <a:rPr kumimoji="0"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感染症対策基金：新型コロナウイルス感染症に対応するため</a:t>
          </a:r>
          <a:endParaRPr kumimoji="0"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地域経済変動対策基金：地域経済変動対策利子補給の財源</a:t>
          </a:r>
          <a:r>
            <a:rPr kumimoji="0" lang="ja-JP" altLang="en-US" sz="1300" b="0" i="0" u="none" strike="noStrike" kern="0" cap="none" spc="0" normalizeH="0" baseline="0" noProof="0">
              <a:ln>
                <a:noFill/>
              </a:ln>
              <a:solidFill>
                <a:sysClr val="windowText" lastClr="000000"/>
              </a:solidFill>
              <a:effectLst/>
              <a:uLnTx/>
              <a:uFillTx/>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（増減理由）</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公共施設整備基金：</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今後の施設整備や老朽化した施設の長寿命化事業へ対応するため積立を行った。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ふるさと応援基金：文化振興、人材育成、観光交流等のための事業に活用するため取崩を行った。</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地域経済変動対策基金：</a:t>
          </a: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地域経済変動対策利子補給の財源</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とするため取崩を行った</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公共施設整備備金：</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今後の財政需要を鑑み積み立てを行っていくとともに、</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公共施設整備整備</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や長寿命化事業に活用していく</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福祉振興基金：保育の充実に資する事業等へ活用していく。</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ふるさと応援基金：全国からの寄附金を</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元金に</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積立</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を行い</a:t>
          </a:r>
          <a:r>
            <a:rPr kumimoji="1"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、目的に沿った事業実施のために取崩を行い活用していく。</a:t>
          </a:r>
          <a:endParaRPr kumimoji="0" lang="ja-JP"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年度における地域のデジタル化推進に係る財政需要を鑑み元金積立を行った。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年度に積み立てた元金については、令和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年度において取崩を行い地域のデジタル化推進に係る財政需要へ対応するため取崩を行う。今後も決算の状況や将来見込まれる財政需要を鑑み計画的に積立・取崩を行っていく。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公債費が増嵩傾向にあり令和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年度にのピークを迎える見込みであることから、計画的に積立を行った。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まちづくり複合施設整備等の大規模事業に活用した地方債の元金償還の開始により公債費が増嵩し、令和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年度をピークに高止まり傾向になることが見込まれるため、これまで計画的に積立を行ってきた基金を有効に活用していく。また、各年度の決算状況を踏まえ適宜積立を行っていく。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C6C1CC1-890E-47DF-8A55-F73FE2D356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8ADDAFD-E79A-4977-A13B-9AA91EE11A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6EFBF48-DD8E-4CD8-96CB-E5B1D37828E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48EBC964-FB80-4D81-9A71-05EBDADAF711}"/>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4E1EE41-DA5C-4AD4-A9E4-79748B7786D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B13ADBA9-9837-4258-BC74-0587AEA53E8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CE04C89-1989-4847-BBF4-49157F90357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6C55477-FB7E-4808-8D6F-33642BBAE5B1}"/>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3C2487D-6D55-409C-A56A-A31211435422}"/>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6BE4913-8208-4753-B4AC-0960544B836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4ED88E32-3DBE-4CA0-A881-0D1038EB8BB1}"/>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18196FDE-6DBC-4143-A19A-65CBFE3353C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13,005
12,875
157.71
10,691,647
9,651,584
893,685
5,237,389
11,916,929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8CA00702-E6F7-46DD-B706-31496AD9638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32C2ABF2-C687-47C2-987C-AEB9B5ADA19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ACB5ABD-49BB-4052-BA53-EBFD06101868}"/>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368C749-6931-4B28-B2EA-58D58444AB77}"/>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33DCDEA-DBB4-4B41-8489-FEF9D887BE5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A648FF9-B4A6-4D42-B586-AE90F6E4BE3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D9D6FC5-769F-4917-A927-530372AC377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E7B0AA32-8048-4798-8626-496D8AAD0FE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E620D6E-746A-4CFA-8D15-0AE86F2A265C}"/>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4F05708-10C0-4303-8EA2-36B07194D24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D33CCDC-A387-4238-83FC-9C92E5937784}"/>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5CE56704-A81D-42B4-9F17-69A8E49DD02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792CB28-AE72-46FC-9DDB-7ED5B56B351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57F1CFB4-E720-4476-A9A0-6D911CA1DF74}"/>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F1E8512-877C-427C-B964-FEC1156727C4}"/>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EA527556-5560-4BD1-9754-9E0F51B7F14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86341C4-FD8D-4326-9725-A5E377FB2D8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5142AAC8-D519-49BE-8FC8-A480A35EC11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C41195F-6CD8-4B71-A037-15AEF0A9AA16}"/>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40D40CAC-6F81-4DCA-BF29-D3F459654E8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31F82718-4A5D-4873-B149-F233496261E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57EAE5B7-0F26-41B2-85D7-7D0BAA96D8B5}"/>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82F3366-2A0B-4539-B512-4D45043DDB0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169D7DD9-D0B3-49F4-97D4-B164BA0EA4D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3272FA2-5132-4BF5-8DC8-DB4A6C5DBB1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D9116BD-C8F0-405B-BFF4-EABE0468CB9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23CA5B7-6C06-48DA-9AAB-3B434B569E4E}"/>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3A27E033-1279-45FA-BE88-D9DFBB2837B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8BF3559-937A-4001-AB78-B415E3B8F67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AD162871-6442-410B-A7CA-300688CCA03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B7FD2C06-21AB-4844-BC18-6CB763F52B5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1A9C29E3-972B-44E9-BD84-F30517FB8F4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E0E28F2-A393-42D5-A87B-C09F7DBE366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4C27784-EE3F-4FA3-996C-557B159C6FFF}"/>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D56B1EEF-9858-4F5E-9FF8-56E6565FA24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まちづくり複合施設整備事業により庁舎及び中央公民館の建替えを行ったことで</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R01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年度は数値が改善したが、児童館や道路を中心に減価償却率が高くなっており類似団体平均と比較しても比率が高くなっている。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引き続き公共施設総合管理計画等の計画に基づき、公共施設の適正な管理に努めていく。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08AFADA-DEBA-414F-A96F-D6554A82A653}"/>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5B38E905-266D-4BDA-B08D-8A827848C032}"/>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2C5DC1C3-A97E-4A0E-9B53-CDDB3CF2C17E}"/>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BF8D0A78-C45A-4999-A4CE-FA4038F342FC}"/>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7E1D0D7A-7D09-4212-9D71-379D8F8E7A6B}"/>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CCB6D87C-7708-4591-934D-48EE17D584D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64944E08-D207-43B9-87B3-0C2F11E0EC35}"/>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F52C8015-128F-427B-BC55-DEEF28762955}"/>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8410A536-F1B1-468C-AF1B-8AB2856AA35C}"/>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7C886EA8-F54C-415B-8CA2-29A8596D9C5D}"/>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24330530-E135-4423-9A77-B3802A9C500E}"/>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FDCDA1EA-66AD-4FB9-AB34-B90DE2770823}"/>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5B5DBF64-F07E-4AAC-8445-04E66B6928E8}"/>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57B7A359-A991-4B3C-9F05-1987EA2D350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0FA8F961-8D86-4B6B-A2FD-6C0D268D4705}"/>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3C0EA33D-88E3-496B-A61F-52FA0E7CAD4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27305</xdr:rowOff>
    </xdr:from>
    <xdr:to>
      <xdr:col>23</xdr:col>
      <xdr:colOff>85090</xdr:colOff>
      <xdr:row>34</xdr:row>
      <xdr:rowOff>133350</xdr:rowOff>
    </xdr:to>
    <xdr:cxnSp macro="">
      <xdr:nvCxnSpPr>
        <xdr:cNvPr id="65" name="直線コネクタ 64">
          <a:extLst>
            <a:ext uri="{FF2B5EF4-FFF2-40B4-BE49-F238E27FC236}">
              <a16:creationId xmlns:a16="http://schemas.microsoft.com/office/drawing/2014/main" id="{5460B13F-8F19-4D53-8745-9FEE4E928933}"/>
            </a:ext>
          </a:extLst>
        </xdr:cNvPr>
        <xdr:cNvCxnSpPr/>
      </xdr:nvCxnSpPr>
      <xdr:spPr>
        <a:xfrm flipV="1">
          <a:off x="4760595" y="5427980"/>
          <a:ext cx="1270" cy="1306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137177</xdr:rowOff>
    </xdr:from>
    <xdr:ext cx="405111" cy="259045"/>
    <xdr:sp macro="" textlink="">
      <xdr:nvSpPr>
        <xdr:cNvPr id="66" name="有形固定資産減価償却率最小値テキスト">
          <a:extLst>
            <a:ext uri="{FF2B5EF4-FFF2-40B4-BE49-F238E27FC236}">
              <a16:creationId xmlns:a16="http://schemas.microsoft.com/office/drawing/2014/main" id="{DFA073C7-ECC7-4F8B-81FC-81D7D689E8BB}"/>
            </a:ext>
          </a:extLst>
        </xdr:cNvPr>
        <xdr:cNvSpPr txBox="1"/>
      </xdr:nvSpPr>
      <xdr:spPr>
        <a:xfrm>
          <a:off x="4813300" y="673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133350</xdr:rowOff>
    </xdr:from>
    <xdr:to>
      <xdr:col>23</xdr:col>
      <xdr:colOff>174625</xdr:colOff>
      <xdr:row>34</xdr:row>
      <xdr:rowOff>133350</xdr:rowOff>
    </xdr:to>
    <xdr:cxnSp macro="">
      <xdr:nvCxnSpPr>
        <xdr:cNvPr id="67" name="直線コネクタ 66">
          <a:extLst>
            <a:ext uri="{FF2B5EF4-FFF2-40B4-BE49-F238E27FC236}">
              <a16:creationId xmlns:a16="http://schemas.microsoft.com/office/drawing/2014/main" id="{20B25FA6-3CAB-453E-A9B7-CE083CBD6523}"/>
            </a:ext>
          </a:extLst>
        </xdr:cNvPr>
        <xdr:cNvCxnSpPr/>
      </xdr:nvCxnSpPr>
      <xdr:spPr>
        <a:xfrm>
          <a:off x="4673600" y="673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145432</xdr:rowOff>
    </xdr:from>
    <xdr:ext cx="405111" cy="259045"/>
    <xdr:sp macro="" textlink="">
      <xdr:nvSpPr>
        <xdr:cNvPr id="68" name="有形固定資産減価償却率最大値テキスト">
          <a:extLst>
            <a:ext uri="{FF2B5EF4-FFF2-40B4-BE49-F238E27FC236}">
              <a16:creationId xmlns:a16="http://schemas.microsoft.com/office/drawing/2014/main" id="{4A8A66E8-7409-4067-BC3C-E21D25CDC6AA}"/>
            </a:ext>
          </a:extLst>
        </xdr:cNvPr>
        <xdr:cNvSpPr txBox="1"/>
      </xdr:nvSpPr>
      <xdr:spPr>
        <a:xfrm>
          <a:off x="4813300" y="52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27305</xdr:rowOff>
    </xdr:from>
    <xdr:to>
      <xdr:col>23</xdr:col>
      <xdr:colOff>174625</xdr:colOff>
      <xdr:row>27</xdr:row>
      <xdr:rowOff>27305</xdr:rowOff>
    </xdr:to>
    <xdr:cxnSp macro="">
      <xdr:nvCxnSpPr>
        <xdr:cNvPr id="69" name="直線コネクタ 68">
          <a:extLst>
            <a:ext uri="{FF2B5EF4-FFF2-40B4-BE49-F238E27FC236}">
              <a16:creationId xmlns:a16="http://schemas.microsoft.com/office/drawing/2014/main" id="{AB191E2B-5AC3-4645-A3A9-551B5B65D72A}"/>
            </a:ext>
          </a:extLst>
        </xdr:cNvPr>
        <xdr:cNvCxnSpPr/>
      </xdr:nvCxnSpPr>
      <xdr:spPr>
        <a:xfrm>
          <a:off x="4673600" y="5427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165117</xdr:rowOff>
    </xdr:from>
    <xdr:ext cx="405111" cy="259045"/>
    <xdr:sp macro="" textlink="">
      <xdr:nvSpPr>
        <xdr:cNvPr id="70" name="有形固定資産減価償却率平均値テキスト">
          <a:extLst>
            <a:ext uri="{FF2B5EF4-FFF2-40B4-BE49-F238E27FC236}">
              <a16:creationId xmlns:a16="http://schemas.microsoft.com/office/drawing/2014/main" id="{2EED0F7E-FE10-43DC-87C6-C1EFBCA87EDD}"/>
            </a:ext>
          </a:extLst>
        </xdr:cNvPr>
        <xdr:cNvSpPr txBox="1"/>
      </xdr:nvSpPr>
      <xdr:spPr>
        <a:xfrm>
          <a:off x="4813300" y="590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142240</xdr:rowOff>
    </xdr:from>
    <xdr:to>
      <xdr:col>23</xdr:col>
      <xdr:colOff>136525</xdr:colOff>
      <xdr:row>31</xdr:row>
      <xdr:rowOff>72390</xdr:rowOff>
    </xdr:to>
    <xdr:sp macro="" textlink="">
      <xdr:nvSpPr>
        <xdr:cNvPr id="71" name="フローチャート: 判断 70">
          <a:extLst>
            <a:ext uri="{FF2B5EF4-FFF2-40B4-BE49-F238E27FC236}">
              <a16:creationId xmlns:a16="http://schemas.microsoft.com/office/drawing/2014/main" id="{7CD8A09E-6983-4DA8-995E-79388925EA01}"/>
            </a:ext>
          </a:extLst>
        </xdr:cNvPr>
        <xdr:cNvSpPr/>
      </xdr:nvSpPr>
      <xdr:spPr>
        <a:xfrm>
          <a:off x="4711700" y="605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135043</xdr:rowOff>
    </xdr:from>
    <xdr:to>
      <xdr:col>19</xdr:col>
      <xdr:colOff>187325</xdr:colOff>
      <xdr:row>31</xdr:row>
      <xdr:rowOff>65193</xdr:rowOff>
    </xdr:to>
    <xdr:sp macro="" textlink="">
      <xdr:nvSpPr>
        <xdr:cNvPr id="72" name="フローチャート: 判断 71">
          <a:extLst>
            <a:ext uri="{FF2B5EF4-FFF2-40B4-BE49-F238E27FC236}">
              <a16:creationId xmlns:a16="http://schemas.microsoft.com/office/drawing/2014/main" id="{58B9798E-1A53-4742-8A26-2E1633606A41}"/>
            </a:ext>
          </a:extLst>
        </xdr:cNvPr>
        <xdr:cNvSpPr/>
      </xdr:nvSpPr>
      <xdr:spPr>
        <a:xfrm>
          <a:off x="4000500" y="60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120650</xdr:rowOff>
    </xdr:from>
    <xdr:to>
      <xdr:col>15</xdr:col>
      <xdr:colOff>187325</xdr:colOff>
      <xdr:row>31</xdr:row>
      <xdr:rowOff>50800</xdr:rowOff>
    </xdr:to>
    <xdr:sp macro="" textlink="">
      <xdr:nvSpPr>
        <xdr:cNvPr id="73" name="フローチャート: 判断 72">
          <a:extLst>
            <a:ext uri="{FF2B5EF4-FFF2-40B4-BE49-F238E27FC236}">
              <a16:creationId xmlns:a16="http://schemas.microsoft.com/office/drawing/2014/main" id="{95025E2C-AF6E-44FB-99D7-247C3B136709}"/>
            </a:ext>
          </a:extLst>
        </xdr:cNvPr>
        <xdr:cNvSpPr/>
      </xdr:nvSpPr>
      <xdr:spPr>
        <a:xfrm>
          <a:off x="3238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84667</xdr:rowOff>
    </xdr:from>
    <xdr:to>
      <xdr:col>11</xdr:col>
      <xdr:colOff>187325</xdr:colOff>
      <xdr:row>31</xdr:row>
      <xdr:rowOff>14817</xdr:rowOff>
    </xdr:to>
    <xdr:sp macro="" textlink="">
      <xdr:nvSpPr>
        <xdr:cNvPr id="74" name="フローチャート: 判断 73">
          <a:extLst>
            <a:ext uri="{FF2B5EF4-FFF2-40B4-BE49-F238E27FC236}">
              <a16:creationId xmlns:a16="http://schemas.microsoft.com/office/drawing/2014/main" id="{8EAEC66B-C13F-440C-845C-85A7450BEABC}"/>
            </a:ext>
          </a:extLst>
        </xdr:cNvPr>
        <xdr:cNvSpPr/>
      </xdr:nvSpPr>
      <xdr:spPr>
        <a:xfrm>
          <a:off x="2476500" y="599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75" name="フローチャート: 判断 74">
          <a:extLst>
            <a:ext uri="{FF2B5EF4-FFF2-40B4-BE49-F238E27FC236}">
              <a16:creationId xmlns:a16="http://schemas.microsoft.com/office/drawing/2014/main" id="{84B8EA4A-8C00-4DBC-977E-D5D26CE1B4B8}"/>
            </a:ext>
          </a:extLst>
        </xdr:cNvPr>
        <xdr:cNvSpPr/>
      </xdr:nvSpPr>
      <xdr:spPr>
        <a:xfrm>
          <a:off x="1714500" y="59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62F654B3-9C8C-4F2E-B014-7DD0C45ADA9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A8C6E33-74B1-46B0-A0A2-195EF7E596B9}"/>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454CE1D8-2EE0-4BC7-8979-A8797C45C8ED}"/>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1BD505F-5420-40D8-B90E-D1C1D10F6A3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932C10A-FB2E-4DA0-9588-7EAB54D367D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101600</xdr:rowOff>
    </xdr:from>
    <xdr:to>
      <xdr:col>23</xdr:col>
      <xdr:colOff>136525</xdr:colOff>
      <xdr:row>33</xdr:row>
      <xdr:rowOff>31750</xdr:rowOff>
    </xdr:to>
    <xdr:sp macro="" textlink="">
      <xdr:nvSpPr>
        <xdr:cNvPr id="81" name="楕円 80">
          <a:extLst>
            <a:ext uri="{FF2B5EF4-FFF2-40B4-BE49-F238E27FC236}">
              <a16:creationId xmlns:a16="http://schemas.microsoft.com/office/drawing/2014/main" id="{E6118B17-D80D-4A07-BA1D-920782B98F2D}"/>
            </a:ext>
          </a:extLst>
        </xdr:cNvPr>
        <xdr:cNvSpPr/>
      </xdr:nvSpPr>
      <xdr:spPr>
        <a:xfrm>
          <a:off x="4711700" y="635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80027</xdr:rowOff>
    </xdr:from>
    <xdr:ext cx="405111" cy="259045"/>
    <xdr:sp macro="" textlink="">
      <xdr:nvSpPr>
        <xdr:cNvPr id="82" name="有形固定資産減価償却率該当値テキスト">
          <a:extLst>
            <a:ext uri="{FF2B5EF4-FFF2-40B4-BE49-F238E27FC236}">
              <a16:creationId xmlns:a16="http://schemas.microsoft.com/office/drawing/2014/main" id="{FB6CB8D0-83E6-472B-90BB-4A1A9E5338F5}"/>
            </a:ext>
          </a:extLst>
        </xdr:cNvPr>
        <xdr:cNvSpPr txBox="1"/>
      </xdr:nvSpPr>
      <xdr:spPr>
        <a:xfrm>
          <a:off x="4813300" y="633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51223</xdr:rowOff>
    </xdr:from>
    <xdr:to>
      <xdr:col>19</xdr:col>
      <xdr:colOff>187325</xdr:colOff>
      <xdr:row>32</xdr:row>
      <xdr:rowOff>152823</xdr:rowOff>
    </xdr:to>
    <xdr:sp macro="" textlink="">
      <xdr:nvSpPr>
        <xdr:cNvPr id="83" name="楕円 82">
          <a:extLst>
            <a:ext uri="{FF2B5EF4-FFF2-40B4-BE49-F238E27FC236}">
              <a16:creationId xmlns:a16="http://schemas.microsoft.com/office/drawing/2014/main" id="{FFC35391-6E1D-4D90-B094-7D163D028618}"/>
            </a:ext>
          </a:extLst>
        </xdr:cNvPr>
        <xdr:cNvSpPr/>
      </xdr:nvSpPr>
      <xdr:spPr>
        <a:xfrm>
          <a:off x="4000500" y="630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102023</xdr:rowOff>
    </xdr:from>
    <xdr:to>
      <xdr:col>23</xdr:col>
      <xdr:colOff>85725</xdr:colOff>
      <xdr:row>32</xdr:row>
      <xdr:rowOff>152400</xdr:rowOff>
    </xdr:to>
    <xdr:cxnSp macro="">
      <xdr:nvCxnSpPr>
        <xdr:cNvPr id="84" name="直線コネクタ 83">
          <a:extLst>
            <a:ext uri="{FF2B5EF4-FFF2-40B4-BE49-F238E27FC236}">
              <a16:creationId xmlns:a16="http://schemas.microsoft.com/office/drawing/2014/main" id="{3FBF9FD1-0A7A-4581-A9B2-A9DE90724D79}"/>
            </a:ext>
          </a:extLst>
        </xdr:cNvPr>
        <xdr:cNvCxnSpPr/>
      </xdr:nvCxnSpPr>
      <xdr:spPr>
        <a:xfrm>
          <a:off x="4051300" y="6359948"/>
          <a:ext cx="711200" cy="50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157903</xdr:rowOff>
    </xdr:from>
    <xdr:to>
      <xdr:col>15</xdr:col>
      <xdr:colOff>187325</xdr:colOff>
      <xdr:row>32</xdr:row>
      <xdr:rowOff>88053</xdr:rowOff>
    </xdr:to>
    <xdr:sp macro="" textlink="">
      <xdr:nvSpPr>
        <xdr:cNvPr id="85" name="楕円 84">
          <a:extLst>
            <a:ext uri="{FF2B5EF4-FFF2-40B4-BE49-F238E27FC236}">
              <a16:creationId xmlns:a16="http://schemas.microsoft.com/office/drawing/2014/main" id="{2D23304D-72C1-4C07-A46E-93629FDDC5FB}"/>
            </a:ext>
          </a:extLst>
        </xdr:cNvPr>
        <xdr:cNvSpPr/>
      </xdr:nvSpPr>
      <xdr:spPr>
        <a:xfrm>
          <a:off x="3238500" y="6244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37253</xdr:rowOff>
    </xdr:from>
    <xdr:to>
      <xdr:col>19</xdr:col>
      <xdr:colOff>136525</xdr:colOff>
      <xdr:row>32</xdr:row>
      <xdr:rowOff>102023</xdr:rowOff>
    </xdr:to>
    <xdr:cxnSp macro="">
      <xdr:nvCxnSpPr>
        <xdr:cNvPr id="86" name="直線コネクタ 85">
          <a:extLst>
            <a:ext uri="{FF2B5EF4-FFF2-40B4-BE49-F238E27FC236}">
              <a16:creationId xmlns:a16="http://schemas.microsoft.com/office/drawing/2014/main" id="{84675C70-489A-45D7-9AF1-7FB8947135D1}"/>
            </a:ext>
          </a:extLst>
        </xdr:cNvPr>
        <xdr:cNvCxnSpPr/>
      </xdr:nvCxnSpPr>
      <xdr:spPr>
        <a:xfrm>
          <a:off x="3289300" y="6295178"/>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12912</xdr:rowOff>
    </xdr:from>
    <xdr:to>
      <xdr:col>11</xdr:col>
      <xdr:colOff>187325</xdr:colOff>
      <xdr:row>33</xdr:row>
      <xdr:rowOff>114512</xdr:rowOff>
    </xdr:to>
    <xdr:sp macro="" textlink="">
      <xdr:nvSpPr>
        <xdr:cNvPr id="87" name="楕円 86">
          <a:extLst>
            <a:ext uri="{FF2B5EF4-FFF2-40B4-BE49-F238E27FC236}">
              <a16:creationId xmlns:a16="http://schemas.microsoft.com/office/drawing/2014/main" id="{834F50CC-E9CB-419E-AF8E-480A5F99C536}"/>
            </a:ext>
          </a:extLst>
        </xdr:cNvPr>
        <xdr:cNvSpPr/>
      </xdr:nvSpPr>
      <xdr:spPr>
        <a:xfrm>
          <a:off x="2476500" y="644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37253</xdr:rowOff>
    </xdr:from>
    <xdr:to>
      <xdr:col>15</xdr:col>
      <xdr:colOff>136525</xdr:colOff>
      <xdr:row>33</xdr:row>
      <xdr:rowOff>63712</xdr:rowOff>
    </xdr:to>
    <xdr:cxnSp macro="">
      <xdr:nvCxnSpPr>
        <xdr:cNvPr id="88" name="直線コネクタ 87">
          <a:extLst>
            <a:ext uri="{FF2B5EF4-FFF2-40B4-BE49-F238E27FC236}">
              <a16:creationId xmlns:a16="http://schemas.microsoft.com/office/drawing/2014/main" id="{EA0D9803-40B8-48F2-8D49-66F8B7A53CC3}"/>
            </a:ext>
          </a:extLst>
        </xdr:cNvPr>
        <xdr:cNvCxnSpPr/>
      </xdr:nvCxnSpPr>
      <xdr:spPr>
        <a:xfrm flipV="1">
          <a:off x="2527300" y="6295178"/>
          <a:ext cx="762000" cy="197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137583</xdr:rowOff>
    </xdr:from>
    <xdr:to>
      <xdr:col>7</xdr:col>
      <xdr:colOff>187325</xdr:colOff>
      <xdr:row>33</xdr:row>
      <xdr:rowOff>67733</xdr:rowOff>
    </xdr:to>
    <xdr:sp macro="" textlink="">
      <xdr:nvSpPr>
        <xdr:cNvPr id="89" name="楕円 88">
          <a:extLst>
            <a:ext uri="{FF2B5EF4-FFF2-40B4-BE49-F238E27FC236}">
              <a16:creationId xmlns:a16="http://schemas.microsoft.com/office/drawing/2014/main" id="{D7BB896A-F093-4564-8A69-4430AC645358}"/>
            </a:ext>
          </a:extLst>
        </xdr:cNvPr>
        <xdr:cNvSpPr/>
      </xdr:nvSpPr>
      <xdr:spPr>
        <a:xfrm>
          <a:off x="1714500" y="6395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16933</xdr:rowOff>
    </xdr:from>
    <xdr:to>
      <xdr:col>11</xdr:col>
      <xdr:colOff>136525</xdr:colOff>
      <xdr:row>33</xdr:row>
      <xdr:rowOff>63712</xdr:rowOff>
    </xdr:to>
    <xdr:cxnSp macro="">
      <xdr:nvCxnSpPr>
        <xdr:cNvPr id="90" name="直線コネクタ 89">
          <a:extLst>
            <a:ext uri="{FF2B5EF4-FFF2-40B4-BE49-F238E27FC236}">
              <a16:creationId xmlns:a16="http://schemas.microsoft.com/office/drawing/2014/main" id="{2F33220E-035E-42FA-8BC5-6E6E4BCD483C}"/>
            </a:ext>
          </a:extLst>
        </xdr:cNvPr>
        <xdr:cNvCxnSpPr/>
      </xdr:nvCxnSpPr>
      <xdr:spPr>
        <a:xfrm>
          <a:off x="1765300" y="6446308"/>
          <a:ext cx="762000" cy="4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81720</xdr:rowOff>
    </xdr:from>
    <xdr:ext cx="405111" cy="259045"/>
    <xdr:sp macro="" textlink="">
      <xdr:nvSpPr>
        <xdr:cNvPr id="91" name="n_1aveValue有形固定資産減価償却率">
          <a:extLst>
            <a:ext uri="{FF2B5EF4-FFF2-40B4-BE49-F238E27FC236}">
              <a16:creationId xmlns:a16="http://schemas.microsoft.com/office/drawing/2014/main" id="{62D47AF8-B379-4C35-A70C-BD0AB79ACFB0}"/>
            </a:ext>
          </a:extLst>
        </xdr:cNvPr>
        <xdr:cNvSpPr txBox="1"/>
      </xdr:nvSpPr>
      <xdr:spPr>
        <a:xfrm>
          <a:off x="38360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67327</xdr:rowOff>
    </xdr:from>
    <xdr:ext cx="405111" cy="259045"/>
    <xdr:sp macro="" textlink="">
      <xdr:nvSpPr>
        <xdr:cNvPr id="92" name="n_2aveValue有形固定資産減価償却率">
          <a:extLst>
            <a:ext uri="{FF2B5EF4-FFF2-40B4-BE49-F238E27FC236}">
              <a16:creationId xmlns:a16="http://schemas.microsoft.com/office/drawing/2014/main" id="{B8516681-383C-443D-9D4C-B191C425BAE9}"/>
            </a:ext>
          </a:extLst>
        </xdr:cNvPr>
        <xdr:cNvSpPr txBox="1"/>
      </xdr:nvSpPr>
      <xdr:spPr>
        <a:xfrm>
          <a:off x="3086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31344</xdr:rowOff>
    </xdr:from>
    <xdr:ext cx="405111" cy="259045"/>
    <xdr:sp macro="" textlink="">
      <xdr:nvSpPr>
        <xdr:cNvPr id="93" name="n_3aveValue有形固定資産減価償却率">
          <a:extLst>
            <a:ext uri="{FF2B5EF4-FFF2-40B4-BE49-F238E27FC236}">
              <a16:creationId xmlns:a16="http://schemas.microsoft.com/office/drawing/2014/main" id="{48B85F97-1BD8-4AFB-90C9-DA0E3C161230}"/>
            </a:ext>
          </a:extLst>
        </xdr:cNvPr>
        <xdr:cNvSpPr txBox="1"/>
      </xdr:nvSpPr>
      <xdr:spPr>
        <a:xfrm>
          <a:off x="2324744" y="57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145220</xdr:rowOff>
    </xdr:from>
    <xdr:ext cx="405111" cy="259045"/>
    <xdr:sp macro="" textlink="">
      <xdr:nvSpPr>
        <xdr:cNvPr id="94" name="n_4aveValue有形固定資産減価償却率">
          <a:extLst>
            <a:ext uri="{FF2B5EF4-FFF2-40B4-BE49-F238E27FC236}">
              <a16:creationId xmlns:a16="http://schemas.microsoft.com/office/drawing/2014/main" id="{E0777CF8-6C37-475B-ABD1-FB324799CD0B}"/>
            </a:ext>
          </a:extLst>
        </xdr:cNvPr>
        <xdr:cNvSpPr txBox="1"/>
      </xdr:nvSpPr>
      <xdr:spPr>
        <a:xfrm>
          <a:off x="1562744"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143950</xdr:rowOff>
    </xdr:from>
    <xdr:ext cx="405111" cy="259045"/>
    <xdr:sp macro="" textlink="">
      <xdr:nvSpPr>
        <xdr:cNvPr id="95" name="n_1mainValue有形固定資産減価償却率">
          <a:extLst>
            <a:ext uri="{FF2B5EF4-FFF2-40B4-BE49-F238E27FC236}">
              <a16:creationId xmlns:a16="http://schemas.microsoft.com/office/drawing/2014/main" id="{A67A3D49-1B4D-41A0-BE51-2216D8FA1A7F}"/>
            </a:ext>
          </a:extLst>
        </xdr:cNvPr>
        <xdr:cNvSpPr txBox="1"/>
      </xdr:nvSpPr>
      <xdr:spPr>
        <a:xfrm>
          <a:off x="3836044" y="6401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79180</xdr:rowOff>
    </xdr:from>
    <xdr:ext cx="405111" cy="259045"/>
    <xdr:sp macro="" textlink="">
      <xdr:nvSpPr>
        <xdr:cNvPr id="96" name="n_2mainValue有形固定資産減価償却率">
          <a:extLst>
            <a:ext uri="{FF2B5EF4-FFF2-40B4-BE49-F238E27FC236}">
              <a16:creationId xmlns:a16="http://schemas.microsoft.com/office/drawing/2014/main" id="{2F579408-F4DF-4FEC-9686-D1205ACA83E8}"/>
            </a:ext>
          </a:extLst>
        </xdr:cNvPr>
        <xdr:cNvSpPr txBox="1"/>
      </xdr:nvSpPr>
      <xdr:spPr>
        <a:xfrm>
          <a:off x="3086744" y="6337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105639</xdr:rowOff>
    </xdr:from>
    <xdr:ext cx="405111" cy="259045"/>
    <xdr:sp macro="" textlink="">
      <xdr:nvSpPr>
        <xdr:cNvPr id="97" name="n_3mainValue有形固定資産減価償却率">
          <a:extLst>
            <a:ext uri="{FF2B5EF4-FFF2-40B4-BE49-F238E27FC236}">
              <a16:creationId xmlns:a16="http://schemas.microsoft.com/office/drawing/2014/main" id="{77EB2847-11BD-44A0-8850-1590174000C2}"/>
            </a:ext>
          </a:extLst>
        </xdr:cNvPr>
        <xdr:cNvSpPr txBox="1"/>
      </xdr:nvSpPr>
      <xdr:spPr>
        <a:xfrm>
          <a:off x="2324744" y="6535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58860</xdr:rowOff>
    </xdr:from>
    <xdr:ext cx="405111" cy="259045"/>
    <xdr:sp macro="" textlink="">
      <xdr:nvSpPr>
        <xdr:cNvPr id="98" name="n_4mainValue有形固定資産減価償却率">
          <a:extLst>
            <a:ext uri="{FF2B5EF4-FFF2-40B4-BE49-F238E27FC236}">
              <a16:creationId xmlns:a16="http://schemas.microsoft.com/office/drawing/2014/main" id="{A7B3A2C3-4146-41E6-AC6D-9D6230E878F2}"/>
            </a:ext>
          </a:extLst>
        </xdr:cNvPr>
        <xdr:cNvSpPr txBox="1"/>
      </xdr:nvSpPr>
      <xdr:spPr>
        <a:xfrm>
          <a:off x="1562744" y="64882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39C7C252-30ED-4D2B-BACB-8A3A9EA6BBB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FCF2C6-3439-4943-8B9C-24168DCFC9B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6A2F87C7-6C8E-4A9D-B72C-6C386832A9E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[ 537.9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1F7F5A26-9CD8-40BD-BA40-E1DCAFD5D3AB}"/>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8F526974-DDC1-4895-B028-BA6F9A30DA6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E8260B60-FBB3-4DEC-A617-A59EA85A66A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FADA9DA4-E599-4D4F-9319-84AF8E886401}"/>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87974A34-D275-4DAE-8C66-A069B901E3BA}"/>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3C23E15B-3F14-493F-9FAA-C17E5130BA7D}"/>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CDDAF7BA-220B-419D-A761-057031A6B0D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D7A0CB71-F910-450A-8BDE-ABF9010F29AE}"/>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32C51FB9-18CE-4EB3-A21D-86958759563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5A1EEFD6-6E6F-40BD-8974-58FD9707241A}"/>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まちづくり複合施設整備事業に係る地方債の発行や基金の取崩しにより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R01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年度まで比率は上昇傾向にあった。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R03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年度については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減債基金、公共施設整備基金等の元金積立による充当可能基金の増加や</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普通交付税の増加によ</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る将来負担の減少により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115.1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ポイント改善した。</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今後、まちづくり複合施設整備事業に係る地方債の償還の開始や計画的な基金の積立により将来負担については減少が見込まれる。</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4A5C0B19-B2FD-479C-8CCE-2A5462D1B91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34CC882B-AA5E-4CF6-8682-562BDD935096}"/>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78122785-21B0-480C-8A10-5689FDEEAAC8}"/>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38AA7D0E-8C8C-4DC9-B702-7E3664327552}"/>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16" name="テキスト ボックス 115">
          <a:extLst>
            <a:ext uri="{FF2B5EF4-FFF2-40B4-BE49-F238E27FC236}">
              <a16:creationId xmlns:a16="http://schemas.microsoft.com/office/drawing/2014/main" id="{71E14665-4203-4374-A097-0530A148CF4C}"/>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8989929C-518E-43F9-A22A-E87FC4B6017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2C98799D-C208-45D0-B8C1-DA3CC7CF7ACD}"/>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5910881C-086A-4B7F-BC5F-A041143126C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46C2EC01-4C3F-4993-8C5B-90F53E65F961}"/>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1E796EBE-7F24-4EBF-82B2-62AE4EE3B49D}"/>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5AC613E7-6D4B-4A15-A94A-420E04FAD4C6}"/>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F3FA101D-D1D6-46BF-BDF9-68AC9ACFDDA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F5987F69-AC5B-45A0-A94F-EEDA7CAE2E41}"/>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D86F61FC-BBA4-40D0-94C5-2C9557951C9F}"/>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1BB233C7-3619-4E9C-A1B9-E71C26AC1AC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96107</xdr:rowOff>
    </xdr:to>
    <xdr:cxnSp macro="">
      <xdr:nvCxnSpPr>
        <xdr:cNvPr id="127" name="直線コネクタ 126">
          <a:extLst>
            <a:ext uri="{FF2B5EF4-FFF2-40B4-BE49-F238E27FC236}">
              <a16:creationId xmlns:a16="http://schemas.microsoft.com/office/drawing/2014/main" id="{EE581374-F2D2-4CD4-AB7D-2795BF013EB3}"/>
            </a:ext>
          </a:extLst>
        </xdr:cNvPr>
        <xdr:cNvCxnSpPr/>
      </xdr:nvCxnSpPr>
      <xdr:spPr>
        <a:xfrm flipV="1">
          <a:off x="14793595" y="5312833"/>
          <a:ext cx="1269" cy="1384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99934</xdr:rowOff>
    </xdr:from>
    <xdr:ext cx="469744" cy="259045"/>
    <xdr:sp macro="" textlink="">
      <xdr:nvSpPr>
        <xdr:cNvPr id="128" name="債務償還比率最小値テキスト">
          <a:extLst>
            <a:ext uri="{FF2B5EF4-FFF2-40B4-BE49-F238E27FC236}">
              <a16:creationId xmlns:a16="http://schemas.microsoft.com/office/drawing/2014/main" id="{FD4C1D14-CA57-4B53-A088-93658592C6DA}"/>
            </a:ext>
          </a:extLst>
        </xdr:cNvPr>
        <xdr:cNvSpPr txBox="1"/>
      </xdr:nvSpPr>
      <xdr:spPr>
        <a:xfrm>
          <a:off x="14846300" y="6700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96107</xdr:rowOff>
    </xdr:from>
    <xdr:to>
      <xdr:col>76</xdr:col>
      <xdr:colOff>111125</xdr:colOff>
      <xdr:row>34</xdr:row>
      <xdr:rowOff>96107</xdr:rowOff>
    </xdr:to>
    <xdr:cxnSp macro="">
      <xdr:nvCxnSpPr>
        <xdr:cNvPr id="129" name="直線コネクタ 128">
          <a:extLst>
            <a:ext uri="{FF2B5EF4-FFF2-40B4-BE49-F238E27FC236}">
              <a16:creationId xmlns:a16="http://schemas.microsoft.com/office/drawing/2014/main" id="{4CBB907F-E5E9-46F3-98CA-BD9B8E8312F3}"/>
            </a:ext>
          </a:extLst>
        </xdr:cNvPr>
        <xdr:cNvCxnSpPr/>
      </xdr:nvCxnSpPr>
      <xdr:spPr>
        <a:xfrm>
          <a:off x="14706600" y="6696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4610CAFF-48E1-43F2-9794-971C3FA36506}"/>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21DBFB58-EDAA-4003-B3E6-3449328872A9}"/>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88293</xdr:rowOff>
    </xdr:from>
    <xdr:ext cx="469744" cy="259045"/>
    <xdr:sp macro="" textlink="">
      <xdr:nvSpPr>
        <xdr:cNvPr id="132" name="債務償還比率平均値テキスト">
          <a:extLst>
            <a:ext uri="{FF2B5EF4-FFF2-40B4-BE49-F238E27FC236}">
              <a16:creationId xmlns:a16="http://schemas.microsoft.com/office/drawing/2014/main" id="{A0D2728F-05EA-4795-95FA-4DA39F1B7B25}"/>
            </a:ext>
          </a:extLst>
        </xdr:cNvPr>
        <xdr:cNvSpPr txBox="1"/>
      </xdr:nvSpPr>
      <xdr:spPr>
        <a:xfrm>
          <a:off x="14846300" y="58318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65416</xdr:rowOff>
    </xdr:from>
    <xdr:to>
      <xdr:col>76</xdr:col>
      <xdr:colOff>73025</xdr:colOff>
      <xdr:row>30</xdr:row>
      <xdr:rowOff>167016</xdr:rowOff>
    </xdr:to>
    <xdr:sp macro="" textlink="">
      <xdr:nvSpPr>
        <xdr:cNvPr id="133" name="フローチャート: 判断 132">
          <a:extLst>
            <a:ext uri="{FF2B5EF4-FFF2-40B4-BE49-F238E27FC236}">
              <a16:creationId xmlns:a16="http://schemas.microsoft.com/office/drawing/2014/main" id="{2AD834EE-F527-4AD6-8E8E-C1AFE7E82BB1}"/>
            </a:ext>
          </a:extLst>
        </xdr:cNvPr>
        <xdr:cNvSpPr/>
      </xdr:nvSpPr>
      <xdr:spPr>
        <a:xfrm>
          <a:off x="147447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127317</xdr:rowOff>
    </xdr:from>
    <xdr:to>
      <xdr:col>72</xdr:col>
      <xdr:colOff>123825</xdr:colOff>
      <xdr:row>32</xdr:row>
      <xdr:rowOff>57467</xdr:rowOff>
    </xdr:to>
    <xdr:sp macro="" textlink="">
      <xdr:nvSpPr>
        <xdr:cNvPr id="134" name="フローチャート: 判断 133">
          <a:extLst>
            <a:ext uri="{FF2B5EF4-FFF2-40B4-BE49-F238E27FC236}">
              <a16:creationId xmlns:a16="http://schemas.microsoft.com/office/drawing/2014/main" id="{E099978B-57AA-4E00-9B0C-18FC212763E9}"/>
            </a:ext>
          </a:extLst>
        </xdr:cNvPr>
        <xdr:cNvSpPr/>
      </xdr:nvSpPr>
      <xdr:spPr>
        <a:xfrm>
          <a:off x="14033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31</xdr:row>
      <xdr:rowOff>103029</xdr:rowOff>
    </xdr:from>
    <xdr:to>
      <xdr:col>68</xdr:col>
      <xdr:colOff>123825</xdr:colOff>
      <xdr:row>32</xdr:row>
      <xdr:rowOff>33179</xdr:rowOff>
    </xdr:to>
    <xdr:sp macro="" textlink="">
      <xdr:nvSpPr>
        <xdr:cNvPr id="135" name="フローチャート: 判断 134">
          <a:extLst>
            <a:ext uri="{FF2B5EF4-FFF2-40B4-BE49-F238E27FC236}">
              <a16:creationId xmlns:a16="http://schemas.microsoft.com/office/drawing/2014/main" id="{9ED915A5-0A28-4DBA-9F37-5004586AA24D}"/>
            </a:ext>
          </a:extLst>
        </xdr:cNvPr>
        <xdr:cNvSpPr/>
      </xdr:nvSpPr>
      <xdr:spPr>
        <a:xfrm>
          <a:off x="13271500" y="6189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31</xdr:row>
      <xdr:rowOff>110046</xdr:rowOff>
    </xdr:from>
    <xdr:to>
      <xdr:col>64</xdr:col>
      <xdr:colOff>123825</xdr:colOff>
      <xdr:row>32</xdr:row>
      <xdr:rowOff>40196</xdr:rowOff>
    </xdr:to>
    <xdr:sp macro="" textlink="">
      <xdr:nvSpPr>
        <xdr:cNvPr id="136" name="フローチャート: 判断 135">
          <a:extLst>
            <a:ext uri="{FF2B5EF4-FFF2-40B4-BE49-F238E27FC236}">
              <a16:creationId xmlns:a16="http://schemas.microsoft.com/office/drawing/2014/main" id="{A7AD97F3-97EE-45F2-992E-9D33832DC866}"/>
            </a:ext>
          </a:extLst>
        </xdr:cNvPr>
        <xdr:cNvSpPr/>
      </xdr:nvSpPr>
      <xdr:spPr>
        <a:xfrm>
          <a:off x="12509500" y="6196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138292</xdr:rowOff>
    </xdr:from>
    <xdr:to>
      <xdr:col>60</xdr:col>
      <xdr:colOff>123825</xdr:colOff>
      <xdr:row>32</xdr:row>
      <xdr:rowOff>68442</xdr:rowOff>
    </xdr:to>
    <xdr:sp macro="" textlink="">
      <xdr:nvSpPr>
        <xdr:cNvPr id="137" name="フローチャート: 判断 136">
          <a:extLst>
            <a:ext uri="{FF2B5EF4-FFF2-40B4-BE49-F238E27FC236}">
              <a16:creationId xmlns:a16="http://schemas.microsoft.com/office/drawing/2014/main" id="{D3C34685-6C4F-49FE-B0E8-7AC2B71AD6EE}"/>
            </a:ext>
          </a:extLst>
        </xdr:cNvPr>
        <xdr:cNvSpPr/>
      </xdr:nvSpPr>
      <xdr:spPr>
        <a:xfrm>
          <a:off x="11747500" y="622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156D0651-4D91-4EB9-86F9-1469DC89F261}"/>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FEC7858-545A-4303-A7BF-6AB2BCDC2E8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78674D6A-412E-4659-9AB2-ED7EB67888D2}"/>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68D416C5-4E23-4AF6-9F7B-EB973BC1409D}"/>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878C3585-D5CD-4C8D-B1D9-5D614FCA4A0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143330</xdr:rowOff>
    </xdr:from>
    <xdr:to>
      <xdr:col>76</xdr:col>
      <xdr:colOff>73025</xdr:colOff>
      <xdr:row>32</xdr:row>
      <xdr:rowOff>73480</xdr:rowOff>
    </xdr:to>
    <xdr:sp macro="" textlink="">
      <xdr:nvSpPr>
        <xdr:cNvPr id="143" name="楕円 142">
          <a:extLst>
            <a:ext uri="{FF2B5EF4-FFF2-40B4-BE49-F238E27FC236}">
              <a16:creationId xmlns:a16="http://schemas.microsoft.com/office/drawing/2014/main" id="{B5D47BB1-CF13-442A-A1F3-5E8E6093CA71}"/>
            </a:ext>
          </a:extLst>
        </xdr:cNvPr>
        <xdr:cNvSpPr/>
      </xdr:nvSpPr>
      <xdr:spPr>
        <a:xfrm>
          <a:off x="14744700" y="622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121757</xdr:rowOff>
    </xdr:from>
    <xdr:ext cx="469744" cy="259045"/>
    <xdr:sp macro="" textlink="">
      <xdr:nvSpPr>
        <xdr:cNvPr id="144" name="債務償還比率該当値テキスト">
          <a:extLst>
            <a:ext uri="{FF2B5EF4-FFF2-40B4-BE49-F238E27FC236}">
              <a16:creationId xmlns:a16="http://schemas.microsoft.com/office/drawing/2014/main" id="{D624E740-FAA5-4309-A7EC-43A2BE452DAC}"/>
            </a:ext>
          </a:extLst>
        </xdr:cNvPr>
        <xdr:cNvSpPr txBox="1"/>
      </xdr:nvSpPr>
      <xdr:spPr>
        <a:xfrm>
          <a:off x="14846300" y="6208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7514</xdr:rowOff>
    </xdr:from>
    <xdr:to>
      <xdr:col>72</xdr:col>
      <xdr:colOff>123825</xdr:colOff>
      <xdr:row>33</xdr:row>
      <xdr:rowOff>109114</xdr:rowOff>
    </xdr:to>
    <xdr:sp macro="" textlink="">
      <xdr:nvSpPr>
        <xdr:cNvPr id="145" name="楕円 144">
          <a:extLst>
            <a:ext uri="{FF2B5EF4-FFF2-40B4-BE49-F238E27FC236}">
              <a16:creationId xmlns:a16="http://schemas.microsoft.com/office/drawing/2014/main" id="{50166F10-65F2-43F7-86DA-DD0041F78A5D}"/>
            </a:ext>
          </a:extLst>
        </xdr:cNvPr>
        <xdr:cNvSpPr/>
      </xdr:nvSpPr>
      <xdr:spPr>
        <a:xfrm>
          <a:off x="14033500" y="643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22680</xdr:rowOff>
    </xdr:from>
    <xdr:to>
      <xdr:col>76</xdr:col>
      <xdr:colOff>22225</xdr:colOff>
      <xdr:row>33</xdr:row>
      <xdr:rowOff>58314</xdr:rowOff>
    </xdr:to>
    <xdr:cxnSp macro="">
      <xdr:nvCxnSpPr>
        <xdr:cNvPr id="146" name="直線コネクタ 145">
          <a:extLst>
            <a:ext uri="{FF2B5EF4-FFF2-40B4-BE49-F238E27FC236}">
              <a16:creationId xmlns:a16="http://schemas.microsoft.com/office/drawing/2014/main" id="{7D17DA4D-CC88-4D14-B641-64940C5D3E9A}"/>
            </a:ext>
          </a:extLst>
        </xdr:cNvPr>
        <xdr:cNvCxnSpPr/>
      </xdr:nvCxnSpPr>
      <xdr:spPr>
        <a:xfrm flipV="1">
          <a:off x="14084300" y="6280605"/>
          <a:ext cx="711200" cy="20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154866</xdr:rowOff>
    </xdr:from>
    <xdr:to>
      <xdr:col>68</xdr:col>
      <xdr:colOff>123825</xdr:colOff>
      <xdr:row>34</xdr:row>
      <xdr:rowOff>85016</xdr:rowOff>
    </xdr:to>
    <xdr:sp macro="" textlink="">
      <xdr:nvSpPr>
        <xdr:cNvPr id="147" name="楕円 146">
          <a:extLst>
            <a:ext uri="{FF2B5EF4-FFF2-40B4-BE49-F238E27FC236}">
              <a16:creationId xmlns:a16="http://schemas.microsoft.com/office/drawing/2014/main" id="{8FC3E7AB-4F51-4FA0-99B7-CF1B42BBC450}"/>
            </a:ext>
          </a:extLst>
        </xdr:cNvPr>
        <xdr:cNvSpPr/>
      </xdr:nvSpPr>
      <xdr:spPr>
        <a:xfrm>
          <a:off x="13271500" y="658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58314</xdr:rowOff>
    </xdr:from>
    <xdr:to>
      <xdr:col>72</xdr:col>
      <xdr:colOff>73025</xdr:colOff>
      <xdr:row>34</xdr:row>
      <xdr:rowOff>34216</xdr:rowOff>
    </xdr:to>
    <xdr:cxnSp macro="">
      <xdr:nvCxnSpPr>
        <xdr:cNvPr id="148" name="直線コネクタ 147">
          <a:extLst>
            <a:ext uri="{FF2B5EF4-FFF2-40B4-BE49-F238E27FC236}">
              <a16:creationId xmlns:a16="http://schemas.microsoft.com/office/drawing/2014/main" id="{39294DEB-23F4-4C5B-9C6D-9E5A2093E762}"/>
            </a:ext>
          </a:extLst>
        </xdr:cNvPr>
        <xdr:cNvCxnSpPr/>
      </xdr:nvCxnSpPr>
      <xdr:spPr>
        <a:xfrm flipV="1">
          <a:off x="13322300" y="6487689"/>
          <a:ext cx="762000" cy="1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33</xdr:row>
      <xdr:rowOff>23887</xdr:rowOff>
    </xdr:from>
    <xdr:to>
      <xdr:col>64</xdr:col>
      <xdr:colOff>123825</xdr:colOff>
      <xdr:row>33</xdr:row>
      <xdr:rowOff>125487</xdr:rowOff>
    </xdr:to>
    <xdr:sp macro="" textlink="">
      <xdr:nvSpPr>
        <xdr:cNvPr id="149" name="楕円 148">
          <a:extLst>
            <a:ext uri="{FF2B5EF4-FFF2-40B4-BE49-F238E27FC236}">
              <a16:creationId xmlns:a16="http://schemas.microsoft.com/office/drawing/2014/main" id="{1037C3B1-4408-43A1-9B69-72D6383EFC3F}"/>
            </a:ext>
          </a:extLst>
        </xdr:cNvPr>
        <xdr:cNvSpPr/>
      </xdr:nvSpPr>
      <xdr:spPr>
        <a:xfrm>
          <a:off x="12509500" y="6453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74687</xdr:rowOff>
    </xdr:from>
    <xdr:to>
      <xdr:col>68</xdr:col>
      <xdr:colOff>73025</xdr:colOff>
      <xdr:row>34</xdr:row>
      <xdr:rowOff>34216</xdr:rowOff>
    </xdr:to>
    <xdr:cxnSp macro="">
      <xdr:nvCxnSpPr>
        <xdr:cNvPr id="150" name="直線コネクタ 149">
          <a:extLst>
            <a:ext uri="{FF2B5EF4-FFF2-40B4-BE49-F238E27FC236}">
              <a16:creationId xmlns:a16="http://schemas.microsoft.com/office/drawing/2014/main" id="{DFEDE6DB-E767-4D4E-98BF-E77953E6FE2E}"/>
            </a:ext>
          </a:extLst>
        </xdr:cNvPr>
        <xdr:cNvCxnSpPr/>
      </xdr:nvCxnSpPr>
      <xdr:spPr>
        <a:xfrm>
          <a:off x="12560300" y="6504062"/>
          <a:ext cx="762000" cy="130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129127</xdr:rowOff>
    </xdr:from>
    <xdr:to>
      <xdr:col>60</xdr:col>
      <xdr:colOff>123825</xdr:colOff>
      <xdr:row>33</xdr:row>
      <xdr:rowOff>59277</xdr:rowOff>
    </xdr:to>
    <xdr:sp macro="" textlink="">
      <xdr:nvSpPr>
        <xdr:cNvPr id="151" name="楕円 150">
          <a:extLst>
            <a:ext uri="{FF2B5EF4-FFF2-40B4-BE49-F238E27FC236}">
              <a16:creationId xmlns:a16="http://schemas.microsoft.com/office/drawing/2014/main" id="{CC6E65BD-03ED-44AD-BC6C-1DBF1203B00E}"/>
            </a:ext>
          </a:extLst>
        </xdr:cNvPr>
        <xdr:cNvSpPr/>
      </xdr:nvSpPr>
      <xdr:spPr>
        <a:xfrm>
          <a:off x="11747500" y="6387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8477</xdr:rowOff>
    </xdr:from>
    <xdr:to>
      <xdr:col>64</xdr:col>
      <xdr:colOff>73025</xdr:colOff>
      <xdr:row>33</xdr:row>
      <xdr:rowOff>74687</xdr:rowOff>
    </xdr:to>
    <xdr:cxnSp macro="">
      <xdr:nvCxnSpPr>
        <xdr:cNvPr id="152" name="直線コネクタ 151">
          <a:extLst>
            <a:ext uri="{FF2B5EF4-FFF2-40B4-BE49-F238E27FC236}">
              <a16:creationId xmlns:a16="http://schemas.microsoft.com/office/drawing/2014/main" id="{01AE4C70-FE00-428C-866E-0061960043B3}"/>
            </a:ext>
          </a:extLst>
        </xdr:cNvPr>
        <xdr:cNvCxnSpPr/>
      </xdr:nvCxnSpPr>
      <xdr:spPr>
        <a:xfrm>
          <a:off x="11798300" y="6437852"/>
          <a:ext cx="762000" cy="6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73994</xdr:rowOff>
    </xdr:from>
    <xdr:ext cx="469744" cy="259045"/>
    <xdr:sp macro="" textlink="">
      <xdr:nvSpPr>
        <xdr:cNvPr id="153" name="n_1aveValue債務償還比率">
          <a:extLst>
            <a:ext uri="{FF2B5EF4-FFF2-40B4-BE49-F238E27FC236}">
              <a16:creationId xmlns:a16="http://schemas.microsoft.com/office/drawing/2014/main" id="{3DD806FF-62BA-4E5F-A79C-E55EF03E87E6}"/>
            </a:ext>
          </a:extLst>
        </xdr:cNvPr>
        <xdr:cNvSpPr txBox="1"/>
      </xdr:nvSpPr>
      <xdr:spPr>
        <a:xfrm>
          <a:off x="13836727" y="598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49706</xdr:rowOff>
    </xdr:from>
    <xdr:ext cx="469744" cy="259045"/>
    <xdr:sp macro="" textlink="">
      <xdr:nvSpPr>
        <xdr:cNvPr id="154" name="n_2aveValue債務償還比率">
          <a:extLst>
            <a:ext uri="{FF2B5EF4-FFF2-40B4-BE49-F238E27FC236}">
              <a16:creationId xmlns:a16="http://schemas.microsoft.com/office/drawing/2014/main" id="{58C07B97-D772-494A-8BB5-17F213622D05}"/>
            </a:ext>
          </a:extLst>
        </xdr:cNvPr>
        <xdr:cNvSpPr txBox="1"/>
      </xdr:nvSpPr>
      <xdr:spPr>
        <a:xfrm>
          <a:off x="13087427" y="596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56723</xdr:rowOff>
    </xdr:from>
    <xdr:ext cx="469744" cy="259045"/>
    <xdr:sp macro="" textlink="">
      <xdr:nvSpPr>
        <xdr:cNvPr id="155" name="n_3aveValue債務償還比率">
          <a:extLst>
            <a:ext uri="{FF2B5EF4-FFF2-40B4-BE49-F238E27FC236}">
              <a16:creationId xmlns:a16="http://schemas.microsoft.com/office/drawing/2014/main" id="{8B5BBAAA-2E31-4B53-9343-9F87BD67700A}"/>
            </a:ext>
          </a:extLst>
        </xdr:cNvPr>
        <xdr:cNvSpPr txBox="1"/>
      </xdr:nvSpPr>
      <xdr:spPr>
        <a:xfrm>
          <a:off x="12325427" y="5971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84969</xdr:rowOff>
    </xdr:from>
    <xdr:ext cx="469744" cy="259045"/>
    <xdr:sp macro="" textlink="">
      <xdr:nvSpPr>
        <xdr:cNvPr id="156" name="n_4aveValue債務償還比率">
          <a:extLst>
            <a:ext uri="{FF2B5EF4-FFF2-40B4-BE49-F238E27FC236}">
              <a16:creationId xmlns:a16="http://schemas.microsoft.com/office/drawing/2014/main" id="{4F6D825B-F8FF-4A80-AF4A-44250B592B31}"/>
            </a:ext>
          </a:extLst>
        </xdr:cNvPr>
        <xdr:cNvSpPr txBox="1"/>
      </xdr:nvSpPr>
      <xdr:spPr>
        <a:xfrm>
          <a:off x="11563427" y="5999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100241</xdr:rowOff>
    </xdr:from>
    <xdr:ext cx="469744" cy="259045"/>
    <xdr:sp macro="" textlink="">
      <xdr:nvSpPr>
        <xdr:cNvPr id="157" name="n_1mainValue債務償還比率">
          <a:extLst>
            <a:ext uri="{FF2B5EF4-FFF2-40B4-BE49-F238E27FC236}">
              <a16:creationId xmlns:a16="http://schemas.microsoft.com/office/drawing/2014/main" id="{93E1BE07-BDC4-41A9-A289-56D5F5A84A3E}"/>
            </a:ext>
          </a:extLst>
        </xdr:cNvPr>
        <xdr:cNvSpPr txBox="1"/>
      </xdr:nvSpPr>
      <xdr:spPr>
        <a:xfrm>
          <a:off x="13836727" y="652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34</xdr:row>
      <xdr:rowOff>76143</xdr:rowOff>
    </xdr:from>
    <xdr:ext cx="469744" cy="259045"/>
    <xdr:sp macro="" textlink="">
      <xdr:nvSpPr>
        <xdr:cNvPr id="158" name="n_2mainValue債務償還比率">
          <a:extLst>
            <a:ext uri="{FF2B5EF4-FFF2-40B4-BE49-F238E27FC236}">
              <a16:creationId xmlns:a16="http://schemas.microsoft.com/office/drawing/2014/main" id="{BDA56D72-8273-4B64-B079-E9C3913EB9FA}"/>
            </a:ext>
          </a:extLst>
        </xdr:cNvPr>
        <xdr:cNvSpPr txBox="1"/>
      </xdr:nvSpPr>
      <xdr:spPr>
        <a:xfrm>
          <a:off x="13087427" y="667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116614</xdr:rowOff>
    </xdr:from>
    <xdr:ext cx="469744" cy="259045"/>
    <xdr:sp macro="" textlink="">
      <xdr:nvSpPr>
        <xdr:cNvPr id="159" name="n_3mainValue債務償還比率">
          <a:extLst>
            <a:ext uri="{FF2B5EF4-FFF2-40B4-BE49-F238E27FC236}">
              <a16:creationId xmlns:a16="http://schemas.microsoft.com/office/drawing/2014/main" id="{559B3649-BE19-46DA-976E-1AE4F9691E23}"/>
            </a:ext>
          </a:extLst>
        </xdr:cNvPr>
        <xdr:cNvSpPr txBox="1"/>
      </xdr:nvSpPr>
      <xdr:spPr>
        <a:xfrm>
          <a:off x="12325427" y="6545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50404</xdr:rowOff>
    </xdr:from>
    <xdr:ext cx="469744" cy="259045"/>
    <xdr:sp macro="" textlink="">
      <xdr:nvSpPr>
        <xdr:cNvPr id="160" name="n_4mainValue債務償還比率">
          <a:extLst>
            <a:ext uri="{FF2B5EF4-FFF2-40B4-BE49-F238E27FC236}">
              <a16:creationId xmlns:a16="http://schemas.microsoft.com/office/drawing/2014/main" id="{C582EC96-2ED3-417E-BB40-47C227709B3C}"/>
            </a:ext>
          </a:extLst>
        </xdr:cNvPr>
        <xdr:cNvSpPr txBox="1"/>
      </xdr:nvSpPr>
      <xdr:spPr>
        <a:xfrm>
          <a:off x="11563427" y="6479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930984B4-81A1-407F-B924-1C91C34DB86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D42B76C9-870C-473E-917F-2D449553F63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54B25E22-C808-4226-8632-E877C6210F1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5795EE7A-5B0D-4136-9C67-86222ECCC22F}"/>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E54D5EE8-A889-4E7C-8FA5-6F4645D1EB69}"/>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61C52F5B-D8BE-472B-8461-5BEAA50224C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6248C14-C15E-4499-92BE-6A78CE4BC11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6FCA705-E8F8-4BA3-BE32-B1151D5572E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EB47F72-9926-4426-A48F-050B74B4BF5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76AE9C7-57F2-4755-9C3D-B3456D89800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5E8EE83-23BA-42B5-98BF-0A38A333398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9BEDDB4-DE53-48C1-97B2-A9E11B7E7444}"/>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6C93EF3-22F5-46BD-98B1-2499FC0469C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394ABA0-0D71-4CF4-A05E-D38C580F67E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A7A6663-8FCF-4D26-9734-1D467B8D8E6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31B35C6-B156-43AF-A133-0F84A3AA2B7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13,005
12,875
157.71
10,691,647
9,651,584
893,685
5,237,389
11,916,929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F7AEFDE-72C4-44D4-88C2-9B70C433EC1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472CFF3-A0BC-4D2D-8341-CF57D4D29BF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9D5C99F-2DDC-4FB7-AB02-419B1FB5C6C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2A70419-3899-4B33-9B07-193C03B48C2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7A54AB4-3921-40B2-A6B0-7AD9576853B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49AB435-89EA-4723-994A-003A172FA021}"/>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B81551E-48A6-4482-9C2B-7F9884E15AF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EF14BA8-9B32-465A-A925-FAEEE66C35F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3629C44-BE07-4C4B-9581-505C759FA92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FFACC6F-9962-4E40-9414-4E7FF65C651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CFFE9FA-4582-4DA0-85C5-974AC8C59A4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A70F45C-AEF4-42FA-80B8-FD579D8C57BD}"/>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20B820C-3626-45A8-A301-8C15504AECC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DED442E-C328-4437-A735-B02678B54C3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0A62446-D31D-437F-84CB-94BEAF8218F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2DE921C-2A43-4BA9-8A2B-BA9C166B43F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3A63905-E7C2-4AA9-B1EE-58E9EEA174E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D4B7B22-5BDF-4EF3-8D03-42ADBA6ED49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256AF4A-FFDD-4958-BEDE-688C8C15C7A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3CA2DE3-2C12-4922-8ED4-C835E47E205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F28D239-689C-41FB-862A-2688A6305ED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BFB52B6-EC17-4DDC-8C7F-3AEE0AFED9A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8DD02EC-1BF0-4F37-857E-B0A3AA8DC72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895C5CE-3F3B-4ACF-97BC-53CC7D26E13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12D2B7A-1676-410E-9207-FF5AFD33FA1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727A898-0F8F-410C-A8A0-12941D26FF7E}"/>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D2AAB5A-257E-43FB-BA69-4D38FD67FF2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02C1F79-DF2A-4B8F-97D4-372EB19B47FC}"/>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25E02F2-6D7A-4C75-BE55-E76C5A7E738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B61D829-DA68-47E9-B259-1477B343609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BDC7B48-0363-4F42-8965-42DE57856F5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94B96BF-14E2-4C1C-9B20-0302FBA8BE1B}"/>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08BA3F7-07B9-462B-ADE6-2C6FF61BCF5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A8CDDFCF-9DEB-4ED3-89ED-1A70603AC12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6D07C36-205E-471F-948D-6497B8A6BB4E}"/>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2227433-EC71-41C0-B625-0392D239F5BC}"/>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4F01AC8-C9A4-4B7B-80F2-04023F3E47E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C5FE02C3-1F74-4C78-8BF8-4B1237AA860E}"/>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F856AEEC-405E-4EE3-90BF-E0A4CFA58C0B}"/>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13252B1-279E-4B01-B169-C24616DFFF8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6C8711F-5A0F-483A-9CCE-CD94A49FB9A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73A6579-1A63-4BC1-8B37-3ECD36D8100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6D480FB-74AF-4997-A5C9-905FB7A4FAE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277ECF7-325B-47FF-BB34-B600286FF8F6}"/>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60A0B34-BEBE-47A9-A86B-0FCA4C891DF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13335</xdr:rowOff>
    </xdr:from>
    <xdr:to>
      <xdr:col>24</xdr:col>
      <xdr:colOff>62865</xdr:colOff>
      <xdr:row>41</xdr:row>
      <xdr:rowOff>152400</xdr:rowOff>
    </xdr:to>
    <xdr:cxnSp macro="">
      <xdr:nvCxnSpPr>
        <xdr:cNvPr id="57" name="直線コネクタ 56">
          <a:extLst>
            <a:ext uri="{FF2B5EF4-FFF2-40B4-BE49-F238E27FC236}">
              <a16:creationId xmlns:a16="http://schemas.microsoft.com/office/drawing/2014/main" id="{A3E99565-5340-454E-B032-6E4388AB01E1}"/>
            </a:ext>
          </a:extLst>
        </xdr:cNvPr>
        <xdr:cNvCxnSpPr/>
      </xdr:nvCxnSpPr>
      <xdr:spPr>
        <a:xfrm flipV="1">
          <a:off x="4634865" y="584263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156227</xdr:rowOff>
    </xdr:from>
    <xdr:ext cx="405111" cy="259045"/>
    <xdr:sp macro="" textlink="">
      <xdr:nvSpPr>
        <xdr:cNvPr id="58" name="【道路】&#10;有形固定資産減価償却率最小値テキスト">
          <a:extLst>
            <a:ext uri="{FF2B5EF4-FFF2-40B4-BE49-F238E27FC236}">
              <a16:creationId xmlns:a16="http://schemas.microsoft.com/office/drawing/2014/main" id="{AC661A48-962F-4F0D-B12C-FD7EBD70839C}"/>
            </a:ext>
          </a:extLst>
        </xdr:cNvPr>
        <xdr:cNvSpPr txBox="1"/>
      </xdr:nvSpPr>
      <xdr:spPr>
        <a:xfrm>
          <a:off x="4673600" y="718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152400</xdr:rowOff>
    </xdr:from>
    <xdr:to>
      <xdr:col>24</xdr:col>
      <xdr:colOff>152400</xdr:colOff>
      <xdr:row>41</xdr:row>
      <xdr:rowOff>152400</xdr:rowOff>
    </xdr:to>
    <xdr:cxnSp macro="">
      <xdr:nvCxnSpPr>
        <xdr:cNvPr id="59" name="直線コネクタ 58">
          <a:extLst>
            <a:ext uri="{FF2B5EF4-FFF2-40B4-BE49-F238E27FC236}">
              <a16:creationId xmlns:a16="http://schemas.microsoft.com/office/drawing/2014/main" id="{F994C2FE-8C5C-43B2-89EB-728C718D9C6B}"/>
            </a:ext>
          </a:extLst>
        </xdr:cNvPr>
        <xdr:cNvCxnSpPr/>
      </xdr:nvCxnSpPr>
      <xdr:spPr>
        <a:xfrm>
          <a:off x="4546600" y="718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131462</xdr:rowOff>
    </xdr:from>
    <xdr:ext cx="405111" cy="259045"/>
    <xdr:sp macro="" textlink="">
      <xdr:nvSpPr>
        <xdr:cNvPr id="60" name="【道路】&#10;有形固定資産減価償却率最大値テキスト">
          <a:extLst>
            <a:ext uri="{FF2B5EF4-FFF2-40B4-BE49-F238E27FC236}">
              <a16:creationId xmlns:a16="http://schemas.microsoft.com/office/drawing/2014/main" id="{1336CED6-C8F2-413C-9A72-838D4A6663E6}"/>
            </a:ext>
          </a:extLst>
        </xdr:cNvPr>
        <xdr:cNvSpPr txBox="1"/>
      </xdr:nvSpPr>
      <xdr:spPr>
        <a:xfrm>
          <a:off x="4673600" y="5617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13335</xdr:rowOff>
    </xdr:from>
    <xdr:to>
      <xdr:col>24</xdr:col>
      <xdr:colOff>152400</xdr:colOff>
      <xdr:row>34</xdr:row>
      <xdr:rowOff>13335</xdr:rowOff>
    </xdr:to>
    <xdr:cxnSp macro="">
      <xdr:nvCxnSpPr>
        <xdr:cNvPr id="61" name="直線コネクタ 60">
          <a:extLst>
            <a:ext uri="{FF2B5EF4-FFF2-40B4-BE49-F238E27FC236}">
              <a16:creationId xmlns:a16="http://schemas.microsoft.com/office/drawing/2014/main" id="{513429E1-A692-49AD-8521-DB0039C9E8CA}"/>
            </a:ext>
          </a:extLst>
        </xdr:cNvPr>
        <xdr:cNvCxnSpPr/>
      </xdr:nvCxnSpPr>
      <xdr:spPr>
        <a:xfrm>
          <a:off x="4546600" y="5842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6367</xdr:rowOff>
    </xdr:from>
    <xdr:ext cx="405111" cy="259045"/>
    <xdr:sp macro="" textlink="">
      <xdr:nvSpPr>
        <xdr:cNvPr id="62" name="【道路】&#10;有形固定資産減価償却率平均値テキスト">
          <a:extLst>
            <a:ext uri="{FF2B5EF4-FFF2-40B4-BE49-F238E27FC236}">
              <a16:creationId xmlns:a16="http://schemas.microsoft.com/office/drawing/2014/main" id="{91714CD0-9769-474A-999D-371AF7F8C900}"/>
            </a:ext>
          </a:extLst>
        </xdr:cNvPr>
        <xdr:cNvSpPr txBox="1"/>
      </xdr:nvSpPr>
      <xdr:spPr>
        <a:xfrm>
          <a:off x="4673600" y="6350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154940</xdr:rowOff>
    </xdr:from>
    <xdr:to>
      <xdr:col>24</xdr:col>
      <xdr:colOff>114300</xdr:colOff>
      <xdr:row>38</xdr:row>
      <xdr:rowOff>85090</xdr:rowOff>
    </xdr:to>
    <xdr:sp macro="" textlink="">
      <xdr:nvSpPr>
        <xdr:cNvPr id="63" name="フローチャート: 判断 62">
          <a:extLst>
            <a:ext uri="{FF2B5EF4-FFF2-40B4-BE49-F238E27FC236}">
              <a16:creationId xmlns:a16="http://schemas.microsoft.com/office/drawing/2014/main" id="{0FC7679C-FAF2-44D1-9E28-32450FF8ABE0}"/>
            </a:ext>
          </a:extLst>
        </xdr:cNvPr>
        <xdr:cNvSpPr/>
      </xdr:nvSpPr>
      <xdr:spPr>
        <a:xfrm>
          <a:off x="4584700" y="649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149225</xdr:rowOff>
    </xdr:from>
    <xdr:to>
      <xdr:col>20</xdr:col>
      <xdr:colOff>38100</xdr:colOff>
      <xdr:row>38</xdr:row>
      <xdr:rowOff>79375</xdr:rowOff>
    </xdr:to>
    <xdr:sp macro="" textlink="">
      <xdr:nvSpPr>
        <xdr:cNvPr id="64" name="フローチャート: 判断 63">
          <a:extLst>
            <a:ext uri="{FF2B5EF4-FFF2-40B4-BE49-F238E27FC236}">
              <a16:creationId xmlns:a16="http://schemas.microsoft.com/office/drawing/2014/main" id="{CE1E0282-CAD6-4B1A-A55F-A7B400CA54B2}"/>
            </a:ext>
          </a:extLst>
        </xdr:cNvPr>
        <xdr:cNvSpPr/>
      </xdr:nvSpPr>
      <xdr:spPr>
        <a:xfrm>
          <a:off x="3746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63500</xdr:rowOff>
    </xdr:from>
    <xdr:to>
      <xdr:col>15</xdr:col>
      <xdr:colOff>101600</xdr:colOff>
      <xdr:row>37</xdr:row>
      <xdr:rowOff>165100</xdr:rowOff>
    </xdr:to>
    <xdr:sp macro="" textlink="">
      <xdr:nvSpPr>
        <xdr:cNvPr id="65" name="フローチャート: 判断 64">
          <a:extLst>
            <a:ext uri="{FF2B5EF4-FFF2-40B4-BE49-F238E27FC236}">
              <a16:creationId xmlns:a16="http://schemas.microsoft.com/office/drawing/2014/main" id="{889DDBF3-4FF0-48AF-8705-22CBA23117F5}"/>
            </a:ext>
          </a:extLst>
        </xdr:cNvPr>
        <xdr:cNvSpPr/>
      </xdr:nvSpPr>
      <xdr:spPr>
        <a:xfrm>
          <a:off x="2857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33020</xdr:rowOff>
    </xdr:from>
    <xdr:to>
      <xdr:col>10</xdr:col>
      <xdr:colOff>165100</xdr:colOff>
      <xdr:row>37</xdr:row>
      <xdr:rowOff>134620</xdr:rowOff>
    </xdr:to>
    <xdr:sp macro="" textlink="">
      <xdr:nvSpPr>
        <xdr:cNvPr id="66" name="フローチャート: 判断 65">
          <a:extLst>
            <a:ext uri="{FF2B5EF4-FFF2-40B4-BE49-F238E27FC236}">
              <a16:creationId xmlns:a16="http://schemas.microsoft.com/office/drawing/2014/main" id="{8C9E8B29-C681-4EE5-8A4C-F4FDAF9B7A6E}"/>
            </a:ext>
          </a:extLst>
        </xdr:cNvPr>
        <xdr:cNvSpPr/>
      </xdr:nvSpPr>
      <xdr:spPr>
        <a:xfrm>
          <a:off x="1968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635</xdr:rowOff>
    </xdr:from>
    <xdr:to>
      <xdr:col>6</xdr:col>
      <xdr:colOff>38100</xdr:colOff>
      <xdr:row>37</xdr:row>
      <xdr:rowOff>102235</xdr:rowOff>
    </xdr:to>
    <xdr:sp macro="" textlink="">
      <xdr:nvSpPr>
        <xdr:cNvPr id="67" name="フローチャート: 判断 66">
          <a:extLst>
            <a:ext uri="{FF2B5EF4-FFF2-40B4-BE49-F238E27FC236}">
              <a16:creationId xmlns:a16="http://schemas.microsoft.com/office/drawing/2014/main" id="{19E487BF-737D-4CE8-A036-786370BC3F5E}"/>
            </a:ext>
          </a:extLst>
        </xdr:cNvPr>
        <xdr:cNvSpPr/>
      </xdr:nvSpPr>
      <xdr:spPr>
        <a:xfrm>
          <a:off x="1079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1F31FCE-12D4-413E-B5C2-3769B80A9EC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17088CC-C3E1-4092-885C-1A49DC5ABE1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D239440-FC41-4692-8EA3-B56816EC982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BA032F1-9355-4799-900B-89E67E8773C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B0D8379-E79D-4F85-BABF-A98729DE694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101600</xdr:rowOff>
    </xdr:from>
    <xdr:to>
      <xdr:col>24</xdr:col>
      <xdr:colOff>114300</xdr:colOff>
      <xdr:row>42</xdr:row>
      <xdr:rowOff>31750</xdr:rowOff>
    </xdr:to>
    <xdr:sp macro="" textlink="">
      <xdr:nvSpPr>
        <xdr:cNvPr id="73" name="楕円 72">
          <a:extLst>
            <a:ext uri="{FF2B5EF4-FFF2-40B4-BE49-F238E27FC236}">
              <a16:creationId xmlns:a16="http://schemas.microsoft.com/office/drawing/2014/main" id="{7FA2CBF9-71FF-4D5F-B886-27772AAF433A}"/>
            </a:ext>
          </a:extLst>
        </xdr:cNvPr>
        <xdr:cNvSpPr/>
      </xdr:nvSpPr>
      <xdr:spPr>
        <a:xfrm>
          <a:off x="4584700" y="713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16527</xdr:rowOff>
    </xdr:from>
    <xdr:ext cx="405111" cy="259045"/>
    <xdr:sp macro="" textlink="">
      <xdr:nvSpPr>
        <xdr:cNvPr id="74" name="【道路】&#10;有形固定資産減価償却率該当値テキスト">
          <a:extLst>
            <a:ext uri="{FF2B5EF4-FFF2-40B4-BE49-F238E27FC236}">
              <a16:creationId xmlns:a16="http://schemas.microsoft.com/office/drawing/2014/main" id="{60D8FDE6-6A73-4BDB-BED4-9E34D23DD91D}"/>
            </a:ext>
          </a:extLst>
        </xdr:cNvPr>
        <xdr:cNvSpPr txBox="1"/>
      </xdr:nvSpPr>
      <xdr:spPr>
        <a:xfrm>
          <a:off x="4673600" y="7045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101600</xdr:rowOff>
    </xdr:from>
    <xdr:to>
      <xdr:col>20</xdr:col>
      <xdr:colOff>38100</xdr:colOff>
      <xdr:row>42</xdr:row>
      <xdr:rowOff>31750</xdr:rowOff>
    </xdr:to>
    <xdr:sp macro="" textlink="">
      <xdr:nvSpPr>
        <xdr:cNvPr id="75" name="楕円 74">
          <a:extLst>
            <a:ext uri="{FF2B5EF4-FFF2-40B4-BE49-F238E27FC236}">
              <a16:creationId xmlns:a16="http://schemas.microsoft.com/office/drawing/2014/main" id="{60C7E23C-E4E8-46AA-A5CE-517FA6497B73}"/>
            </a:ext>
          </a:extLst>
        </xdr:cNvPr>
        <xdr:cNvSpPr/>
      </xdr:nvSpPr>
      <xdr:spPr>
        <a:xfrm>
          <a:off x="3746500" y="713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152400</xdr:rowOff>
    </xdr:from>
    <xdr:to>
      <xdr:col>24</xdr:col>
      <xdr:colOff>63500</xdr:colOff>
      <xdr:row>41</xdr:row>
      <xdr:rowOff>152400</xdr:rowOff>
    </xdr:to>
    <xdr:cxnSp macro="">
      <xdr:nvCxnSpPr>
        <xdr:cNvPr id="76" name="直線コネクタ 75">
          <a:extLst>
            <a:ext uri="{FF2B5EF4-FFF2-40B4-BE49-F238E27FC236}">
              <a16:creationId xmlns:a16="http://schemas.microsoft.com/office/drawing/2014/main" id="{A12ABC4B-4460-4549-B14A-D504192D3B1C}"/>
            </a:ext>
          </a:extLst>
        </xdr:cNvPr>
        <xdr:cNvCxnSpPr/>
      </xdr:nvCxnSpPr>
      <xdr:spPr>
        <a:xfrm>
          <a:off x="3797300" y="71818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78740</xdr:rowOff>
    </xdr:from>
    <xdr:to>
      <xdr:col>15</xdr:col>
      <xdr:colOff>101600</xdr:colOff>
      <xdr:row>42</xdr:row>
      <xdr:rowOff>8890</xdr:rowOff>
    </xdr:to>
    <xdr:sp macro="" textlink="">
      <xdr:nvSpPr>
        <xdr:cNvPr id="77" name="楕円 76">
          <a:extLst>
            <a:ext uri="{FF2B5EF4-FFF2-40B4-BE49-F238E27FC236}">
              <a16:creationId xmlns:a16="http://schemas.microsoft.com/office/drawing/2014/main" id="{38E5E470-0F10-4FF8-9596-52CCF540CBC0}"/>
            </a:ext>
          </a:extLst>
        </xdr:cNvPr>
        <xdr:cNvSpPr/>
      </xdr:nvSpPr>
      <xdr:spPr>
        <a:xfrm>
          <a:off x="2857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129540</xdr:rowOff>
    </xdr:from>
    <xdr:to>
      <xdr:col>19</xdr:col>
      <xdr:colOff>177800</xdr:colOff>
      <xdr:row>41</xdr:row>
      <xdr:rowOff>152400</xdr:rowOff>
    </xdr:to>
    <xdr:cxnSp macro="">
      <xdr:nvCxnSpPr>
        <xdr:cNvPr id="78" name="直線コネクタ 77">
          <a:extLst>
            <a:ext uri="{FF2B5EF4-FFF2-40B4-BE49-F238E27FC236}">
              <a16:creationId xmlns:a16="http://schemas.microsoft.com/office/drawing/2014/main" id="{E71A127A-953B-4722-A28D-38D01698B700}"/>
            </a:ext>
          </a:extLst>
        </xdr:cNvPr>
        <xdr:cNvCxnSpPr/>
      </xdr:nvCxnSpPr>
      <xdr:spPr>
        <a:xfrm>
          <a:off x="2908300" y="71589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170180</xdr:rowOff>
    </xdr:from>
    <xdr:to>
      <xdr:col>10</xdr:col>
      <xdr:colOff>165100</xdr:colOff>
      <xdr:row>41</xdr:row>
      <xdr:rowOff>100330</xdr:rowOff>
    </xdr:to>
    <xdr:sp macro="" textlink="">
      <xdr:nvSpPr>
        <xdr:cNvPr id="79" name="楕円 78">
          <a:extLst>
            <a:ext uri="{FF2B5EF4-FFF2-40B4-BE49-F238E27FC236}">
              <a16:creationId xmlns:a16="http://schemas.microsoft.com/office/drawing/2014/main" id="{1E1DDDBA-BE28-4AF4-80D0-36ED2DE08FE4}"/>
            </a:ext>
          </a:extLst>
        </xdr:cNvPr>
        <xdr:cNvSpPr/>
      </xdr:nvSpPr>
      <xdr:spPr>
        <a:xfrm>
          <a:off x="19685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49530</xdr:rowOff>
    </xdr:from>
    <xdr:to>
      <xdr:col>15</xdr:col>
      <xdr:colOff>50800</xdr:colOff>
      <xdr:row>41</xdr:row>
      <xdr:rowOff>129540</xdr:rowOff>
    </xdr:to>
    <xdr:cxnSp macro="">
      <xdr:nvCxnSpPr>
        <xdr:cNvPr id="80" name="直線コネクタ 79">
          <a:extLst>
            <a:ext uri="{FF2B5EF4-FFF2-40B4-BE49-F238E27FC236}">
              <a16:creationId xmlns:a16="http://schemas.microsoft.com/office/drawing/2014/main" id="{DB55F85E-F79F-4A69-AC8D-7FC170D064A5}"/>
            </a:ext>
          </a:extLst>
        </xdr:cNvPr>
        <xdr:cNvCxnSpPr/>
      </xdr:nvCxnSpPr>
      <xdr:spPr>
        <a:xfrm>
          <a:off x="2019300" y="707898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170180</xdr:rowOff>
    </xdr:from>
    <xdr:to>
      <xdr:col>6</xdr:col>
      <xdr:colOff>38100</xdr:colOff>
      <xdr:row>41</xdr:row>
      <xdr:rowOff>100330</xdr:rowOff>
    </xdr:to>
    <xdr:sp macro="" textlink="">
      <xdr:nvSpPr>
        <xdr:cNvPr id="81" name="楕円 80">
          <a:extLst>
            <a:ext uri="{FF2B5EF4-FFF2-40B4-BE49-F238E27FC236}">
              <a16:creationId xmlns:a16="http://schemas.microsoft.com/office/drawing/2014/main" id="{A048811C-16AE-4B33-8B14-51897881FAF2}"/>
            </a:ext>
          </a:extLst>
        </xdr:cNvPr>
        <xdr:cNvSpPr/>
      </xdr:nvSpPr>
      <xdr:spPr>
        <a:xfrm>
          <a:off x="1079500" y="702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49530</xdr:rowOff>
    </xdr:from>
    <xdr:to>
      <xdr:col>10</xdr:col>
      <xdr:colOff>114300</xdr:colOff>
      <xdr:row>41</xdr:row>
      <xdr:rowOff>49530</xdr:rowOff>
    </xdr:to>
    <xdr:cxnSp macro="">
      <xdr:nvCxnSpPr>
        <xdr:cNvPr id="82" name="直線コネクタ 81">
          <a:extLst>
            <a:ext uri="{FF2B5EF4-FFF2-40B4-BE49-F238E27FC236}">
              <a16:creationId xmlns:a16="http://schemas.microsoft.com/office/drawing/2014/main" id="{59635E94-E6E4-4E33-BFA1-FA3C59693B7A}"/>
            </a:ext>
          </a:extLst>
        </xdr:cNvPr>
        <xdr:cNvCxnSpPr/>
      </xdr:nvCxnSpPr>
      <xdr:spPr>
        <a:xfrm>
          <a:off x="1130300" y="7078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95902</xdr:rowOff>
    </xdr:from>
    <xdr:ext cx="405111" cy="259045"/>
    <xdr:sp macro="" textlink="">
      <xdr:nvSpPr>
        <xdr:cNvPr id="83" name="n_1aveValue【道路】&#10;有形固定資産減価償却率">
          <a:extLst>
            <a:ext uri="{FF2B5EF4-FFF2-40B4-BE49-F238E27FC236}">
              <a16:creationId xmlns:a16="http://schemas.microsoft.com/office/drawing/2014/main" id="{EB89D598-D26A-4CC7-A098-F7850671EE91}"/>
            </a:ext>
          </a:extLst>
        </xdr:cNvPr>
        <xdr:cNvSpPr txBox="1"/>
      </xdr:nvSpPr>
      <xdr:spPr>
        <a:xfrm>
          <a:off x="35820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10177</xdr:rowOff>
    </xdr:from>
    <xdr:ext cx="405111" cy="259045"/>
    <xdr:sp macro="" textlink="">
      <xdr:nvSpPr>
        <xdr:cNvPr id="84" name="n_2aveValue【道路】&#10;有形固定資産減価償却率">
          <a:extLst>
            <a:ext uri="{FF2B5EF4-FFF2-40B4-BE49-F238E27FC236}">
              <a16:creationId xmlns:a16="http://schemas.microsoft.com/office/drawing/2014/main" id="{A4C209D6-1F8D-48AF-AD66-AA34912420B8}"/>
            </a:ext>
          </a:extLst>
        </xdr:cNvPr>
        <xdr:cNvSpPr txBox="1"/>
      </xdr:nvSpPr>
      <xdr:spPr>
        <a:xfrm>
          <a:off x="2705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151147</xdr:rowOff>
    </xdr:from>
    <xdr:ext cx="405111" cy="259045"/>
    <xdr:sp macro="" textlink="">
      <xdr:nvSpPr>
        <xdr:cNvPr id="85" name="n_3aveValue【道路】&#10;有形固定資産減価償却率">
          <a:extLst>
            <a:ext uri="{FF2B5EF4-FFF2-40B4-BE49-F238E27FC236}">
              <a16:creationId xmlns:a16="http://schemas.microsoft.com/office/drawing/2014/main" id="{AA3C3347-1E7D-4505-ABFE-F7F59D2C8D14}"/>
            </a:ext>
          </a:extLst>
        </xdr:cNvPr>
        <xdr:cNvSpPr txBox="1"/>
      </xdr:nvSpPr>
      <xdr:spPr>
        <a:xfrm>
          <a:off x="1816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118762</xdr:rowOff>
    </xdr:from>
    <xdr:ext cx="405111" cy="259045"/>
    <xdr:sp macro="" textlink="">
      <xdr:nvSpPr>
        <xdr:cNvPr id="86" name="n_4aveValue【道路】&#10;有形固定資産減価償却率">
          <a:extLst>
            <a:ext uri="{FF2B5EF4-FFF2-40B4-BE49-F238E27FC236}">
              <a16:creationId xmlns:a16="http://schemas.microsoft.com/office/drawing/2014/main" id="{3453E7A1-7AC0-4742-A7C2-C0D0683DACCA}"/>
            </a:ext>
          </a:extLst>
        </xdr:cNvPr>
        <xdr:cNvSpPr txBox="1"/>
      </xdr:nvSpPr>
      <xdr:spPr>
        <a:xfrm>
          <a:off x="927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22877</xdr:rowOff>
    </xdr:from>
    <xdr:ext cx="405111" cy="259045"/>
    <xdr:sp macro="" textlink="">
      <xdr:nvSpPr>
        <xdr:cNvPr id="87" name="n_1mainValue【道路】&#10;有形固定資産減価償却率">
          <a:extLst>
            <a:ext uri="{FF2B5EF4-FFF2-40B4-BE49-F238E27FC236}">
              <a16:creationId xmlns:a16="http://schemas.microsoft.com/office/drawing/2014/main" id="{8F4E0337-B1B8-4EA1-A77A-F9CB7844EDD9}"/>
            </a:ext>
          </a:extLst>
        </xdr:cNvPr>
        <xdr:cNvSpPr txBox="1"/>
      </xdr:nvSpPr>
      <xdr:spPr>
        <a:xfrm>
          <a:off x="3582044" y="722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17</xdr:rowOff>
    </xdr:from>
    <xdr:ext cx="405111" cy="259045"/>
    <xdr:sp macro="" textlink="">
      <xdr:nvSpPr>
        <xdr:cNvPr id="88" name="n_2mainValue【道路】&#10;有形固定資産減価償却率">
          <a:extLst>
            <a:ext uri="{FF2B5EF4-FFF2-40B4-BE49-F238E27FC236}">
              <a16:creationId xmlns:a16="http://schemas.microsoft.com/office/drawing/2014/main" id="{F62AD40A-87A8-4228-9496-F062F97A23EE}"/>
            </a:ext>
          </a:extLst>
        </xdr:cNvPr>
        <xdr:cNvSpPr txBox="1"/>
      </xdr:nvSpPr>
      <xdr:spPr>
        <a:xfrm>
          <a:off x="2705744"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91457</xdr:rowOff>
    </xdr:from>
    <xdr:ext cx="405111" cy="259045"/>
    <xdr:sp macro="" textlink="">
      <xdr:nvSpPr>
        <xdr:cNvPr id="89" name="n_3mainValue【道路】&#10;有形固定資産減価償却率">
          <a:extLst>
            <a:ext uri="{FF2B5EF4-FFF2-40B4-BE49-F238E27FC236}">
              <a16:creationId xmlns:a16="http://schemas.microsoft.com/office/drawing/2014/main" id="{09E104BE-B542-4F9B-A7F5-FCD26C940F06}"/>
            </a:ext>
          </a:extLst>
        </xdr:cNvPr>
        <xdr:cNvSpPr txBox="1"/>
      </xdr:nvSpPr>
      <xdr:spPr>
        <a:xfrm>
          <a:off x="1816744" y="712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91457</xdr:rowOff>
    </xdr:from>
    <xdr:ext cx="405111" cy="259045"/>
    <xdr:sp macro="" textlink="">
      <xdr:nvSpPr>
        <xdr:cNvPr id="90" name="n_4mainValue【道路】&#10;有形固定資産減価償却率">
          <a:extLst>
            <a:ext uri="{FF2B5EF4-FFF2-40B4-BE49-F238E27FC236}">
              <a16:creationId xmlns:a16="http://schemas.microsoft.com/office/drawing/2014/main" id="{66FFEF46-803C-494C-BD65-6567EA585A45}"/>
            </a:ext>
          </a:extLst>
        </xdr:cNvPr>
        <xdr:cNvSpPr txBox="1"/>
      </xdr:nvSpPr>
      <xdr:spPr>
        <a:xfrm>
          <a:off x="927744" y="712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1E2F152-808F-4652-89A9-100FE835B16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9EECB40-7D18-4DFD-94C2-03F6B5A26732}"/>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3DEA400D-143F-42DD-9B2F-5DBFF515BD6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2F0513F-DD2A-4E15-9695-548EB949E47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D4D98AB-1F5A-4D74-9D6B-40FB8E18CFA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5B7F6AB-31AC-44A7-B0D1-B42876FFFA1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BFF811CF-12B3-44F2-B34F-3F9DD19A993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397174A6-076D-4671-887A-8AD6FA0A7F7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29C001E-151D-4BFB-BD82-788D731631D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75D29970-7438-4C5A-9EE1-D0924E77FD2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4DF030E5-3D4D-461E-8B1D-C9D999236E7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97AE7212-E6D5-4D00-AC27-725278DCB8D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C44AE641-8FEA-46CE-89D6-C673C143750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6EE4812B-F9B4-449E-95E2-D6F9B1471AB9}"/>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48333786-8BCA-4A17-815C-DB4E1E89D15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479B8952-56B3-47CE-A833-B39833CC69E7}"/>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11A5B26-B6B2-4A76-953D-52496ADC789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CA109B18-13BC-4477-9606-66514F8C4F3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E94B3EBC-D3E6-4269-BCB7-80A1795164E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E3390E79-093E-44CB-B62E-83FA1EAE078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224DD1C6-96C4-496A-B36B-6D8AAB62DA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E6536CEA-49E5-4C72-A1A1-617DBF5D6CE2}"/>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22E68D1A-0869-44DB-B39D-9EA967C8719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20288</xdr:rowOff>
    </xdr:from>
    <xdr:to>
      <xdr:col>54</xdr:col>
      <xdr:colOff>189865</xdr:colOff>
      <xdr:row>41</xdr:row>
      <xdr:rowOff>19831</xdr:rowOff>
    </xdr:to>
    <xdr:cxnSp macro="">
      <xdr:nvCxnSpPr>
        <xdr:cNvPr id="114" name="直線コネクタ 113">
          <a:extLst>
            <a:ext uri="{FF2B5EF4-FFF2-40B4-BE49-F238E27FC236}">
              <a16:creationId xmlns:a16="http://schemas.microsoft.com/office/drawing/2014/main" id="{C193996D-05CE-49A8-AE45-B5A609676D79}"/>
            </a:ext>
          </a:extLst>
        </xdr:cNvPr>
        <xdr:cNvCxnSpPr/>
      </xdr:nvCxnSpPr>
      <xdr:spPr>
        <a:xfrm flipV="1">
          <a:off x="10476865" y="5678138"/>
          <a:ext cx="0" cy="1371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23658</xdr:rowOff>
    </xdr:from>
    <xdr:ext cx="469744" cy="259045"/>
    <xdr:sp macro="" textlink="">
      <xdr:nvSpPr>
        <xdr:cNvPr id="115" name="【道路】&#10;一人当たり延長最小値テキスト">
          <a:extLst>
            <a:ext uri="{FF2B5EF4-FFF2-40B4-BE49-F238E27FC236}">
              <a16:creationId xmlns:a16="http://schemas.microsoft.com/office/drawing/2014/main" id="{83BF5C25-0F9D-4C32-B808-821156FC536F}"/>
            </a:ext>
          </a:extLst>
        </xdr:cNvPr>
        <xdr:cNvSpPr txBox="1"/>
      </xdr:nvSpPr>
      <xdr:spPr>
        <a:xfrm>
          <a:off x="10515600" y="7053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19831</xdr:rowOff>
    </xdr:from>
    <xdr:to>
      <xdr:col>55</xdr:col>
      <xdr:colOff>88900</xdr:colOff>
      <xdr:row>41</xdr:row>
      <xdr:rowOff>19831</xdr:rowOff>
    </xdr:to>
    <xdr:cxnSp macro="">
      <xdr:nvCxnSpPr>
        <xdr:cNvPr id="116" name="直線コネクタ 115">
          <a:extLst>
            <a:ext uri="{FF2B5EF4-FFF2-40B4-BE49-F238E27FC236}">
              <a16:creationId xmlns:a16="http://schemas.microsoft.com/office/drawing/2014/main" id="{83B2EC2B-FC0F-4B26-8BD5-5F2F45B5B18C}"/>
            </a:ext>
          </a:extLst>
        </xdr:cNvPr>
        <xdr:cNvCxnSpPr/>
      </xdr:nvCxnSpPr>
      <xdr:spPr>
        <a:xfrm>
          <a:off x="10388600" y="7049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138415</xdr:rowOff>
    </xdr:from>
    <xdr:ext cx="534377" cy="259045"/>
    <xdr:sp macro="" textlink="">
      <xdr:nvSpPr>
        <xdr:cNvPr id="117" name="【道路】&#10;一人当たり延長最大値テキスト">
          <a:extLst>
            <a:ext uri="{FF2B5EF4-FFF2-40B4-BE49-F238E27FC236}">
              <a16:creationId xmlns:a16="http://schemas.microsoft.com/office/drawing/2014/main" id="{11B5CC5A-FECE-41C8-8741-B63306115336}"/>
            </a:ext>
          </a:extLst>
        </xdr:cNvPr>
        <xdr:cNvSpPr txBox="1"/>
      </xdr:nvSpPr>
      <xdr:spPr>
        <a:xfrm>
          <a:off x="10515600" y="545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20288</xdr:rowOff>
    </xdr:from>
    <xdr:to>
      <xdr:col>55</xdr:col>
      <xdr:colOff>88900</xdr:colOff>
      <xdr:row>33</xdr:row>
      <xdr:rowOff>20288</xdr:rowOff>
    </xdr:to>
    <xdr:cxnSp macro="">
      <xdr:nvCxnSpPr>
        <xdr:cNvPr id="118" name="直線コネクタ 117">
          <a:extLst>
            <a:ext uri="{FF2B5EF4-FFF2-40B4-BE49-F238E27FC236}">
              <a16:creationId xmlns:a16="http://schemas.microsoft.com/office/drawing/2014/main" id="{81320C79-B8FD-42E3-9591-E8956543F83E}"/>
            </a:ext>
          </a:extLst>
        </xdr:cNvPr>
        <xdr:cNvCxnSpPr/>
      </xdr:nvCxnSpPr>
      <xdr:spPr>
        <a:xfrm>
          <a:off x="10388600" y="567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117562</xdr:rowOff>
    </xdr:from>
    <xdr:ext cx="534377" cy="259045"/>
    <xdr:sp macro="" textlink="">
      <xdr:nvSpPr>
        <xdr:cNvPr id="119" name="【道路】&#10;一人当たり延長平均値テキスト">
          <a:extLst>
            <a:ext uri="{FF2B5EF4-FFF2-40B4-BE49-F238E27FC236}">
              <a16:creationId xmlns:a16="http://schemas.microsoft.com/office/drawing/2014/main" id="{A745F8BC-51D7-4FB0-B2BD-CE84D65A8BD2}"/>
            </a:ext>
          </a:extLst>
        </xdr:cNvPr>
        <xdr:cNvSpPr txBox="1"/>
      </xdr:nvSpPr>
      <xdr:spPr>
        <a:xfrm>
          <a:off x="10515600" y="64612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94685</xdr:rowOff>
    </xdr:from>
    <xdr:to>
      <xdr:col>55</xdr:col>
      <xdr:colOff>50800</xdr:colOff>
      <xdr:row>39</xdr:row>
      <xdr:rowOff>24835</xdr:rowOff>
    </xdr:to>
    <xdr:sp macro="" textlink="">
      <xdr:nvSpPr>
        <xdr:cNvPr id="120" name="フローチャート: 判断 119">
          <a:extLst>
            <a:ext uri="{FF2B5EF4-FFF2-40B4-BE49-F238E27FC236}">
              <a16:creationId xmlns:a16="http://schemas.microsoft.com/office/drawing/2014/main" id="{FD590BEF-9B6F-488E-B71C-4BCF7046056F}"/>
            </a:ext>
          </a:extLst>
        </xdr:cNvPr>
        <xdr:cNvSpPr/>
      </xdr:nvSpPr>
      <xdr:spPr>
        <a:xfrm>
          <a:off x="10426700" y="660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86475</xdr:rowOff>
    </xdr:from>
    <xdr:to>
      <xdr:col>50</xdr:col>
      <xdr:colOff>165100</xdr:colOff>
      <xdr:row>39</xdr:row>
      <xdr:rowOff>16625</xdr:rowOff>
    </xdr:to>
    <xdr:sp macro="" textlink="">
      <xdr:nvSpPr>
        <xdr:cNvPr id="121" name="フローチャート: 判断 120">
          <a:extLst>
            <a:ext uri="{FF2B5EF4-FFF2-40B4-BE49-F238E27FC236}">
              <a16:creationId xmlns:a16="http://schemas.microsoft.com/office/drawing/2014/main" id="{3F06281B-5D31-4322-AB21-AA7FC2262893}"/>
            </a:ext>
          </a:extLst>
        </xdr:cNvPr>
        <xdr:cNvSpPr/>
      </xdr:nvSpPr>
      <xdr:spPr>
        <a:xfrm>
          <a:off x="9588500" y="660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108515</xdr:rowOff>
    </xdr:from>
    <xdr:to>
      <xdr:col>46</xdr:col>
      <xdr:colOff>38100</xdr:colOff>
      <xdr:row>39</xdr:row>
      <xdr:rowOff>38665</xdr:rowOff>
    </xdr:to>
    <xdr:sp macro="" textlink="">
      <xdr:nvSpPr>
        <xdr:cNvPr id="122" name="フローチャート: 判断 121">
          <a:extLst>
            <a:ext uri="{FF2B5EF4-FFF2-40B4-BE49-F238E27FC236}">
              <a16:creationId xmlns:a16="http://schemas.microsoft.com/office/drawing/2014/main" id="{4FD985E3-75F0-4A30-9593-FB51F322DF10}"/>
            </a:ext>
          </a:extLst>
        </xdr:cNvPr>
        <xdr:cNvSpPr/>
      </xdr:nvSpPr>
      <xdr:spPr>
        <a:xfrm>
          <a:off x="8699500" y="6623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118326</xdr:rowOff>
    </xdr:from>
    <xdr:to>
      <xdr:col>41</xdr:col>
      <xdr:colOff>101600</xdr:colOff>
      <xdr:row>39</xdr:row>
      <xdr:rowOff>48476</xdr:rowOff>
    </xdr:to>
    <xdr:sp macro="" textlink="">
      <xdr:nvSpPr>
        <xdr:cNvPr id="123" name="フローチャート: 判断 122">
          <a:extLst>
            <a:ext uri="{FF2B5EF4-FFF2-40B4-BE49-F238E27FC236}">
              <a16:creationId xmlns:a16="http://schemas.microsoft.com/office/drawing/2014/main" id="{7E12A9C1-9B92-4AAB-8279-9619F4F919B6}"/>
            </a:ext>
          </a:extLst>
        </xdr:cNvPr>
        <xdr:cNvSpPr/>
      </xdr:nvSpPr>
      <xdr:spPr>
        <a:xfrm>
          <a:off x="7810500" y="663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126879</xdr:rowOff>
    </xdr:from>
    <xdr:to>
      <xdr:col>36</xdr:col>
      <xdr:colOff>165100</xdr:colOff>
      <xdr:row>39</xdr:row>
      <xdr:rowOff>57029</xdr:rowOff>
    </xdr:to>
    <xdr:sp macro="" textlink="">
      <xdr:nvSpPr>
        <xdr:cNvPr id="124" name="フローチャート: 判断 123">
          <a:extLst>
            <a:ext uri="{FF2B5EF4-FFF2-40B4-BE49-F238E27FC236}">
              <a16:creationId xmlns:a16="http://schemas.microsoft.com/office/drawing/2014/main" id="{8504D22B-B860-48FA-B85D-90CAB87B83BA}"/>
            </a:ext>
          </a:extLst>
        </xdr:cNvPr>
        <xdr:cNvSpPr/>
      </xdr:nvSpPr>
      <xdr:spPr>
        <a:xfrm>
          <a:off x="6921500" y="664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38861E16-5731-4C26-AECE-977DFA0EFC7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0FB9C2E-414D-4BC2-A8A9-51001168B83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C1C22762-3707-411B-967A-BEB7BE57600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B39CF4E-B2E2-4596-9CD2-FE9A2571703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5F7F218-372D-43ED-A443-70E1D1165FB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137852</xdr:rowOff>
    </xdr:from>
    <xdr:to>
      <xdr:col>55</xdr:col>
      <xdr:colOff>50800</xdr:colOff>
      <xdr:row>40</xdr:row>
      <xdr:rowOff>68002</xdr:rowOff>
    </xdr:to>
    <xdr:sp macro="" textlink="">
      <xdr:nvSpPr>
        <xdr:cNvPr id="130" name="楕円 129">
          <a:extLst>
            <a:ext uri="{FF2B5EF4-FFF2-40B4-BE49-F238E27FC236}">
              <a16:creationId xmlns:a16="http://schemas.microsoft.com/office/drawing/2014/main" id="{B53D32EB-2458-4193-B73C-5E446B52D14E}"/>
            </a:ext>
          </a:extLst>
        </xdr:cNvPr>
        <xdr:cNvSpPr/>
      </xdr:nvSpPr>
      <xdr:spPr>
        <a:xfrm>
          <a:off x="10426700" y="6824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116279</xdr:rowOff>
    </xdr:from>
    <xdr:ext cx="534377" cy="259045"/>
    <xdr:sp macro="" textlink="">
      <xdr:nvSpPr>
        <xdr:cNvPr id="131" name="【道路】&#10;一人当たり延長該当値テキスト">
          <a:extLst>
            <a:ext uri="{FF2B5EF4-FFF2-40B4-BE49-F238E27FC236}">
              <a16:creationId xmlns:a16="http://schemas.microsoft.com/office/drawing/2014/main" id="{7D857D70-6538-45E2-9636-BDBE85BBFF16}"/>
            </a:ext>
          </a:extLst>
        </xdr:cNvPr>
        <xdr:cNvSpPr txBox="1"/>
      </xdr:nvSpPr>
      <xdr:spPr>
        <a:xfrm>
          <a:off x="10515600" y="6802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145358</xdr:rowOff>
    </xdr:from>
    <xdr:to>
      <xdr:col>50</xdr:col>
      <xdr:colOff>165100</xdr:colOff>
      <xdr:row>40</xdr:row>
      <xdr:rowOff>75508</xdr:rowOff>
    </xdr:to>
    <xdr:sp macro="" textlink="">
      <xdr:nvSpPr>
        <xdr:cNvPr id="132" name="楕円 131">
          <a:extLst>
            <a:ext uri="{FF2B5EF4-FFF2-40B4-BE49-F238E27FC236}">
              <a16:creationId xmlns:a16="http://schemas.microsoft.com/office/drawing/2014/main" id="{DD8C0076-50EA-4AC2-A8E1-50E661D53B9B}"/>
            </a:ext>
          </a:extLst>
        </xdr:cNvPr>
        <xdr:cNvSpPr/>
      </xdr:nvSpPr>
      <xdr:spPr>
        <a:xfrm>
          <a:off x="9588500" y="683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17202</xdr:rowOff>
    </xdr:from>
    <xdr:to>
      <xdr:col>55</xdr:col>
      <xdr:colOff>0</xdr:colOff>
      <xdr:row>40</xdr:row>
      <xdr:rowOff>24708</xdr:rowOff>
    </xdr:to>
    <xdr:cxnSp macro="">
      <xdr:nvCxnSpPr>
        <xdr:cNvPr id="133" name="直線コネクタ 132">
          <a:extLst>
            <a:ext uri="{FF2B5EF4-FFF2-40B4-BE49-F238E27FC236}">
              <a16:creationId xmlns:a16="http://schemas.microsoft.com/office/drawing/2014/main" id="{8D0031D3-4E5A-455E-AD05-BA352B960087}"/>
            </a:ext>
          </a:extLst>
        </xdr:cNvPr>
        <xdr:cNvCxnSpPr/>
      </xdr:nvCxnSpPr>
      <xdr:spPr>
        <a:xfrm flipV="1">
          <a:off x="9639300" y="6875202"/>
          <a:ext cx="838200" cy="7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152902</xdr:rowOff>
    </xdr:from>
    <xdr:to>
      <xdr:col>46</xdr:col>
      <xdr:colOff>38100</xdr:colOff>
      <xdr:row>40</xdr:row>
      <xdr:rowOff>83052</xdr:rowOff>
    </xdr:to>
    <xdr:sp macro="" textlink="">
      <xdr:nvSpPr>
        <xdr:cNvPr id="134" name="楕円 133">
          <a:extLst>
            <a:ext uri="{FF2B5EF4-FFF2-40B4-BE49-F238E27FC236}">
              <a16:creationId xmlns:a16="http://schemas.microsoft.com/office/drawing/2014/main" id="{41CC34E7-43E3-4722-B2A8-F56AE1F2E6F6}"/>
            </a:ext>
          </a:extLst>
        </xdr:cNvPr>
        <xdr:cNvSpPr/>
      </xdr:nvSpPr>
      <xdr:spPr>
        <a:xfrm>
          <a:off x="8699500" y="683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24708</xdr:rowOff>
    </xdr:from>
    <xdr:to>
      <xdr:col>50</xdr:col>
      <xdr:colOff>114300</xdr:colOff>
      <xdr:row>40</xdr:row>
      <xdr:rowOff>32252</xdr:rowOff>
    </xdr:to>
    <xdr:cxnSp macro="">
      <xdr:nvCxnSpPr>
        <xdr:cNvPr id="135" name="直線コネクタ 134">
          <a:extLst>
            <a:ext uri="{FF2B5EF4-FFF2-40B4-BE49-F238E27FC236}">
              <a16:creationId xmlns:a16="http://schemas.microsoft.com/office/drawing/2014/main" id="{42ED36F7-432D-4534-87B7-154E35E4672D}"/>
            </a:ext>
          </a:extLst>
        </xdr:cNvPr>
        <xdr:cNvCxnSpPr/>
      </xdr:nvCxnSpPr>
      <xdr:spPr>
        <a:xfrm flipV="1">
          <a:off x="8750300" y="6882708"/>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159055</xdr:rowOff>
    </xdr:from>
    <xdr:to>
      <xdr:col>41</xdr:col>
      <xdr:colOff>101600</xdr:colOff>
      <xdr:row>40</xdr:row>
      <xdr:rowOff>89205</xdr:rowOff>
    </xdr:to>
    <xdr:sp macro="" textlink="">
      <xdr:nvSpPr>
        <xdr:cNvPr id="136" name="楕円 135">
          <a:extLst>
            <a:ext uri="{FF2B5EF4-FFF2-40B4-BE49-F238E27FC236}">
              <a16:creationId xmlns:a16="http://schemas.microsoft.com/office/drawing/2014/main" id="{2ED7A62E-3282-4DA4-9B67-445F82C4FA97}"/>
            </a:ext>
          </a:extLst>
        </xdr:cNvPr>
        <xdr:cNvSpPr/>
      </xdr:nvSpPr>
      <xdr:spPr>
        <a:xfrm>
          <a:off x="7810500" y="6845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32252</xdr:rowOff>
    </xdr:from>
    <xdr:to>
      <xdr:col>45</xdr:col>
      <xdr:colOff>177800</xdr:colOff>
      <xdr:row>40</xdr:row>
      <xdr:rowOff>38405</xdr:rowOff>
    </xdr:to>
    <xdr:cxnSp macro="">
      <xdr:nvCxnSpPr>
        <xdr:cNvPr id="137" name="直線コネクタ 136">
          <a:extLst>
            <a:ext uri="{FF2B5EF4-FFF2-40B4-BE49-F238E27FC236}">
              <a16:creationId xmlns:a16="http://schemas.microsoft.com/office/drawing/2014/main" id="{4C6A3458-DF83-448E-8D17-F1D87C5CD6ED}"/>
            </a:ext>
          </a:extLst>
        </xdr:cNvPr>
        <xdr:cNvCxnSpPr/>
      </xdr:nvCxnSpPr>
      <xdr:spPr>
        <a:xfrm flipV="1">
          <a:off x="7861300" y="6890252"/>
          <a:ext cx="889000" cy="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165741</xdr:rowOff>
    </xdr:from>
    <xdr:to>
      <xdr:col>36</xdr:col>
      <xdr:colOff>165100</xdr:colOff>
      <xdr:row>40</xdr:row>
      <xdr:rowOff>95891</xdr:rowOff>
    </xdr:to>
    <xdr:sp macro="" textlink="">
      <xdr:nvSpPr>
        <xdr:cNvPr id="138" name="楕円 137">
          <a:extLst>
            <a:ext uri="{FF2B5EF4-FFF2-40B4-BE49-F238E27FC236}">
              <a16:creationId xmlns:a16="http://schemas.microsoft.com/office/drawing/2014/main" id="{40711B5F-610F-4E7B-B382-6ECE1068DF70}"/>
            </a:ext>
          </a:extLst>
        </xdr:cNvPr>
        <xdr:cNvSpPr/>
      </xdr:nvSpPr>
      <xdr:spPr>
        <a:xfrm>
          <a:off x="6921500" y="6852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38405</xdr:rowOff>
    </xdr:from>
    <xdr:to>
      <xdr:col>41</xdr:col>
      <xdr:colOff>50800</xdr:colOff>
      <xdr:row>40</xdr:row>
      <xdr:rowOff>45091</xdr:rowOff>
    </xdr:to>
    <xdr:cxnSp macro="">
      <xdr:nvCxnSpPr>
        <xdr:cNvPr id="139" name="直線コネクタ 138">
          <a:extLst>
            <a:ext uri="{FF2B5EF4-FFF2-40B4-BE49-F238E27FC236}">
              <a16:creationId xmlns:a16="http://schemas.microsoft.com/office/drawing/2014/main" id="{F1551630-8184-4DA7-9B7F-32077ED81E7B}"/>
            </a:ext>
          </a:extLst>
        </xdr:cNvPr>
        <xdr:cNvCxnSpPr/>
      </xdr:nvCxnSpPr>
      <xdr:spPr>
        <a:xfrm flipV="1">
          <a:off x="6972300" y="6896405"/>
          <a:ext cx="889000" cy="6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33151</xdr:rowOff>
    </xdr:from>
    <xdr:ext cx="534377" cy="259045"/>
    <xdr:sp macro="" textlink="">
      <xdr:nvSpPr>
        <xdr:cNvPr id="140" name="n_1aveValue【道路】&#10;一人当たり延長">
          <a:extLst>
            <a:ext uri="{FF2B5EF4-FFF2-40B4-BE49-F238E27FC236}">
              <a16:creationId xmlns:a16="http://schemas.microsoft.com/office/drawing/2014/main" id="{FC0FCDD9-8E28-47A2-B186-10C337768ED9}"/>
            </a:ext>
          </a:extLst>
        </xdr:cNvPr>
        <xdr:cNvSpPr txBox="1"/>
      </xdr:nvSpPr>
      <xdr:spPr>
        <a:xfrm>
          <a:off x="9359411" y="637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55192</xdr:rowOff>
    </xdr:from>
    <xdr:ext cx="534377" cy="259045"/>
    <xdr:sp macro="" textlink="">
      <xdr:nvSpPr>
        <xdr:cNvPr id="141" name="n_2aveValue【道路】&#10;一人当たり延長">
          <a:extLst>
            <a:ext uri="{FF2B5EF4-FFF2-40B4-BE49-F238E27FC236}">
              <a16:creationId xmlns:a16="http://schemas.microsoft.com/office/drawing/2014/main" id="{90987D28-3D4E-4A14-899D-9B318468D9DC}"/>
            </a:ext>
          </a:extLst>
        </xdr:cNvPr>
        <xdr:cNvSpPr txBox="1"/>
      </xdr:nvSpPr>
      <xdr:spPr>
        <a:xfrm>
          <a:off x="8483111" y="63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65003</xdr:rowOff>
    </xdr:from>
    <xdr:ext cx="534377" cy="259045"/>
    <xdr:sp macro="" textlink="">
      <xdr:nvSpPr>
        <xdr:cNvPr id="142" name="n_3aveValue【道路】&#10;一人当たり延長">
          <a:extLst>
            <a:ext uri="{FF2B5EF4-FFF2-40B4-BE49-F238E27FC236}">
              <a16:creationId xmlns:a16="http://schemas.microsoft.com/office/drawing/2014/main" id="{39DB9B27-8CE0-4724-8806-8A81C55AB2ED}"/>
            </a:ext>
          </a:extLst>
        </xdr:cNvPr>
        <xdr:cNvSpPr txBox="1"/>
      </xdr:nvSpPr>
      <xdr:spPr>
        <a:xfrm>
          <a:off x="7594111" y="6408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73556</xdr:rowOff>
    </xdr:from>
    <xdr:ext cx="534377" cy="259045"/>
    <xdr:sp macro="" textlink="">
      <xdr:nvSpPr>
        <xdr:cNvPr id="143" name="n_4aveValue【道路】&#10;一人当たり延長">
          <a:extLst>
            <a:ext uri="{FF2B5EF4-FFF2-40B4-BE49-F238E27FC236}">
              <a16:creationId xmlns:a16="http://schemas.microsoft.com/office/drawing/2014/main" id="{FEB99629-D7DF-490B-8BE2-70D4EBF41C1A}"/>
            </a:ext>
          </a:extLst>
        </xdr:cNvPr>
        <xdr:cNvSpPr txBox="1"/>
      </xdr:nvSpPr>
      <xdr:spPr>
        <a:xfrm>
          <a:off x="6705111" y="641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66635</xdr:rowOff>
    </xdr:from>
    <xdr:ext cx="534377" cy="259045"/>
    <xdr:sp macro="" textlink="">
      <xdr:nvSpPr>
        <xdr:cNvPr id="144" name="n_1mainValue【道路】&#10;一人当たり延長">
          <a:extLst>
            <a:ext uri="{FF2B5EF4-FFF2-40B4-BE49-F238E27FC236}">
              <a16:creationId xmlns:a16="http://schemas.microsoft.com/office/drawing/2014/main" id="{C4510B4F-4629-40CC-B679-D1458503DE19}"/>
            </a:ext>
          </a:extLst>
        </xdr:cNvPr>
        <xdr:cNvSpPr txBox="1"/>
      </xdr:nvSpPr>
      <xdr:spPr>
        <a:xfrm>
          <a:off x="9359411" y="6924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74179</xdr:rowOff>
    </xdr:from>
    <xdr:ext cx="534377" cy="259045"/>
    <xdr:sp macro="" textlink="">
      <xdr:nvSpPr>
        <xdr:cNvPr id="145" name="n_2mainValue【道路】&#10;一人当たり延長">
          <a:extLst>
            <a:ext uri="{FF2B5EF4-FFF2-40B4-BE49-F238E27FC236}">
              <a16:creationId xmlns:a16="http://schemas.microsoft.com/office/drawing/2014/main" id="{BEE4E470-216C-444E-AD87-9D1C4A489B03}"/>
            </a:ext>
          </a:extLst>
        </xdr:cNvPr>
        <xdr:cNvSpPr txBox="1"/>
      </xdr:nvSpPr>
      <xdr:spPr>
        <a:xfrm>
          <a:off x="8483111" y="693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80332</xdr:rowOff>
    </xdr:from>
    <xdr:ext cx="534377" cy="259045"/>
    <xdr:sp macro="" textlink="">
      <xdr:nvSpPr>
        <xdr:cNvPr id="146" name="n_3mainValue【道路】&#10;一人当たり延長">
          <a:extLst>
            <a:ext uri="{FF2B5EF4-FFF2-40B4-BE49-F238E27FC236}">
              <a16:creationId xmlns:a16="http://schemas.microsoft.com/office/drawing/2014/main" id="{2220C632-1EF7-49CB-92E2-B149094857A9}"/>
            </a:ext>
          </a:extLst>
        </xdr:cNvPr>
        <xdr:cNvSpPr txBox="1"/>
      </xdr:nvSpPr>
      <xdr:spPr>
        <a:xfrm>
          <a:off x="7594111" y="6938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87018</xdr:rowOff>
    </xdr:from>
    <xdr:ext cx="534377" cy="259045"/>
    <xdr:sp macro="" textlink="">
      <xdr:nvSpPr>
        <xdr:cNvPr id="147" name="n_4mainValue【道路】&#10;一人当たり延長">
          <a:extLst>
            <a:ext uri="{FF2B5EF4-FFF2-40B4-BE49-F238E27FC236}">
              <a16:creationId xmlns:a16="http://schemas.microsoft.com/office/drawing/2014/main" id="{2A9B718C-2A40-4079-B12E-6D8346B94AC8}"/>
            </a:ext>
          </a:extLst>
        </xdr:cNvPr>
        <xdr:cNvSpPr txBox="1"/>
      </xdr:nvSpPr>
      <xdr:spPr>
        <a:xfrm>
          <a:off x="6705111" y="6945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5EF78651-9E2F-4F01-8EE4-D9A51B02697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0B420E7-1FB0-49F5-A190-76174BE4857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FC15F897-BE5A-40C1-A91E-F4B9FF2E6B7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905E023-DB61-453D-A093-C6132269ED5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9ABA061-AE6F-40DA-9227-F9FE66E530D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95E35CCA-E682-4C18-8A5D-CE960C39B514}"/>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FC880D35-C872-40B2-8504-92E20226F67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5C47617A-8568-4947-821E-403F65C2C0C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EE05943D-1F3A-4269-A4A8-214C63F32E2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388BAB42-11A6-4C8B-9C03-0A331A9F938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C7E0D26B-4993-4F37-A7FA-B9C70D249D4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93BE9252-814F-4D0C-87A5-32D35739D327}"/>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E2E1420F-0404-4302-A561-7022EA7BB30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8C8E230-B9BA-46C1-BA4B-4D6433C0613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CD9E51B8-E6EB-49B7-8EEA-E3B5A7B4281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8A25609F-FA54-4F57-BA23-53674269B75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DAD42949-5440-4F35-9F4F-DBCB2B7BF1F1}"/>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80E0E45B-4A26-4436-83F2-A49AADFBB59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F359CBB9-3019-4016-9066-DB50BCD9137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49E2A4AF-8742-4BEE-A9C3-ADC41FC6853B}"/>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926B77EA-BE60-45FD-991F-2217233DC71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28C7083-B8D7-4366-A451-D086D1BA015F}"/>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2AB17E2D-6A41-44FC-B534-F991164021D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3DAC548-4E36-4EF6-BD1F-B071B267CF88}"/>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EC01AC94-4412-4034-9564-D250DC68CEB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104503</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2B47B315-9872-46AF-B3BB-487BA4A7A290}"/>
            </a:ext>
          </a:extLst>
        </xdr:cNvPr>
        <xdr:cNvCxnSpPr/>
      </xdr:nvCxnSpPr>
      <xdr:spPr>
        <a:xfrm flipV="1">
          <a:off x="4634865" y="9534253"/>
          <a:ext cx="0" cy="1569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689826DE-0DD3-4229-BCF8-C44196404F5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A51AE807-F9C7-491D-B0CF-AF2ABE993A7C}"/>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51180</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F91D7C01-2DB2-470D-B183-D512D96D87B2}"/>
            </a:ext>
          </a:extLst>
        </xdr:cNvPr>
        <xdr:cNvSpPr txBox="1"/>
      </xdr:nvSpPr>
      <xdr:spPr>
        <a:xfrm>
          <a:off x="4673600" y="9309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104503</xdr:rowOff>
    </xdr:from>
    <xdr:to>
      <xdr:col>24</xdr:col>
      <xdr:colOff>152400</xdr:colOff>
      <xdr:row>55</xdr:row>
      <xdr:rowOff>104503</xdr:rowOff>
    </xdr:to>
    <xdr:cxnSp macro="">
      <xdr:nvCxnSpPr>
        <xdr:cNvPr id="177" name="直線コネクタ 176">
          <a:extLst>
            <a:ext uri="{FF2B5EF4-FFF2-40B4-BE49-F238E27FC236}">
              <a16:creationId xmlns:a16="http://schemas.microsoft.com/office/drawing/2014/main" id="{F1AD03F5-929C-4F92-AAD3-942540067D3A}"/>
            </a:ext>
          </a:extLst>
        </xdr:cNvPr>
        <xdr:cNvCxnSpPr/>
      </xdr:nvCxnSpPr>
      <xdr:spPr>
        <a:xfrm>
          <a:off x="4546600" y="9534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163121</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67B51359-4140-4595-8B9E-F390E23F704D}"/>
            </a:ext>
          </a:extLst>
        </xdr:cNvPr>
        <xdr:cNvSpPr txBox="1"/>
      </xdr:nvSpPr>
      <xdr:spPr>
        <a:xfrm>
          <a:off x="4673600" y="102786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140244</xdr:rowOff>
    </xdr:from>
    <xdr:to>
      <xdr:col>24</xdr:col>
      <xdr:colOff>114300</xdr:colOff>
      <xdr:row>61</xdr:row>
      <xdr:rowOff>70394</xdr:rowOff>
    </xdr:to>
    <xdr:sp macro="" textlink="">
      <xdr:nvSpPr>
        <xdr:cNvPr id="179" name="フローチャート: 判断 178">
          <a:extLst>
            <a:ext uri="{FF2B5EF4-FFF2-40B4-BE49-F238E27FC236}">
              <a16:creationId xmlns:a16="http://schemas.microsoft.com/office/drawing/2014/main" id="{3F92E5B3-949E-48AA-89AF-F60FDAE2E212}"/>
            </a:ext>
          </a:extLst>
        </xdr:cNvPr>
        <xdr:cNvSpPr/>
      </xdr:nvSpPr>
      <xdr:spPr>
        <a:xfrm>
          <a:off x="45847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130447</xdr:rowOff>
    </xdr:from>
    <xdr:to>
      <xdr:col>20</xdr:col>
      <xdr:colOff>38100</xdr:colOff>
      <xdr:row>61</xdr:row>
      <xdr:rowOff>60597</xdr:rowOff>
    </xdr:to>
    <xdr:sp macro="" textlink="">
      <xdr:nvSpPr>
        <xdr:cNvPr id="180" name="フローチャート: 判断 179">
          <a:extLst>
            <a:ext uri="{FF2B5EF4-FFF2-40B4-BE49-F238E27FC236}">
              <a16:creationId xmlns:a16="http://schemas.microsoft.com/office/drawing/2014/main" id="{8E5DA9C8-C9B8-48D7-99EF-FA1BAE7AAF45}"/>
            </a:ext>
          </a:extLst>
        </xdr:cNvPr>
        <xdr:cNvSpPr/>
      </xdr:nvSpPr>
      <xdr:spPr>
        <a:xfrm>
          <a:off x="3746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128815</xdr:rowOff>
    </xdr:from>
    <xdr:to>
      <xdr:col>15</xdr:col>
      <xdr:colOff>101600</xdr:colOff>
      <xdr:row>61</xdr:row>
      <xdr:rowOff>58965</xdr:rowOff>
    </xdr:to>
    <xdr:sp macro="" textlink="">
      <xdr:nvSpPr>
        <xdr:cNvPr id="181" name="フローチャート: 判断 180">
          <a:extLst>
            <a:ext uri="{FF2B5EF4-FFF2-40B4-BE49-F238E27FC236}">
              <a16:creationId xmlns:a16="http://schemas.microsoft.com/office/drawing/2014/main" id="{5CC9F138-213A-4CC0-A13E-C63030CF09D4}"/>
            </a:ext>
          </a:extLst>
        </xdr:cNvPr>
        <xdr:cNvSpPr/>
      </xdr:nvSpPr>
      <xdr:spPr>
        <a:xfrm>
          <a:off x="2857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92891</xdr:rowOff>
    </xdr:from>
    <xdr:to>
      <xdr:col>10</xdr:col>
      <xdr:colOff>165100</xdr:colOff>
      <xdr:row>61</xdr:row>
      <xdr:rowOff>23041</xdr:rowOff>
    </xdr:to>
    <xdr:sp macro="" textlink="">
      <xdr:nvSpPr>
        <xdr:cNvPr id="182" name="フローチャート: 判断 181">
          <a:extLst>
            <a:ext uri="{FF2B5EF4-FFF2-40B4-BE49-F238E27FC236}">
              <a16:creationId xmlns:a16="http://schemas.microsoft.com/office/drawing/2014/main" id="{7BD03FBD-7FA3-4269-935C-B079F51D11E2}"/>
            </a:ext>
          </a:extLst>
        </xdr:cNvPr>
        <xdr:cNvSpPr/>
      </xdr:nvSpPr>
      <xdr:spPr>
        <a:xfrm>
          <a:off x="1968500" y="1037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65133</xdr:rowOff>
    </xdr:from>
    <xdr:to>
      <xdr:col>6</xdr:col>
      <xdr:colOff>38100</xdr:colOff>
      <xdr:row>60</xdr:row>
      <xdr:rowOff>166733</xdr:rowOff>
    </xdr:to>
    <xdr:sp macro="" textlink="">
      <xdr:nvSpPr>
        <xdr:cNvPr id="183" name="フローチャート: 判断 182">
          <a:extLst>
            <a:ext uri="{FF2B5EF4-FFF2-40B4-BE49-F238E27FC236}">
              <a16:creationId xmlns:a16="http://schemas.microsoft.com/office/drawing/2014/main" id="{111D9589-DDAA-4EFB-9D90-F1CBD7F97F3F}"/>
            </a:ext>
          </a:extLst>
        </xdr:cNvPr>
        <xdr:cNvSpPr/>
      </xdr:nvSpPr>
      <xdr:spPr>
        <a:xfrm>
          <a:off x="1079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DE7527A5-F034-40A9-9FDA-23D3B748334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1E18D5E-1CD5-4FDD-87DF-2D755C7C822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70DF14F-41DE-420D-A7C3-632D775B863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2083127-01DB-4C63-B83D-DE46D237B157}"/>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D8AF2C47-B121-4BF4-8FBB-C97BB8EAB631}"/>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24312</xdr:rowOff>
    </xdr:from>
    <xdr:to>
      <xdr:col>24</xdr:col>
      <xdr:colOff>114300</xdr:colOff>
      <xdr:row>61</xdr:row>
      <xdr:rowOff>125912</xdr:rowOff>
    </xdr:to>
    <xdr:sp macro="" textlink="">
      <xdr:nvSpPr>
        <xdr:cNvPr id="189" name="楕円 188">
          <a:extLst>
            <a:ext uri="{FF2B5EF4-FFF2-40B4-BE49-F238E27FC236}">
              <a16:creationId xmlns:a16="http://schemas.microsoft.com/office/drawing/2014/main" id="{DE750AD2-C126-427B-B4C5-306C0D88BB0A}"/>
            </a:ext>
          </a:extLst>
        </xdr:cNvPr>
        <xdr:cNvSpPr/>
      </xdr:nvSpPr>
      <xdr:spPr>
        <a:xfrm>
          <a:off x="4584700" y="1048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2739</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E217455F-4908-4B0A-A543-5BE9C88B33D0}"/>
            </a:ext>
          </a:extLst>
        </xdr:cNvPr>
        <xdr:cNvSpPr txBox="1"/>
      </xdr:nvSpPr>
      <xdr:spPr>
        <a:xfrm>
          <a:off x="4673600" y="1046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171269</xdr:rowOff>
    </xdr:from>
    <xdr:to>
      <xdr:col>20</xdr:col>
      <xdr:colOff>38100</xdr:colOff>
      <xdr:row>61</xdr:row>
      <xdr:rowOff>101419</xdr:rowOff>
    </xdr:to>
    <xdr:sp macro="" textlink="">
      <xdr:nvSpPr>
        <xdr:cNvPr id="191" name="楕円 190">
          <a:extLst>
            <a:ext uri="{FF2B5EF4-FFF2-40B4-BE49-F238E27FC236}">
              <a16:creationId xmlns:a16="http://schemas.microsoft.com/office/drawing/2014/main" id="{A9EB4CD3-C635-4287-8416-DFF735962CD2}"/>
            </a:ext>
          </a:extLst>
        </xdr:cNvPr>
        <xdr:cNvSpPr/>
      </xdr:nvSpPr>
      <xdr:spPr>
        <a:xfrm>
          <a:off x="3746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50619</xdr:rowOff>
    </xdr:from>
    <xdr:to>
      <xdr:col>24</xdr:col>
      <xdr:colOff>63500</xdr:colOff>
      <xdr:row>61</xdr:row>
      <xdr:rowOff>75112</xdr:rowOff>
    </xdr:to>
    <xdr:cxnSp macro="">
      <xdr:nvCxnSpPr>
        <xdr:cNvPr id="192" name="直線コネクタ 191">
          <a:extLst>
            <a:ext uri="{FF2B5EF4-FFF2-40B4-BE49-F238E27FC236}">
              <a16:creationId xmlns:a16="http://schemas.microsoft.com/office/drawing/2014/main" id="{536F24B8-8095-4F92-9AFB-98CEC81609B9}"/>
            </a:ext>
          </a:extLst>
        </xdr:cNvPr>
        <xdr:cNvCxnSpPr/>
      </xdr:nvCxnSpPr>
      <xdr:spPr>
        <a:xfrm>
          <a:off x="3797300" y="10509069"/>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145143</xdr:rowOff>
    </xdr:from>
    <xdr:to>
      <xdr:col>15</xdr:col>
      <xdr:colOff>101600</xdr:colOff>
      <xdr:row>61</xdr:row>
      <xdr:rowOff>75293</xdr:rowOff>
    </xdr:to>
    <xdr:sp macro="" textlink="">
      <xdr:nvSpPr>
        <xdr:cNvPr id="193" name="楕円 192">
          <a:extLst>
            <a:ext uri="{FF2B5EF4-FFF2-40B4-BE49-F238E27FC236}">
              <a16:creationId xmlns:a16="http://schemas.microsoft.com/office/drawing/2014/main" id="{3770CFD0-1738-4BEC-9739-D3BFD33D8910}"/>
            </a:ext>
          </a:extLst>
        </xdr:cNvPr>
        <xdr:cNvSpPr/>
      </xdr:nvSpPr>
      <xdr:spPr>
        <a:xfrm>
          <a:off x="2857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24493</xdr:rowOff>
    </xdr:from>
    <xdr:to>
      <xdr:col>19</xdr:col>
      <xdr:colOff>177800</xdr:colOff>
      <xdr:row>61</xdr:row>
      <xdr:rowOff>50619</xdr:rowOff>
    </xdr:to>
    <xdr:cxnSp macro="">
      <xdr:nvCxnSpPr>
        <xdr:cNvPr id="194" name="直線コネクタ 193">
          <a:extLst>
            <a:ext uri="{FF2B5EF4-FFF2-40B4-BE49-F238E27FC236}">
              <a16:creationId xmlns:a16="http://schemas.microsoft.com/office/drawing/2014/main" id="{C701D792-A0AA-4455-9A31-8D46B3A81751}"/>
            </a:ext>
          </a:extLst>
        </xdr:cNvPr>
        <xdr:cNvCxnSpPr/>
      </xdr:nvCxnSpPr>
      <xdr:spPr>
        <a:xfrm>
          <a:off x="2908300" y="10482943"/>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119017</xdr:rowOff>
    </xdr:from>
    <xdr:to>
      <xdr:col>10</xdr:col>
      <xdr:colOff>165100</xdr:colOff>
      <xdr:row>61</xdr:row>
      <xdr:rowOff>49167</xdr:rowOff>
    </xdr:to>
    <xdr:sp macro="" textlink="">
      <xdr:nvSpPr>
        <xdr:cNvPr id="195" name="楕円 194">
          <a:extLst>
            <a:ext uri="{FF2B5EF4-FFF2-40B4-BE49-F238E27FC236}">
              <a16:creationId xmlns:a16="http://schemas.microsoft.com/office/drawing/2014/main" id="{6974A82A-B033-4D76-9203-CA19C5EDD924}"/>
            </a:ext>
          </a:extLst>
        </xdr:cNvPr>
        <xdr:cNvSpPr/>
      </xdr:nvSpPr>
      <xdr:spPr>
        <a:xfrm>
          <a:off x="1968500" y="1040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169817</xdr:rowOff>
    </xdr:from>
    <xdr:to>
      <xdr:col>15</xdr:col>
      <xdr:colOff>50800</xdr:colOff>
      <xdr:row>61</xdr:row>
      <xdr:rowOff>24493</xdr:rowOff>
    </xdr:to>
    <xdr:cxnSp macro="">
      <xdr:nvCxnSpPr>
        <xdr:cNvPr id="196" name="直線コネクタ 195">
          <a:extLst>
            <a:ext uri="{FF2B5EF4-FFF2-40B4-BE49-F238E27FC236}">
              <a16:creationId xmlns:a16="http://schemas.microsoft.com/office/drawing/2014/main" id="{B5B5FB67-4273-4D49-A39B-CE42007D49C2}"/>
            </a:ext>
          </a:extLst>
        </xdr:cNvPr>
        <xdr:cNvCxnSpPr/>
      </xdr:nvCxnSpPr>
      <xdr:spPr>
        <a:xfrm>
          <a:off x="2019300" y="1045681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92891</xdr:rowOff>
    </xdr:from>
    <xdr:to>
      <xdr:col>6</xdr:col>
      <xdr:colOff>38100</xdr:colOff>
      <xdr:row>61</xdr:row>
      <xdr:rowOff>23041</xdr:rowOff>
    </xdr:to>
    <xdr:sp macro="" textlink="">
      <xdr:nvSpPr>
        <xdr:cNvPr id="197" name="楕円 196">
          <a:extLst>
            <a:ext uri="{FF2B5EF4-FFF2-40B4-BE49-F238E27FC236}">
              <a16:creationId xmlns:a16="http://schemas.microsoft.com/office/drawing/2014/main" id="{9CB4D5FF-6151-4F22-9C03-0ADEDD759189}"/>
            </a:ext>
          </a:extLst>
        </xdr:cNvPr>
        <xdr:cNvSpPr/>
      </xdr:nvSpPr>
      <xdr:spPr>
        <a:xfrm>
          <a:off x="1079500" y="1037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143691</xdr:rowOff>
    </xdr:from>
    <xdr:to>
      <xdr:col>10</xdr:col>
      <xdr:colOff>114300</xdr:colOff>
      <xdr:row>60</xdr:row>
      <xdr:rowOff>169817</xdr:rowOff>
    </xdr:to>
    <xdr:cxnSp macro="">
      <xdr:nvCxnSpPr>
        <xdr:cNvPr id="198" name="直線コネクタ 197">
          <a:extLst>
            <a:ext uri="{FF2B5EF4-FFF2-40B4-BE49-F238E27FC236}">
              <a16:creationId xmlns:a16="http://schemas.microsoft.com/office/drawing/2014/main" id="{4E32F9BD-CB1E-4097-B76D-3314B40BFECB}"/>
            </a:ext>
          </a:extLst>
        </xdr:cNvPr>
        <xdr:cNvCxnSpPr/>
      </xdr:nvCxnSpPr>
      <xdr:spPr>
        <a:xfrm>
          <a:off x="1130300" y="1043069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77124</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AF7408A1-C657-4D0C-81E2-6706A150CE62}"/>
            </a:ext>
          </a:extLst>
        </xdr:cNvPr>
        <xdr:cNvSpPr txBox="1"/>
      </xdr:nvSpPr>
      <xdr:spPr>
        <a:xfrm>
          <a:off x="35820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75492</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DAFAA532-EC69-4519-A2EC-1550C0AB6A9A}"/>
            </a:ext>
          </a:extLst>
        </xdr:cNvPr>
        <xdr:cNvSpPr txBox="1"/>
      </xdr:nvSpPr>
      <xdr:spPr>
        <a:xfrm>
          <a:off x="2705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39568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FF9A6F0D-8105-4B17-9BD3-EDDA9E2BD45B}"/>
            </a:ext>
          </a:extLst>
        </xdr:cNvPr>
        <xdr:cNvSpPr txBox="1"/>
      </xdr:nvSpPr>
      <xdr:spPr>
        <a:xfrm>
          <a:off x="1816744" y="10155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11810</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CFDD3394-C38A-4EFA-8C59-52897EACB616}"/>
            </a:ext>
          </a:extLst>
        </xdr:cNvPr>
        <xdr:cNvSpPr txBox="1"/>
      </xdr:nvSpPr>
      <xdr:spPr>
        <a:xfrm>
          <a:off x="927744" y="1012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92546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1F532AE4-673B-40E0-A86D-84CB33D37011}"/>
            </a:ext>
          </a:extLst>
        </xdr:cNvPr>
        <xdr:cNvSpPr txBox="1"/>
      </xdr:nvSpPr>
      <xdr:spPr>
        <a:xfrm>
          <a:off x="3582044" y="1055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561ADE5-A0E6-49AE-A11B-79569B8D2E10}"/>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40294</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3FF011D7-9A94-4E45-8F6A-CA51F3F12976}"/>
            </a:ext>
          </a:extLst>
        </xdr:cNvPr>
        <xdr:cNvSpPr txBox="1"/>
      </xdr:nvSpPr>
      <xdr:spPr>
        <a:xfrm>
          <a:off x="18167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14168</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22C12FE3-E3C5-4FE6-A159-9763D74CBA7E}"/>
            </a:ext>
          </a:extLst>
        </xdr:cNvPr>
        <xdr:cNvSpPr txBox="1"/>
      </xdr:nvSpPr>
      <xdr:spPr>
        <a:xfrm>
          <a:off x="927744" y="10472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2599458A-3452-49F2-922E-DB756EB6DB3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C337AC60-70FE-4748-BBAB-8D6FC6048D8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7904D323-5A36-4A2B-83C6-43E4E689AF8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C9A24853-A910-4F60-8EB1-0FA0F6A1EA9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4DB1C514-5529-4A99-AE20-EEF08F00F7B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18D46BAB-1C9E-47CE-B226-BFBED6FE1FA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520DD856-E025-4C42-89ED-BCB98F33704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1AB6D62-B0B4-4F4A-8531-89D2F9FD1FE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56817E5-669A-425D-9A71-91A2931ADBC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CB0E1C8-A39C-4F01-AAAE-34ADC2FD700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72A2B9B4-DC15-4CC0-9578-C69164163DC0}"/>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5AE91F8F-C546-4911-BDE0-D93A172E86A5}"/>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75C8A1FE-A712-40CC-9C64-6A9776FEA2AE}"/>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DE383522-F08B-4E84-8F29-EB295A4E66D4}"/>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E6570A91-9ED3-4040-9DA5-032AA9CF055C}"/>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AE5536ED-36DB-4939-9ECF-FD7E7C601F99}"/>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8521E5B5-4B1D-4EE2-8E0B-AAB7867AF522}"/>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7ABA5DE2-ED4B-40D1-BDF3-3249C3783E03}"/>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0FA8F494-D935-43E2-8C68-F372F434E673}"/>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D37CA532-21D5-44A6-9E0B-004A4A41AC51}"/>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8B4F3C6B-DCCB-4E2C-9E05-E612B1AEE047}"/>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276125F2-0F2B-48A4-8E4E-3E924EF7D159}"/>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7224735A-E175-4F44-BA45-2AD73D96EB7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5897565F-89DE-4602-9D16-6BAD1EB544AC}"/>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FA1E9ABB-C61E-42A0-84CA-B06071B66EC1}"/>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25219</xdr:rowOff>
    </xdr:from>
    <xdr:to>
      <xdr:col>54</xdr:col>
      <xdr:colOff>189865</xdr:colOff>
      <xdr:row>64</xdr:row>
      <xdr:rowOff>124709</xdr:rowOff>
    </xdr:to>
    <xdr:cxnSp macro="">
      <xdr:nvCxnSpPr>
        <xdr:cNvPr id="232" name="直線コネクタ 231">
          <a:extLst>
            <a:ext uri="{FF2B5EF4-FFF2-40B4-BE49-F238E27FC236}">
              <a16:creationId xmlns:a16="http://schemas.microsoft.com/office/drawing/2014/main" id="{A5E8DFE6-0150-4144-8C3B-F1AA73D776B6}"/>
            </a:ext>
          </a:extLst>
        </xdr:cNvPr>
        <xdr:cNvCxnSpPr/>
      </xdr:nvCxnSpPr>
      <xdr:spPr>
        <a:xfrm flipV="1">
          <a:off x="10476865" y="9626419"/>
          <a:ext cx="0" cy="1471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128536</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C1E534DA-D9DA-4666-89FF-03A160CF4D11}"/>
            </a:ext>
          </a:extLst>
        </xdr:cNvPr>
        <xdr:cNvSpPr txBox="1"/>
      </xdr:nvSpPr>
      <xdr:spPr>
        <a:xfrm>
          <a:off x="10515600" y="111013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124709</xdr:rowOff>
    </xdr:from>
    <xdr:to>
      <xdr:col>55</xdr:col>
      <xdr:colOff>88900</xdr:colOff>
      <xdr:row>64</xdr:row>
      <xdr:rowOff>124709</xdr:rowOff>
    </xdr:to>
    <xdr:cxnSp macro="">
      <xdr:nvCxnSpPr>
        <xdr:cNvPr id="234" name="直線コネクタ 233">
          <a:extLst>
            <a:ext uri="{FF2B5EF4-FFF2-40B4-BE49-F238E27FC236}">
              <a16:creationId xmlns:a16="http://schemas.microsoft.com/office/drawing/2014/main" id="{F43E5F33-C4DA-49F3-A2AB-2DEAF8F62931}"/>
            </a:ext>
          </a:extLst>
        </xdr:cNvPr>
        <xdr:cNvCxnSpPr/>
      </xdr:nvCxnSpPr>
      <xdr:spPr>
        <a:xfrm>
          <a:off x="10388600" y="110975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143346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8DBA0F3A-10BF-4EE7-8818-A44F8220DACA}"/>
            </a:ext>
          </a:extLst>
        </xdr:cNvPr>
        <xdr:cNvSpPr txBox="1"/>
      </xdr:nvSpPr>
      <xdr:spPr>
        <a:xfrm>
          <a:off x="10515600" y="94016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1,356,833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25219</xdr:rowOff>
    </xdr:from>
    <xdr:to>
      <xdr:col>55</xdr:col>
      <xdr:colOff>88900</xdr:colOff>
      <xdr:row>56</xdr:row>
      <xdr:rowOff>25219</xdr:rowOff>
    </xdr:to>
    <xdr:cxnSp macro="">
      <xdr:nvCxnSpPr>
        <xdr:cNvPr id="236" name="直線コネクタ 235">
          <a:extLst>
            <a:ext uri="{FF2B5EF4-FFF2-40B4-BE49-F238E27FC236}">
              <a16:creationId xmlns:a16="http://schemas.microsoft.com/office/drawing/2014/main" id="{AD6490EB-E5C0-40B6-8925-8BED390122C7}"/>
            </a:ext>
          </a:extLst>
        </xdr:cNvPr>
        <xdr:cNvCxnSpPr/>
      </xdr:nvCxnSpPr>
      <xdr:spPr>
        <a:xfrm>
          <a:off x="10388600" y="9626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59040</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EAF084E-20DB-4D6A-B447-DFE59C843543}"/>
            </a:ext>
          </a:extLst>
        </xdr:cNvPr>
        <xdr:cNvSpPr txBox="1"/>
      </xdr:nvSpPr>
      <xdr:spPr>
        <a:xfrm>
          <a:off x="10515600" y="105174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36163</xdr:rowOff>
    </xdr:from>
    <xdr:to>
      <xdr:col>55</xdr:col>
      <xdr:colOff>50800</xdr:colOff>
      <xdr:row>62</xdr:row>
      <xdr:rowOff>137763</xdr:rowOff>
    </xdr:to>
    <xdr:sp macro="" textlink="">
      <xdr:nvSpPr>
        <xdr:cNvPr id="238" name="フローチャート: 判断 237">
          <a:extLst>
            <a:ext uri="{FF2B5EF4-FFF2-40B4-BE49-F238E27FC236}">
              <a16:creationId xmlns:a16="http://schemas.microsoft.com/office/drawing/2014/main" id="{04E528C4-9FF4-484F-A9D6-9E6F0B597BB7}"/>
            </a:ext>
          </a:extLst>
        </xdr:cNvPr>
        <xdr:cNvSpPr/>
      </xdr:nvSpPr>
      <xdr:spPr>
        <a:xfrm>
          <a:off x="10426700" y="1066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12202</xdr:rowOff>
    </xdr:from>
    <xdr:to>
      <xdr:col>50</xdr:col>
      <xdr:colOff>165100</xdr:colOff>
      <xdr:row>62</xdr:row>
      <xdr:rowOff>113802</xdr:rowOff>
    </xdr:to>
    <xdr:sp macro="" textlink="">
      <xdr:nvSpPr>
        <xdr:cNvPr id="239" name="フローチャート: 判断 238">
          <a:extLst>
            <a:ext uri="{FF2B5EF4-FFF2-40B4-BE49-F238E27FC236}">
              <a16:creationId xmlns:a16="http://schemas.microsoft.com/office/drawing/2014/main" id="{3879ABF8-690D-4889-AF34-D0B5CAE245AA}"/>
            </a:ext>
          </a:extLst>
        </xdr:cNvPr>
        <xdr:cNvSpPr/>
      </xdr:nvSpPr>
      <xdr:spPr>
        <a:xfrm>
          <a:off x="9588500" y="1064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5663</xdr:rowOff>
    </xdr:from>
    <xdr:to>
      <xdr:col>46</xdr:col>
      <xdr:colOff>38100</xdr:colOff>
      <xdr:row>62</xdr:row>
      <xdr:rowOff>107263</xdr:rowOff>
    </xdr:to>
    <xdr:sp macro="" textlink="">
      <xdr:nvSpPr>
        <xdr:cNvPr id="240" name="フローチャート: 判断 239">
          <a:extLst>
            <a:ext uri="{FF2B5EF4-FFF2-40B4-BE49-F238E27FC236}">
              <a16:creationId xmlns:a16="http://schemas.microsoft.com/office/drawing/2014/main" id="{9B6B7EBF-D370-4441-8AFF-C244E2802B56}"/>
            </a:ext>
          </a:extLst>
        </xdr:cNvPr>
        <xdr:cNvSpPr/>
      </xdr:nvSpPr>
      <xdr:spPr>
        <a:xfrm>
          <a:off x="8699500" y="1063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26514</xdr:rowOff>
    </xdr:from>
    <xdr:to>
      <xdr:col>41</xdr:col>
      <xdr:colOff>101600</xdr:colOff>
      <xdr:row>62</xdr:row>
      <xdr:rowOff>128114</xdr:rowOff>
    </xdr:to>
    <xdr:sp macro="" textlink="">
      <xdr:nvSpPr>
        <xdr:cNvPr id="241" name="フローチャート: 判断 240">
          <a:extLst>
            <a:ext uri="{FF2B5EF4-FFF2-40B4-BE49-F238E27FC236}">
              <a16:creationId xmlns:a16="http://schemas.microsoft.com/office/drawing/2014/main" id="{80FA3BCB-DB90-495B-B7A5-B12A8B825EF3}"/>
            </a:ext>
          </a:extLst>
        </xdr:cNvPr>
        <xdr:cNvSpPr/>
      </xdr:nvSpPr>
      <xdr:spPr>
        <a:xfrm>
          <a:off x="7810500" y="10656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25834</xdr:rowOff>
    </xdr:from>
    <xdr:to>
      <xdr:col>36</xdr:col>
      <xdr:colOff>165100</xdr:colOff>
      <xdr:row>62</xdr:row>
      <xdr:rowOff>127434</xdr:rowOff>
    </xdr:to>
    <xdr:sp macro="" textlink="">
      <xdr:nvSpPr>
        <xdr:cNvPr id="242" name="フローチャート: 判断 241">
          <a:extLst>
            <a:ext uri="{FF2B5EF4-FFF2-40B4-BE49-F238E27FC236}">
              <a16:creationId xmlns:a16="http://schemas.microsoft.com/office/drawing/2014/main" id="{D61E6A79-D941-40DF-AD3E-46CAC1B194D3}"/>
            </a:ext>
          </a:extLst>
        </xdr:cNvPr>
        <xdr:cNvSpPr/>
      </xdr:nvSpPr>
      <xdr:spPr>
        <a:xfrm>
          <a:off x="6921500" y="1065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87C6671-52C8-4BDE-8D36-8EFCBCD77B0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CECEFE9-A561-4254-9624-C68E3BF6A26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BDFB831-5ACD-4E9F-BDBE-242EABCC772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358E943-CE0E-49FD-8F45-A2243788D2A2}"/>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B95EB4B8-B3A0-46F3-92DC-B206850F1FF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75954</xdr:rowOff>
    </xdr:from>
    <xdr:to>
      <xdr:col>55</xdr:col>
      <xdr:colOff>50800</xdr:colOff>
      <xdr:row>63</xdr:row>
      <xdr:rowOff>6104</xdr:rowOff>
    </xdr:to>
    <xdr:sp macro="" textlink="">
      <xdr:nvSpPr>
        <xdr:cNvPr id="248" name="楕円 247">
          <a:extLst>
            <a:ext uri="{FF2B5EF4-FFF2-40B4-BE49-F238E27FC236}">
              <a16:creationId xmlns:a16="http://schemas.microsoft.com/office/drawing/2014/main" id="{4CD5D589-CE05-4898-B8DD-D90DA93B2E3A}"/>
            </a:ext>
          </a:extLst>
        </xdr:cNvPr>
        <xdr:cNvSpPr/>
      </xdr:nvSpPr>
      <xdr:spPr>
        <a:xfrm>
          <a:off x="10426700" y="10705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54381</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E28B188F-EFAE-4E27-BCDC-51AA7255E4BE}"/>
            </a:ext>
          </a:extLst>
        </xdr:cNvPr>
        <xdr:cNvSpPr txBox="1"/>
      </xdr:nvSpPr>
      <xdr:spPr>
        <a:xfrm>
          <a:off x="10515600" y="10684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82521</xdr:rowOff>
    </xdr:from>
    <xdr:to>
      <xdr:col>50</xdr:col>
      <xdr:colOff>165100</xdr:colOff>
      <xdr:row>63</xdr:row>
      <xdr:rowOff>12671</xdr:rowOff>
    </xdr:to>
    <xdr:sp macro="" textlink="">
      <xdr:nvSpPr>
        <xdr:cNvPr id="250" name="楕円 249">
          <a:extLst>
            <a:ext uri="{FF2B5EF4-FFF2-40B4-BE49-F238E27FC236}">
              <a16:creationId xmlns:a16="http://schemas.microsoft.com/office/drawing/2014/main" id="{5104D39E-793A-4389-B0B5-7C5D0221FEF1}"/>
            </a:ext>
          </a:extLst>
        </xdr:cNvPr>
        <xdr:cNvSpPr/>
      </xdr:nvSpPr>
      <xdr:spPr>
        <a:xfrm>
          <a:off x="9588500" y="1071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126754</xdr:rowOff>
    </xdr:from>
    <xdr:to>
      <xdr:col>55</xdr:col>
      <xdr:colOff>0</xdr:colOff>
      <xdr:row>62</xdr:row>
      <xdr:rowOff>133321</xdr:rowOff>
    </xdr:to>
    <xdr:cxnSp macro="">
      <xdr:nvCxnSpPr>
        <xdr:cNvPr id="251" name="直線コネクタ 250">
          <a:extLst>
            <a:ext uri="{FF2B5EF4-FFF2-40B4-BE49-F238E27FC236}">
              <a16:creationId xmlns:a16="http://schemas.microsoft.com/office/drawing/2014/main" id="{2E681970-34C4-4F9D-8913-1115E85C502F}"/>
            </a:ext>
          </a:extLst>
        </xdr:cNvPr>
        <xdr:cNvCxnSpPr/>
      </xdr:nvCxnSpPr>
      <xdr:spPr>
        <a:xfrm flipV="1">
          <a:off x="9639300" y="10756654"/>
          <a:ext cx="838200" cy="6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89730</xdr:rowOff>
    </xdr:from>
    <xdr:to>
      <xdr:col>46</xdr:col>
      <xdr:colOff>38100</xdr:colOff>
      <xdr:row>63</xdr:row>
      <xdr:rowOff>19880</xdr:rowOff>
    </xdr:to>
    <xdr:sp macro="" textlink="">
      <xdr:nvSpPr>
        <xdr:cNvPr id="252" name="楕円 251">
          <a:extLst>
            <a:ext uri="{FF2B5EF4-FFF2-40B4-BE49-F238E27FC236}">
              <a16:creationId xmlns:a16="http://schemas.microsoft.com/office/drawing/2014/main" id="{EABBB909-7452-46CF-957D-CE6243D90840}"/>
            </a:ext>
          </a:extLst>
        </xdr:cNvPr>
        <xdr:cNvSpPr/>
      </xdr:nvSpPr>
      <xdr:spPr>
        <a:xfrm>
          <a:off x="8699500" y="1071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133321</xdr:rowOff>
    </xdr:from>
    <xdr:to>
      <xdr:col>50</xdr:col>
      <xdr:colOff>114300</xdr:colOff>
      <xdr:row>62</xdr:row>
      <xdr:rowOff>140530</xdr:rowOff>
    </xdr:to>
    <xdr:cxnSp macro="">
      <xdr:nvCxnSpPr>
        <xdr:cNvPr id="253" name="直線コネクタ 252">
          <a:extLst>
            <a:ext uri="{FF2B5EF4-FFF2-40B4-BE49-F238E27FC236}">
              <a16:creationId xmlns:a16="http://schemas.microsoft.com/office/drawing/2014/main" id="{CAF832AA-5E7E-4C1A-8D1B-437358993C2E}"/>
            </a:ext>
          </a:extLst>
        </xdr:cNvPr>
        <xdr:cNvCxnSpPr/>
      </xdr:nvCxnSpPr>
      <xdr:spPr>
        <a:xfrm flipV="1">
          <a:off x="8750300" y="10763221"/>
          <a:ext cx="889000" cy="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95600</xdr:rowOff>
    </xdr:from>
    <xdr:to>
      <xdr:col>41</xdr:col>
      <xdr:colOff>101600</xdr:colOff>
      <xdr:row>63</xdr:row>
      <xdr:rowOff>25750</xdr:rowOff>
    </xdr:to>
    <xdr:sp macro="" textlink="">
      <xdr:nvSpPr>
        <xdr:cNvPr id="254" name="楕円 253">
          <a:extLst>
            <a:ext uri="{FF2B5EF4-FFF2-40B4-BE49-F238E27FC236}">
              <a16:creationId xmlns:a16="http://schemas.microsoft.com/office/drawing/2014/main" id="{72C2FF98-E775-4ED1-8533-F52E1F46D830}"/>
            </a:ext>
          </a:extLst>
        </xdr:cNvPr>
        <xdr:cNvSpPr/>
      </xdr:nvSpPr>
      <xdr:spPr>
        <a:xfrm>
          <a:off x="7810500" y="107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140530</xdr:rowOff>
    </xdr:from>
    <xdr:to>
      <xdr:col>45</xdr:col>
      <xdr:colOff>177800</xdr:colOff>
      <xdr:row>62</xdr:row>
      <xdr:rowOff>146400</xdr:rowOff>
    </xdr:to>
    <xdr:cxnSp macro="">
      <xdr:nvCxnSpPr>
        <xdr:cNvPr id="255" name="直線コネクタ 254">
          <a:extLst>
            <a:ext uri="{FF2B5EF4-FFF2-40B4-BE49-F238E27FC236}">
              <a16:creationId xmlns:a16="http://schemas.microsoft.com/office/drawing/2014/main" id="{E811DE0D-0234-41D5-885F-5D157EBA3F7A}"/>
            </a:ext>
          </a:extLst>
        </xdr:cNvPr>
        <xdr:cNvCxnSpPr/>
      </xdr:nvCxnSpPr>
      <xdr:spPr>
        <a:xfrm flipV="1">
          <a:off x="7861300" y="10770430"/>
          <a:ext cx="889000" cy="5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101998</xdr:rowOff>
    </xdr:from>
    <xdr:to>
      <xdr:col>36</xdr:col>
      <xdr:colOff>165100</xdr:colOff>
      <xdr:row>63</xdr:row>
      <xdr:rowOff>32148</xdr:rowOff>
    </xdr:to>
    <xdr:sp macro="" textlink="">
      <xdr:nvSpPr>
        <xdr:cNvPr id="256" name="楕円 255">
          <a:extLst>
            <a:ext uri="{FF2B5EF4-FFF2-40B4-BE49-F238E27FC236}">
              <a16:creationId xmlns:a16="http://schemas.microsoft.com/office/drawing/2014/main" id="{79993AC2-9A7C-4766-941A-8BC9411F55E5}"/>
            </a:ext>
          </a:extLst>
        </xdr:cNvPr>
        <xdr:cNvSpPr/>
      </xdr:nvSpPr>
      <xdr:spPr>
        <a:xfrm>
          <a:off x="6921500" y="10731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146400</xdr:rowOff>
    </xdr:from>
    <xdr:to>
      <xdr:col>41</xdr:col>
      <xdr:colOff>50800</xdr:colOff>
      <xdr:row>62</xdr:row>
      <xdr:rowOff>152798</xdr:rowOff>
    </xdr:to>
    <xdr:cxnSp macro="">
      <xdr:nvCxnSpPr>
        <xdr:cNvPr id="257" name="直線コネクタ 256">
          <a:extLst>
            <a:ext uri="{FF2B5EF4-FFF2-40B4-BE49-F238E27FC236}">
              <a16:creationId xmlns:a16="http://schemas.microsoft.com/office/drawing/2014/main" id="{F23B3352-6B7E-4269-8AA8-3FFFE6F93612}"/>
            </a:ext>
          </a:extLst>
        </xdr:cNvPr>
        <xdr:cNvCxnSpPr/>
      </xdr:nvCxnSpPr>
      <xdr:spPr>
        <a:xfrm flipV="1">
          <a:off x="6972300" y="10776300"/>
          <a:ext cx="889000" cy="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130329</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EBCB7813-8563-446E-8AF8-FE09F63E540F}"/>
            </a:ext>
          </a:extLst>
        </xdr:cNvPr>
        <xdr:cNvSpPr txBox="1"/>
      </xdr:nvSpPr>
      <xdr:spPr>
        <a:xfrm>
          <a:off x="9327095" y="10417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123790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2705B968-BDB6-4178-80A8-2A3329DEF4E3}"/>
            </a:ext>
          </a:extLst>
        </xdr:cNvPr>
        <xdr:cNvSpPr txBox="1"/>
      </xdr:nvSpPr>
      <xdr:spPr>
        <a:xfrm>
          <a:off x="8450795" y="10410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383,131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144641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A1A988E6-3DF5-4BD9-A4E9-7BD97182D99B}"/>
            </a:ext>
          </a:extLst>
        </xdr:cNvPr>
        <xdr:cNvSpPr txBox="1"/>
      </xdr:nvSpPr>
      <xdr:spPr>
        <a:xfrm>
          <a:off x="7561795" y="10431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143961</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E26D4C1C-BBC6-4689-A4DD-5FD4A4A698CC}"/>
            </a:ext>
          </a:extLst>
        </xdr:cNvPr>
        <xdr:cNvSpPr txBox="1"/>
      </xdr:nvSpPr>
      <xdr:spPr>
        <a:xfrm>
          <a:off x="6672795" y="10430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3798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DCADB733-D59E-4086-B18D-43C8306725B7}"/>
            </a:ext>
          </a:extLst>
        </xdr:cNvPr>
        <xdr:cNvSpPr txBox="1"/>
      </xdr:nvSpPr>
      <xdr:spPr>
        <a:xfrm>
          <a:off x="9327095" y="10805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11007</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D75C8113-E76D-4570-BCB6-F01AF0727CA9}"/>
            </a:ext>
          </a:extLst>
        </xdr:cNvPr>
        <xdr:cNvSpPr txBox="1"/>
      </xdr:nvSpPr>
      <xdr:spPr>
        <a:xfrm>
          <a:off x="8450795" y="10812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16877</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C18E1C77-C2D4-4040-9A86-74B208FD0351}"/>
            </a:ext>
          </a:extLst>
        </xdr:cNvPr>
        <xdr:cNvSpPr txBox="1"/>
      </xdr:nvSpPr>
      <xdr:spPr>
        <a:xfrm>
          <a:off x="7561795" y="10818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23275</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4C84401B-FA90-4E82-8B7D-CFB49222402A}"/>
            </a:ext>
          </a:extLst>
        </xdr:cNvPr>
        <xdr:cNvSpPr txBox="1"/>
      </xdr:nvSpPr>
      <xdr:spPr>
        <a:xfrm>
          <a:off x="6672795" y="10824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9986FC5-CCB5-4C40-86F3-DAD80894D34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F6F19ED-709A-462A-BEF1-8B1EF81A54D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4C708741-A71C-43CA-BF06-2F0B798DE8D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3B18C7DA-2ACC-4581-9F9A-400E5902394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60EC24AF-13E7-40C0-842A-18E16EA11B0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A6AB37E5-F9DE-4924-B9A4-821E5A71B94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D2AC5FD2-996F-48C6-A341-C1EAC1444DD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41FB0E84-3FA0-482A-A637-F944274C5E7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FA6D38B2-8777-4801-960D-0E20B1F5A86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719EF8D8-2427-4DDA-88F9-2B8AED74762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FAF062D4-9F64-4EB7-B78B-90A99303D80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DDA8FAA2-AD9C-4EC3-A539-15D223CBC50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7D9BECB2-B026-4166-9492-196A56B371CE}"/>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C8D13C60-4452-4499-B28E-08C6AEF1E07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453CC102-4710-4D75-8CEB-67CEBDD3CFE1}"/>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D20FAF88-C7EC-4C1B-8592-B83B2CB301D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68F614EF-985D-4DB1-8C71-B01E007AB07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6A25AC2D-C2FD-4DBD-B319-9E60DD5A6B8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FDF00BCC-FE67-468B-8033-7894B85BFF7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723946D-AD0E-4EB3-9B72-67FC9D470A1F}"/>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FA12FCA2-ADB9-4476-ADC8-9389048E125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FFD7670A-665A-4C7A-B4B3-5FFB7639071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AD1C5E2-C14B-4D24-B58B-5B51863ED90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781144D-00A9-45C0-84B1-7AD4993857B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150495</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672016EE-6432-4D65-BCE5-3C1B1FCF4DA7}"/>
            </a:ext>
          </a:extLst>
        </xdr:cNvPr>
        <xdr:cNvCxnSpPr/>
      </xdr:nvCxnSpPr>
      <xdr:spPr>
        <a:xfrm flipV="1">
          <a:off x="4634865" y="13352145"/>
          <a:ext cx="0" cy="1506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3241EDC1-CB1E-4367-92F9-A389144EDF8E}"/>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7416CA7E-30B5-4F0E-9D7B-3FF9F2B9F64C}"/>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97172</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DD787A6B-A90C-4731-A55A-CB9C366216C7}"/>
            </a:ext>
          </a:extLst>
        </xdr:cNvPr>
        <xdr:cNvSpPr txBox="1"/>
      </xdr:nvSpPr>
      <xdr:spPr>
        <a:xfrm>
          <a:off x="4673600" y="1312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150495</xdr:rowOff>
    </xdr:from>
    <xdr:to>
      <xdr:col>24</xdr:col>
      <xdr:colOff>152400</xdr:colOff>
      <xdr:row>77</xdr:row>
      <xdr:rowOff>150495</xdr:rowOff>
    </xdr:to>
    <xdr:cxnSp macro="">
      <xdr:nvCxnSpPr>
        <xdr:cNvPr id="294" name="直線コネクタ 293">
          <a:extLst>
            <a:ext uri="{FF2B5EF4-FFF2-40B4-BE49-F238E27FC236}">
              <a16:creationId xmlns:a16="http://schemas.microsoft.com/office/drawing/2014/main" id="{BFC14034-498F-465B-ADD5-35505BC8ED95}"/>
            </a:ext>
          </a:extLst>
        </xdr:cNvPr>
        <xdr:cNvCxnSpPr/>
      </xdr:nvCxnSpPr>
      <xdr:spPr>
        <a:xfrm>
          <a:off x="4546600" y="1335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652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C2F7B064-27CF-4EB1-8A51-54FA898924F9}"/>
            </a:ext>
          </a:extLst>
        </xdr:cNvPr>
        <xdr:cNvSpPr txBox="1"/>
      </xdr:nvSpPr>
      <xdr:spPr>
        <a:xfrm>
          <a:off x="4673600" y="1388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149225</xdr:rowOff>
    </xdr:from>
    <xdr:to>
      <xdr:col>24</xdr:col>
      <xdr:colOff>114300</xdr:colOff>
      <xdr:row>82</xdr:row>
      <xdr:rowOff>79375</xdr:rowOff>
    </xdr:to>
    <xdr:sp macro="" textlink="">
      <xdr:nvSpPr>
        <xdr:cNvPr id="296" name="フローチャート: 判断 295">
          <a:extLst>
            <a:ext uri="{FF2B5EF4-FFF2-40B4-BE49-F238E27FC236}">
              <a16:creationId xmlns:a16="http://schemas.microsoft.com/office/drawing/2014/main" id="{6ACED048-8288-41D5-A104-529E7964895B}"/>
            </a:ext>
          </a:extLst>
        </xdr:cNvPr>
        <xdr:cNvSpPr/>
      </xdr:nvSpPr>
      <xdr:spPr>
        <a:xfrm>
          <a:off x="45847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636</xdr:rowOff>
    </xdr:from>
    <xdr:to>
      <xdr:col>20</xdr:col>
      <xdr:colOff>38100</xdr:colOff>
      <xdr:row>82</xdr:row>
      <xdr:rowOff>102236</xdr:rowOff>
    </xdr:to>
    <xdr:sp macro="" textlink="">
      <xdr:nvSpPr>
        <xdr:cNvPr id="297" name="フローチャート: 判断 296">
          <a:extLst>
            <a:ext uri="{FF2B5EF4-FFF2-40B4-BE49-F238E27FC236}">
              <a16:creationId xmlns:a16="http://schemas.microsoft.com/office/drawing/2014/main" id="{5AEA80A9-3974-4C12-9799-B382B93F88FE}"/>
            </a:ext>
          </a:extLst>
        </xdr:cNvPr>
        <xdr:cNvSpPr/>
      </xdr:nvSpPr>
      <xdr:spPr>
        <a:xfrm>
          <a:off x="3746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153036</xdr:rowOff>
    </xdr:from>
    <xdr:to>
      <xdr:col>15</xdr:col>
      <xdr:colOff>101600</xdr:colOff>
      <xdr:row>83</xdr:row>
      <xdr:rowOff>83186</xdr:rowOff>
    </xdr:to>
    <xdr:sp macro="" textlink="">
      <xdr:nvSpPr>
        <xdr:cNvPr id="298" name="フローチャート: 判断 297">
          <a:extLst>
            <a:ext uri="{FF2B5EF4-FFF2-40B4-BE49-F238E27FC236}">
              <a16:creationId xmlns:a16="http://schemas.microsoft.com/office/drawing/2014/main" id="{27D609DE-2C31-4E08-866C-8A53AF9C0E2C}"/>
            </a:ext>
          </a:extLst>
        </xdr:cNvPr>
        <xdr:cNvSpPr/>
      </xdr:nvSpPr>
      <xdr:spPr>
        <a:xfrm>
          <a:off x="2857500" y="1421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120650</xdr:rowOff>
    </xdr:from>
    <xdr:to>
      <xdr:col>10</xdr:col>
      <xdr:colOff>165100</xdr:colOff>
      <xdr:row>83</xdr:row>
      <xdr:rowOff>50800</xdr:rowOff>
    </xdr:to>
    <xdr:sp macro="" textlink="">
      <xdr:nvSpPr>
        <xdr:cNvPr id="299" name="フローチャート: 判断 298">
          <a:extLst>
            <a:ext uri="{FF2B5EF4-FFF2-40B4-BE49-F238E27FC236}">
              <a16:creationId xmlns:a16="http://schemas.microsoft.com/office/drawing/2014/main" id="{156B8AFD-1230-4BD9-84B9-2678A9DBA927}"/>
            </a:ext>
          </a:extLst>
        </xdr:cNvPr>
        <xdr:cNvSpPr/>
      </xdr:nvSpPr>
      <xdr:spPr>
        <a:xfrm>
          <a:off x="1968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95886</xdr:rowOff>
    </xdr:from>
    <xdr:to>
      <xdr:col>6</xdr:col>
      <xdr:colOff>38100</xdr:colOff>
      <xdr:row>83</xdr:row>
      <xdr:rowOff>26036</xdr:rowOff>
    </xdr:to>
    <xdr:sp macro="" textlink="">
      <xdr:nvSpPr>
        <xdr:cNvPr id="300" name="フローチャート: 判断 299">
          <a:extLst>
            <a:ext uri="{FF2B5EF4-FFF2-40B4-BE49-F238E27FC236}">
              <a16:creationId xmlns:a16="http://schemas.microsoft.com/office/drawing/2014/main" id="{0E8C82D1-082E-42D1-8EC3-00F48EAF2E84}"/>
            </a:ext>
          </a:extLst>
        </xdr:cNvPr>
        <xdr:cNvSpPr/>
      </xdr:nvSpPr>
      <xdr:spPr>
        <a:xfrm>
          <a:off x="1079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A937544-BD93-4774-8CD5-FC84B98993A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246CABB-E5B4-45F5-8E01-149A004929F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BE40D32-B0C5-4C3B-AEF0-D7D37BCF1C4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6C814AD-4C17-47DC-9988-4797DD4A5F9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C80783FD-24D3-4ABD-AA9D-1A4D38AEE6A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88264</xdr:rowOff>
    </xdr:from>
    <xdr:to>
      <xdr:col>24</xdr:col>
      <xdr:colOff>114300</xdr:colOff>
      <xdr:row>85</xdr:row>
      <xdr:rowOff>18414</xdr:rowOff>
    </xdr:to>
    <xdr:sp macro="" textlink="">
      <xdr:nvSpPr>
        <xdr:cNvPr id="306" name="楕円 305">
          <a:extLst>
            <a:ext uri="{FF2B5EF4-FFF2-40B4-BE49-F238E27FC236}">
              <a16:creationId xmlns:a16="http://schemas.microsoft.com/office/drawing/2014/main" id="{A390589C-A2C9-4D9B-84BC-8932A7BD0B21}"/>
            </a:ext>
          </a:extLst>
        </xdr:cNvPr>
        <xdr:cNvSpPr/>
      </xdr:nvSpPr>
      <xdr:spPr>
        <a:xfrm>
          <a:off x="4584700" y="14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66691</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99E97B0D-C8BE-40C8-8964-005C923BF9AD}"/>
            </a:ext>
          </a:extLst>
        </xdr:cNvPr>
        <xdr:cNvSpPr txBox="1"/>
      </xdr:nvSpPr>
      <xdr:spPr>
        <a:xfrm>
          <a:off x="4673600" y="1446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52070</xdr:rowOff>
    </xdr:from>
    <xdr:to>
      <xdr:col>20</xdr:col>
      <xdr:colOff>38100</xdr:colOff>
      <xdr:row>84</xdr:row>
      <xdr:rowOff>153670</xdr:rowOff>
    </xdr:to>
    <xdr:sp macro="" textlink="">
      <xdr:nvSpPr>
        <xdr:cNvPr id="308" name="楕円 307">
          <a:extLst>
            <a:ext uri="{FF2B5EF4-FFF2-40B4-BE49-F238E27FC236}">
              <a16:creationId xmlns:a16="http://schemas.microsoft.com/office/drawing/2014/main" id="{3219F5E1-D900-4CBB-A346-FA6F6BDE3FED}"/>
            </a:ext>
          </a:extLst>
        </xdr:cNvPr>
        <xdr:cNvSpPr/>
      </xdr:nvSpPr>
      <xdr:spPr>
        <a:xfrm>
          <a:off x="3746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102870</xdr:rowOff>
    </xdr:from>
    <xdr:to>
      <xdr:col>24</xdr:col>
      <xdr:colOff>63500</xdr:colOff>
      <xdr:row>84</xdr:row>
      <xdr:rowOff>139064</xdr:rowOff>
    </xdr:to>
    <xdr:cxnSp macro="">
      <xdr:nvCxnSpPr>
        <xdr:cNvPr id="309" name="直線コネクタ 308">
          <a:extLst>
            <a:ext uri="{FF2B5EF4-FFF2-40B4-BE49-F238E27FC236}">
              <a16:creationId xmlns:a16="http://schemas.microsoft.com/office/drawing/2014/main" id="{CB79C871-F040-4664-A45A-611D0E71F746}"/>
            </a:ext>
          </a:extLst>
        </xdr:cNvPr>
        <xdr:cNvCxnSpPr/>
      </xdr:nvCxnSpPr>
      <xdr:spPr>
        <a:xfrm>
          <a:off x="3797300" y="14504670"/>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17780</xdr:rowOff>
    </xdr:from>
    <xdr:to>
      <xdr:col>15</xdr:col>
      <xdr:colOff>101600</xdr:colOff>
      <xdr:row>84</xdr:row>
      <xdr:rowOff>119380</xdr:rowOff>
    </xdr:to>
    <xdr:sp macro="" textlink="">
      <xdr:nvSpPr>
        <xdr:cNvPr id="310" name="楕円 309">
          <a:extLst>
            <a:ext uri="{FF2B5EF4-FFF2-40B4-BE49-F238E27FC236}">
              <a16:creationId xmlns:a16="http://schemas.microsoft.com/office/drawing/2014/main" id="{E6ABBE49-912C-4343-8EEF-F0E9A797B9EF}"/>
            </a:ext>
          </a:extLst>
        </xdr:cNvPr>
        <xdr:cNvSpPr/>
      </xdr:nvSpPr>
      <xdr:spPr>
        <a:xfrm>
          <a:off x="2857500" y="1441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68580</xdr:rowOff>
    </xdr:from>
    <xdr:to>
      <xdr:col>19</xdr:col>
      <xdr:colOff>177800</xdr:colOff>
      <xdr:row>84</xdr:row>
      <xdr:rowOff>102870</xdr:rowOff>
    </xdr:to>
    <xdr:cxnSp macro="">
      <xdr:nvCxnSpPr>
        <xdr:cNvPr id="311" name="直線コネクタ 310">
          <a:extLst>
            <a:ext uri="{FF2B5EF4-FFF2-40B4-BE49-F238E27FC236}">
              <a16:creationId xmlns:a16="http://schemas.microsoft.com/office/drawing/2014/main" id="{B5B18C80-4468-4D74-9D26-817BD4062120}"/>
            </a:ext>
          </a:extLst>
        </xdr:cNvPr>
        <xdr:cNvCxnSpPr/>
      </xdr:nvCxnSpPr>
      <xdr:spPr>
        <a:xfrm>
          <a:off x="2908300" y="144703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149225</xdr:rowOff>
    </xdr:from>
    <xdr:to>
      <xdr:col>10</xdr:col>
      <xdr:colOff>165100</xdr:colOff>
      <xdr:row>84</xdr:row>
      <xdr:rowOff>79375</xdr:rowOff>
    </xdr:to>
    <xdr:sp macro="" textlink="">
      <xdr:nvSpPr>
        <xdr:cNvPr id="312" name="楕円 311">
          <a:extLst>
            <a:ext uri="{FF2B5EF4-FFF2-40B4-BE49-F238E27FC236}">
              <a16:creationId xmlns:a16="http://schemas.microsoft.com/office/drawing/2014/main" id="{5EC38540-AA79-429E-A316-6647BC890896}"/>
            </a:ext>
          </a:extLst>
        </xdr:cNvPr>
        <xdr:cNvSpPr/>
      </xdr:nvSpPr>
      <xdr:spPr>
        <a:xfrm>
          <a:off x="19685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28575</xdr:rowOff>
    </xdr:from>
    <xdr:to>
      <xdr:col>15</xdr:col>
      <xdr:colOff>50800</xdr:colOff>
      <xdr:row>84</xdr:row>
      <xdr:rowOff>68580</xdr:rowOff>
    </xdr:to>
    <xdr:cxnSp macro="">
      <xdr:nvCxnSpPr>
        <xdr:cNvPr id="313" name="直線コネクタ 312">
          <a:extLst>
            <a:ext uri="{FF2B5EF4-FFF2-40B4-BE49-F238E27FC236}">
              <a16:creationId xmlns:a16="http://schemas.microsoft.com/office/drawing/2014/main" id="{2077412F-22C2-46B5-8E9C-11E194D70EF6}"/>
            </a:ext>
          </a:extLst>
        </xdr:cNvPr>
        <xdr:cNvCxnSpPr/>
      </xdr:nvCxnSpPr>
      <xdr:spPr>
        <a:xfrm>
          <a:off x="2019300" y="1443037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99695</xdr:rowOff>
    </xdr:from>
    <xdr:to>
      <xdr:col>6</xdr:col>
      <xdr:colOff>38100</xdr:colOff>
      <xdr:row>84</xdr:row>
      <xdr:rowOff>29845</xdr:rowOff>
    </xdr:to>
    <xdr:sp macro="" textlink="">
      <xdr:nvSpPr>
        <xdr:cNvPr id="314" name="楕円 313">
          <a:extLst>
            <a:ext uri="{FF2B5EF4-FFF2-40B4-BE49-F238E27FC236}">
              <a16:creationId xmlns:a16="http://schemas.microsoft.com/office/drawing/2014/main" id="{3EE6B69F-B7A0-4206-9C07-16AC9FA90898}"/>
            </a:ext>
          </a:extLst>
        </xdr:cNvPr>
        <xdr:cNvSpPr/>
      </xdr:nvSpPr>
      <xdr:spPr>
        <a:xfrm>
          <a:off x="1079500" y="1433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150495</xdr:rowOff>
    </xdr:from>
    <xdr:to>
      <xdr:col>10</xdr:col>
      <xdr:colOff>114300</xdr:colOff>
      <xdr:row>84</xdr:row>
      <xdr:rowOff>28575</xdr:rowOff>
    </xdr:to>
    <xdr:cxnSp macro="">
      <xdr:nvCxnSpPr>
        <xdr:cNvPr id="315" name="直線コネクタ 314">
          <a:extLst>
            <a:ext uri="{FF2B5EF4-FFF2-40B4-BE49-F238E27FC236}">
              <a16:creationId xmlns:a16="http://schemas.microsoft.com/office/drawing/2014/main" id="{18B1C955-505A-4A40-8040-F9EE4D3CF462}"/>
            </a:ext>
          </a:extLst>
        </xdr:cNvPr>
        <xdr:cNvCxnSpPr/>
      </xdr:nvCxnSpPr>
      <xdr:spPr>
        <a:xfrm>
          <a:off x="1130300" y="1438084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118763</xdr:rowOff>
    </xdr:from>
    <xdr:ext cx="405111" cy="259045"/>
    <xdr:sp macro="" textlink="">
      <xdr:nvSpPr>
        <xdr:cNvPr id="316" name="n_1aveValue【公営住宅】&#10;有形固定資産減価償却率">
          <a:extLst>
            <a:ext uri="{FF2B5EF4-FFF2-40B4-BE49-F238E27FC236}">
              <a16:creationId xmlns:a16="http://schemas.microsoft.com/office/drawing/2014/main" id="{98BE97B0-319D-4524-B972-2CC100522226}"/>
            </a:ext>
          </a:extLst>
        </xdr:cNvPr>
        <xdr:cNvSpPr txBox="1"/>
      </xdr:nvSpPr>
      <xdr:spPr>
        <a:xfrm>
          <a:off x="35820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99713</xdr:rowOff>
    </xdr:from>
    <xdr:ext cx="405111" cy="259045"/>
    <xdr:sp macro="" textlink="">
      <xdr:nvSpPr>
        <xdr:cNvPr id="317" name="n_2aveValue【公営住宅】&#10;有形固定資産減価償却率">
          <a:extLst>
            <a:ext uri="{FF2B5EF4-FFF2-40B4-BE49-F238E27FC236}">
              <a16:creationId xmlns:a16="http://schemas.microsoft.com/office/drawing/2014/main" id="{67D719AB-3B1E-40C0-8FA4-CCD2A122B049}"/>
            </a:ext>
          </a:extLst>
        </xdr:cNvPr>
        <xdr:cNvSpPr txBox="1"/>
      </xdr:nvSpPr>
      <xdr:spPr>
        <a:xfrm>
          <a:off x="2705744" y="13987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67327</xdr:rowOff>
    </xdr:from>
    <xdr:ext cx="405111" cy="259045"/>
    <xdr:sp macro="" textlink="">
      <xdr:nvSpPr>
        <xdr:cNvPr id="318" name="n_3aveValue【公営住宅】&#10;有形固定資産減価償却率">
          <a:extLst>
            <a:ext uri="{FF2B5EF4-FFF2-40B4-BE49-F238E27FC236}">
              <a16:creationId xmlns:a16="http://schemas.microsoft.com/office/drawing/2014/main" id="{4270BA21-A134-45CA-804B-664344ECC1D4}"/>
            </a:ext>
          </a:extLst>
        </xdr:cNvPr>
        <xdr:cNvSpPr txBox="1"/>
      </xdr:nvSpPr>
      <xdr:spPr>
        <a:xfrm>
          <a:off x="1816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42563</xdr:rowOff>
    </xdr:from>
    <xdr:ext cx="405111" cy="259045"/>
    <xdr:sp macro="" textlink="">
      <xdr:nvSpPr>
        <xdr:cNvPr id="319" name="n_4aveValue【公営住宅】&#10;有形固定資産減価償却率">
          <a:extLst>
            <a:ext uri="{FF2B5EF4-FFF2-40B4-BE49-F238E27FC236}">
              <a16:creationId xmlns:a16="http://schemas.microsoft.com/office/drawing/2014/main" id="{8D90934F-7AEB-45CB-B93B-E5DF3532D055}"/>
            </a:ext>
          </a:extLst>
        </xdr:cNvPr>
        <xdr:cNvSpPr txBox="1"/>
      </xdr:nvSpPr>
      <xdr:spPr>
        <a:xfrm>
          <a:off x="9277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144797</xdr:rowOff>
    </xdr:from>
    <xdr:ext cx="405111" cy="259045"/>
    <xdr:sp macro="" textlink="">
      <xdr:nvSpPr>
        <xdr:cNvPr id="320" name="n_1mainValue【公営住宅】&#10;有形固定資産減価償却率">
          <a:extLst>
            <a:ext uri="{FF2B5EF4-FFF2-40B4-BE49-F238E27FC236}">
              <a16:creationId xmlns:a16="http://schemas.microsoft.com/office/drawing/2014/main" id="{BB8022B2-42CC-4365-AB28-3614D2125533}"/>
            </a:ext>
          </a:extLst>
        </xdr:cNvPr>
        <xdr:cNvSpPr txBox="1"/>
      </xdr:nvSpPr>
      <xdr:spPr>
        <a:xfrm>
          <a:off x="3582044" y="1454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110507</xdr:rowOff>
    </xdr:from>
    <xdr:ext cx="405111" cy="259045"/>
    <xdr:sp macro="" textlink="">
      <xdr:nvSpPr>
        <xdr:cNvPr id="321" name="n_2mainValue【公営住宅】&#10;有形固定資産減価償却率">
          <a:extLst>
            <a:ext uri="{FF2B5EF4-FFF2-40B4-BE49-F238E27FC236}">
              <a16:creationId xmlns:a16="http://schemas.microsoft.com/office/drawing/2014/main" id="{55055D3F-DD3E-48B0-9349-12B7DA19B267}"/>
            </a:ext>
          </a:extLst>
        </xdr:cNvPr>
        <xdr:cNvSpPr txBox="1"/>
      </xdr:nvSpPr>
      <xdr:spPr>
        <a:xfrm>
          <a:off x="2705744" y="1451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70502</xdr:rowOff>
    </xdr:from>
    <xdr:ext cx="405111" cy="259045"/>
    <xdr:sp macro="" textlink="">
      <xdr:nvSpPr>
        <xdr:cNvPr id="322" name="n_3mainValue【公営住宅】&#10;有形固定資産減価償却率">
          <a:extLst>
            <a:ext uri="{FF2B5EF4-FFF2-40B4-BE49-F238E27FC236}">
              <a16:creationId xmlns:a16="http://schemas.microsoft.com/office/drawing/2014/main" id="{86E0420D-1F02-426C-BB01-CA6A9CE7A0FB}"/>
            </a:ext>
          </a:extLst>
        </xdr:cNvPr>
        <xdr:cNvSpPr txBox="1"/>
      </xdr:nvSpPr>
      <xdr:spPr>
        <a:xfrm>
          <a:off x="1816744" y="1447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20972</xdr:rowOff>
    </xdr:from>
    <xdr:ext cx="405111" cy="259045"/>
    <xdr:sp macro="" textlink="">
      <xdr:nvSpPr>
        <xdr:cNvPr id="323" name="n_4mainValue【公営住宅】&#10;有形固定資産減価償却率">
          <a:extLst>
            <a:ext uri="{FF2B5EF4-FFF2-40B4-BE49-F238E27FC236}">
              <a16:creationId xmlns:a16="http://schemas.microsoft.com/office/drawing/2014/main" id="{7F1D1DD4-AA5E-41F8-9730-C850548FE630}"/>
            </a:ext>
          </a:extLst>
        </xdr:cNvPr>
        <xdr:cNvSpPr txBox="1"/>
      </xdr:nvSpPr>
      <xdr:spPr>
        <a:xfrm>
          <a:off x="927744" y="1442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3DB7A33-49C9-495A-8475-DDDDC394B08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89862094-50B1-4C81-83E4-C6F6F260F5F2}"/>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289564C4-9795-4FA8-B235-EFC2736053F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2832FB8E-902F-4A82-BB0C-BF695B5F4AF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43649ABF-BAC4-438B-BCA6-805F4C952A3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73047917-CB97-4E00-839E-C626432704B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CC131FAA-E7F6-4BE6-9959-6B7C581E3F01}"/>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E8202EEE-75BF-4D8C-AD57-E1161EEC42D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4F1FE102-2E85-4074-A20B-092C8E91061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A4CF9B15-C6D5-4D2D-9B40-5E27244C6F0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4" name="直線コネクタ 333">
          <a:extLst>
            <a:ext uri="{FF2B5EF4-FFF2-40B4-BE49-F238E27FC236}">
              <a16:creationId xmlns:a16="http://schemas.microsoft.com/office/drawing/2014/main" id="{8D4772FD-C35A-4C1B-9647-ACB9F70BD494}"/>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5" name="テキスト ボックス 334">
          <a:extLst>
            <a:ext uri="{FF2B5EF4-FFF2-40B4-BE49-F238E27FC236}">
              <a16:creationId xmlns:a16="http://schemas.microsoft.com/office/drawing/2014/main" id="{19EEF326-D79D-4633-8420-5E868BB6E964}"/>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6" name="直線コネクタ 335">
          <a:extLst>
            <a:ext uri="{FF2B5EF4-FFF2-40B4-BE49-F238E27FC236}">
              <a16:creationId xmlns:a16="http://schemas.microsoft.com/office/drawing/2014/main" id="{57778E90-4DA3-442C-B6D2-7B81A2F46DDD}"/>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7" name="テキスト ボックス 336">
          <a:extLst>
            <a:ext uri="{FF2B5EF4-FFF2-40B4-BE49-F238E27FC236}">
              <a16:creationId xmlns:a16="http://schemas.microsoft.com/office/drawing/2014/main" id="{22B9242C-38A0-4AEB-BCED-5F61B2DDB91B}"/>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8" name="直線コネクタ 337">
          <a:extLst>
            <a:ext uri="{FF2B5EF4-FFF2-40B4-BE49-F238E27FC236}">
              <a16:creationId xmlns:a16="http://schemas.microsoft.com/office/drawing/2014/main" id="{5C0D554F-DCCE-4386-9423-8379A2634AF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9" name="テキスト ボックス 338">
          <a:extLst>
            <a:ext uri="{FF2B5EF4-FFF2-40B4-BE49-F238E27FC236}">
              <a16:creationId xmlns:a16="http://schemas.microsoft.com/office/drawing/2014/main" id="{5DBA1A3C-EAFB-445B-B05F-D1068B33EB83}"/>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40" name="直線コネクタ 339">
          <a:extLst>
            <a:ext uri="{FF2B5EF4-FFF2-40B4-BE49-F238E27FC236}">
              <a16:creationId xmlns:a16="http://schemas.microsoft.com/office/drawing/2014/main" id="{4DD09AC7-E5AA-4D17-8AE1-C11C27B7250D}"/>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1" name="テキスト ボックス 340">
          <a:extLst>
            <a:ext uri="{FF2B5EF4-FFF2-40B4-BE49-F238E27FC236}">
              <a16:creationId xmlns:a16="http://schemas.microsoft.com/office/drawing/2014/main" id="{99E038D3-49D4-4149-9D75-D16CE45E8BF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7D862CB0-FA18-428D-8C24-77218483C57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BEA536BE-7B7A-44E8-83FA-2B43EA88926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2DF5F4CA-6977-4D1B-8153-8429DA9C862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122225</xdr:rowOff>
    </xdr:from>
    <xdr:to>
      <xdr:col>54</xdr:col>
      <xdr:colOff>189865</xdr:colOff>
      <xdr:row>86</xdr:row>
      <xdr:rowOff>17983</xdr:rowOff>
    </xdr:to>
    <xdr:cxnSp macro="">
      <xdr:nvCxnSpPr>
        <xdr:cNvPr id="345" name="直線コネクタ 344">
          <a:extLst>
            <a:ext uri="{FF2B5EF4-FFF2-40B4-BE49-F238E27FC236}">
              <a16:creationId xmlns:a16="http://schemas.microsoft.com/office/drawing/2014/main" id="{82EEF2F7-F7A2-4906-B7D2-FF2BBCD87A43}"/>
            </a:ext>
          </a:extLst>
        </xdr:cNvPr>
        <xdr:cNvCxnSpPr/>
      </xdr:nvCxnSpPr>
      <xdr:spPr>
        <a:xfrm flipV="1">
          <a:off x="10476865" y="13323875"/>
          <a:ext cx="0" cy="1438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21810</xdr:rowOff>
    </xdr:from>
    <xdr:ext cx="469744" cy="259045"/>
    <xdr:sp macro="" textlink="">
      <xdr:nvSpPr>
        <xdr:cNvPr id="346" name="【公営住宅】&#10;一人当たり面積最小値テキスト">
          <a:extLst>
            <a:ext uri="{FF2B5EF4-FFF2-40B4-BE49-F238E27FC236}">
              <a16:creationId xmlns:a16="http://schemas.microsoft.com/office/drawing/2014/main" id="{55690A6A-15AB-44A1-90FC-AAFFD2E6A703}"/>
            </a:ext>
          </a:extLst>
        </xdr:cNvPr>
        <xdr:cNvSpPr txBox="1"/>
      </xdr:nvSpPr>
      <xdr:spPr>
        <a:xfrm>
          <a:off x="10515600" y="14766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17983</xdr:rowOff>
    </xdr:from>
    <xdr:to>
      <xdr:col>55</xdr:col>
      <xdr:colOff>88900</xdr:colOff>
      <xdr:row>86</xdr:row>
      <xdr:rowOff>17983</xdr:rowOff>
    </xdr:to>
    <xdr:cxnSp macro="">
      <xdr:nvCxnSpPr>
        <xdr:cNvPr id="347" name="直線コネクタ 346">
          <a:extLst>
            <a:ext uri="{FF2B5EF4-FFF2-40B4-BE49-F238E27FC236}">
              <a16:creationId xmlns:a16="http://schemas.microsoft.com/office/drawing/2014/main" id="{2F36C159-FDD1-48FC-BE09-92F235715DD2}"/>
            </a:ext>
          </a:extLst>
        </xdr:cNvPr>
        <xdr:cNvCxnSpPr/>
      </xdr:nvCxnSpPr>
      <xdr:spPr>
        <a:xfrm>
          <a:off x="10388600" y="14762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68902</xdr:rowOff>
    </xdr:from>
    <xdr:ext cx="469744" cy="259045"/>
    <xdr:sp macro="" textlink="">
      <xdr:nvSpPr>
        <xdr:cNvPr id="348" name="【公営住宅】&#10;一人当たり面積最大値テキスト">
          <a:extLst>
            <a:ext uri="{FF2B5EF4-FFF2-40B4-BE49-F238E27FC236}">
              <a16:creationId xmlns:a16="http://schemas.microsoft.com/office/drawing/2014/main" id="{D8077F73-CA1D-495A-BEE5-88DDD8827FB3}"/>
            </a:ext>
          </a:extLst>
        </xdr:cNvPr>
        <xdr:cNvSpPr txBox="1"/>
      </xdr:nvSpPr>
      <xdr:spPr>
        <a:xfrm>
          <a:off x="10515600" y="13099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122225</xdr:rowOff>
    </xdr:from>
    <xdr:to>
      <xdr:col>55</xdr:col>
      <xdr:colOff>88900</xdr:colOff>
      <xdr:row>77</xdr:row>
      <xdr:rowOff>122225</xdr:rowOff>
    </xdr:to>
    <xdr:cxnSp macro="">
      <xdr:nvCxnSpPr>
        <xdr:cNvPr id="349" name="直線コネクタ 348">
          <a:extLst>
            <a:ext uri="{FF2B5EF4-FFF2-40B4-BE49-F238E27FC236}">
              <a16:creationId xmlns:a16="http://schemas.microsoft.com/office/drawing/2014/main" id="{78A6D570-23CF-4281-8797-BDFD010ADCF8}"/>
            </a:ext>
          </a:extLst>
        </xdr:cNvPr>
        <xdr:cNvCxnSpPr/>
      </xdr:nvCxnSpPr>
      <xdr:spPr>
        <a:xfrm>
          <a:off x="10388600" y="13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43553</xdr:rowOff>
    </xdr:from>
    <xdr:ext cx="469744" cy="259045"/>
    <xdr:sp macro="" textlink="">
      <xdr:nvSpPr>
        <xdr:cNvPr id="350" name="【公営住宅】&#10;一人当たり面積平均値テキスト">
          <a:extLst>
            <a:ext uri="{FF2B5EF4-FFF2-40B4-BE49-F238E27FC236}">
              <a16:creationId xmlns:a16="http://schemas.microsoft.com/office/drawing/2014/main" id="{813619F2-F69C-439C-97C9-4A01F8176528}"/>
            </a:ext>
          </a:extLst>
        </xdr:cNvPr>
        <xdr:cNvSpPr txBox="1"/>
      </xdr:nvSpPr>
      <xdr:spPr>
        <a:xfrm>
          <a:off x="10515600" y="142739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20676</xdr:rowOff>
    </xdr:from>
    <xdr:to>
      <xdr:col>55</xdr:col>
      <xdr:colOff>50800</xdr:colOff>
      <xdr:row>84</xdr:row>
      <xdr:rowOff>122276</xdr:rowOff>
    </xdr:to>
    <xdr:sp macro="" textlink="">
      <xdr:nvSpPr>
        <xdr:cNvPr id="351" name="フローチャート: 判断 350">
          <a:extLst>
            <a:ext uri="{FF2B5EF4-FFF2-40B4-BE49-F238E27FC236}">
              <a16:creationId xmlns:a16="http://schemas.microsoft.com/office/drawing/2014/main" id="{A27B4335-2008-49EA-9DB8-8ED54587757E}"/>
            </a:ext>
          </a:extLst>
        </xdr:cNvPr>
        <xdr:cNvSpPr/>
      </xdr:nvSpPr>
      <xdr:spPr>
        <a:xfrm>
          <a:off x="10426700" y="14422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8331</xdr:rowOff>
    </xdr:from>
    <xdr:to>
      <xdr:col>50</xdr:col>
      <xdr:colOff>165100</xdr:colOff>
      <xdr:row>84</xdr:row>
      <xdr:rowOff>109931</xdr:rowOff>
    </xdr:to>
    <xdr:sp macro="" textlink="">
      <xdr:nvSpPr>
        <xdr:cNvPr id="352" name="フローチャート: 判断 351">
          <a:extLst>
            <a:ext uri="{FF2B5EF4-FFF2-40B4-BE49-F238E27FC236}">
              <a16:creationId xmlns:a16="http://schemas.microsoft.com/office/drawing/2014/main" id="{4EF2586C-DEDD-4B6F-BA5F-457712FC8460}"/>
            </a:ext>
          </a:extLst>
        </xdr:cNvPr>
        <xdr:cNvSpPr/>
      </xdr:nvSpPr>
      <xdr:spPr>
        <a:xfrm>
          <a:off x="9588500" y="1441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142291</xdr:rowOff>
    </xdr:from>
    <xdr:to>
      <xdr:col>46</xdr:col>
      <xdr:colOff>38100</xdr:colOff>
      <xdr:row>84</xdr:row>
      <xdr:rowOff>72441</xdr:rowOff>
    </xdr:to>
    <xdr:sp macro="" textlink="">
      <xdr:nvSpPr>
        <xdr:cNvPr id="353" name="フローチャート: 判断 352">
          <a:extLst>
            <a:ext uri="{FF2B5EF4-FFF2-40B4-BE49-F238E27FC236}">
              <a16:creationId xmlns:a16="http://schemas.microsoft.com/office/drawing/2014/main" id="{93F6CB11-E56F-4A0C-81C9-66A5792E453F}"/>
            </a:ext>
          </a:extLst>
        </xdr:cNvPr>
        <xdr:cNvSpPr/>
      </xdr:nvSpPr>
      <xdr:spPr>
        <a:xfrm>
          <a:off x="8699500" y="1437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134976</xdr:rowOff>
    </xdr:from>
    <xdr:to>
      <xdr:col>41</xdr:col>
      <xdr:colOff>101600</xdr:colOff>
      <xdr:row>84</xdr:row>
      <xdr:rowOff>65126</xdr:rowOff>
    </xdr:to>
    <xdr:sp macro="" textlink="">
      <xdr:nvSpPr>
        <xdr:cNvPr id="354" name="フローチャート: 判断 353">
          <a:extLst>
            <a:ext uri="{FF2B5EF4-FFF2-40B4-BE49-F238E27FC236}">
              <a16:creationId xmlns:a16="http://schemas.microsoft.com/office/drawing/2014/main" id="{6540F2B8-FBEF-4F48-B069-CDCEF39B0DCC}"/>
            </a:ext>
          </a:extLst>
        </xdr:cNvPr>
        <xdr:cNvSpPr/>
      </xdr:nvSpPr>
      <xdr:spPr>
        <a:xfrm>
          <a:off x="7810500" y="14365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137719</xdr:rowOff>
    </xdr:from>
    <xdr:to>
      <xdr:col>36</xdr:col>
      <xdr:colOff>165100</xdr:colOff>
      <xdr:row>84</xdr:row>
      <xdr:rowOff>67869</xdr:rowOff>
    </xdr:to>
    <xdr:sp macro="" textlink="">
      <xdr:nvSpPr>
        <xdr:cNvPr id="355" name="フローチャート: 判断 354">
          <a:extLst>
            <a:ext uri="{FF2B5EF4-FFF2-40B4-BE49-F238E27FC236}">
              <a16:creationId xmlns:a16="http://schemas.microsoft.com/office/drawing/2014/main" id="{1098E60D-76F9-4A19-B76A-7F37A1C95548}"/>
            </a:ext>
          </a:extLst>
        </xdr:cNvPr>
        <xdr:cNvSpPr/>
      </xdr:nvSpPr>
      <xdr:spPr>
        <a:xfrm>
          <a:off x="6921500" y="1436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5A22263A-A73A-4929-B383-635FBA0C96C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DB6ECE2E-8135-4BCA-A9D0-3621A4CF193C}"/>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28484C6-32BD-45C9-A577-864D1AB1B1D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C73AB56-4EA6-4C47-A381-486834E12CB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B19822C-5875-4DEF-8F6B-ADEFF4450D7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38506</xdr:rowOff>
    </xdr:from>
    <xdr:to>
      <xdr:col>55</xdr:col>
      <xdr:colOff>50800</xdr:colOff>
      <xdr:row>85</xdr:row>
      <xdr:rowOff>140106</xdr:rowOff>
    </xdr:to>
    <xdr:sp macro="" textlink="">
      <xdr:nvSpPr>
        <xdr:cNvPr id="361" name="楕円 360">
          <a:extLst>
            <a:ext uri="{FF2B5EF4-FFF2-40B4-BE49-F238E27FC236}">
              <a16:creationId xmlns:a16="http://schemas.microsoft.com/office/drawing/2014/main" id="{D64382F4-2599-4594-A530-0FB8F956043B}"/>
            </a:ext>
          </a:extLst>
        </xdr:cNvPr>
        <xdr:cNvSpPr/>
      </xdr:nvSpPr>
      <xdr:spPr>
        <a:xfrm>
          <a:off x="10426700" y="14611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124883</xdr:rowOff>
    </xdr:from>
    <xdr:ext cx="469744" cy="259045"/>
    <xdr:sp macro="" textlink="">
      <xdr:nvSpPr>
        <xdr:cNvPr id="362" name="【公営住宅】&#10;一人当たり面積該当値テキスト">
          <a:extLst>
            <a:ext uri="{FF2B5EF4-FFF2-40B4-BE49-F238E27FC236}">
              <a16:creationId xmlns:a16="http://schemas.microsoft.com/office/drawing/2014/main" id="{256F95F7-19EE-4A42-818D-FD7A82F0EE15}"/>
            </a:ext>
          </a:extLst>
        </xdr:cNvPr>
        <xdr:cNvSpPr txBox="1"/>
      </xdr:nvSpPr>
      <xdr:spPr>
        <a:xfrm>
          <a:off x="10515600" y="1452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40793</xdr:rowOff>
    </xdr:from>
    <xdr:to>
      <xdr:col>50</xdr:col>
      <xdr:colOff>165100</xdr:colOff>
      <xdr:row>85</xdr:row>
      <xdr:rowOff>142393</xdr:rowOff>
    </xdr:to>
    <xdr:sp macro="" textlink="">
      <xdr:nvSpPr>
        <xdr:cNvPr id="363" name="楕円 362">
          <a:extLst>
            <a:ext uri="{FF2B5EF4-FFF2-40B4-BE49-F238E27FC236}">
              <a16:creationId xmlns:a16="http://schemas.microsoft.com/office/drawing/2014/main" id="{181FE2DA-7152-4BAD-95DA-ECFF208C3173}"/>
            </a:ext>
          </a:extLst>
        </xdr:cNvPr>
        <xdr:cNvSpPr/>
      </xdr:nvSpPr>
      <xdr:spPr>
        <a:xfrm>
          <a:off x="9588500" y="14614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89306</xdr:rowOff>
    </xdr:from>
    <xdr:to>
      <xdr:col>55</xdr:col>
      <xdr:colOff>0</xdr:colOff>
      <xdr:row>85</xdr:row>
      <xdr:rowOff>91593</xdr:rowOff>
    </xdr:to>
    <xdr:cxnSp macro="">
      <xdr:nvCxnSpPr>
        <xdr:cNvPr id="364" name="直線コネクタ 363">
          <a:extLst>
            <a:ext uri="{FF2B5EF4-FFF2-40B4-BE49-F238E27FC236}">
              <a16:creationId xmlns:a16="http://schemas.microsoft.com/office/drawing/2014/main" id="{4101393B-49CC-4219-B636-A20D2CCC48E3}"/>
            </a:ext>
          </a:extLst>
        </xdr:cNvPr>
        <xdr:cNvCxnSpPr/>
      </xdr:nvCxnSpPr>
      <xdr:spPr>
        <a:xfrm flipV="1">
          <a:off x="9639300" y="14662556"/>
          <a:ext cx="8382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43078</xdr:rowOff>
    </xdr:from>
    <xdr:to>
      <xdr:col>46</xdr:col>
      <xdr:colOff>38100</xdr:colOff>
      <xdr:row>85</xdr:row>
      <xdr:rowOff>144678</xdr:rowOff>
    </xdr:to>
    <xdr:sp macro="" textlink="">
      <xdr:nvSpPr>
        <xdr:cNvPr id="365" name="楕円 364">
          <a:extLst>
            <a:ext uri="{FF2B5EF4-FFF2-40B4-BE49-F238E27FC236}">
              <a16:creationId xmlns:a16="http://schemas.microsoft.com/office/drawing/2014/main" id="{5A3F3732-895C-4352-A8AB-75E7E66BA1D0}"/>
            </a:ext>
          </a:extLst>
        </xdr:cNvPr>
        <xdr:cNvSpPr/>
      </xdr:nvSpPr>
      <xdr:spPr>
        <a:xfrm>
          <a:off x="8699500" y="1461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91593</xdr:rowOff>
    </xdr:from>
    <xdr:to>
      <xdr:col>50</xdr:col>
      <xdr:colOff>114300</xdr:colOff>
      <xdr:row>85</xdr:row>
      <xdr:rowOff>93878</xdr:rowOff>
    </xdr:to>
    <xdr:cxnSp macro="">
      <xdr:nvCxnSpPr>
        <xdr:cNvPr id="366" name="直線コネクタ 365">
          <a:extLst>
            <a:ext uri="{FF2B5EF4-FFF2-40B4-BE49-F238E27FC236}">
              <a16:creationId xmlns:a16="http://schemas.microsoft.com/office/drawing/2014/main" id="{EC73D736-2699-4449-8ED9-7B42391D2544}"/>
            </a:ext>
          </a:extLst>
        </xdr:cNvPr>
        <xdr:cNvCxnSpPr/>
      </xdr:nvCxnSpPr>
      <xdr:spPr>
        <a:xfrm flipV="1">
          <a:off x="8750300" y="1466484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44907</xdr:rowOff>
    </xdr:from>
    <xdr:to>
      <xdr:col>41</xdr:col>
      <xdr:colOff>101600</xdr:colOff>
      <xdr:row>85</xdr:row>
      <xdr:rowOff>146507</xdr:rowOff>
    </xdr:to>
    <xdr:sp macro="" textlink="">
      <xdr:nvSpPr>
        <xdr:cNvPr id="367" name="楕円 366">
          <a:extLst>
            <a:ext uri="{FF2B5EF4-FFF2-40B4-BE49-F238E27FC236}">
              <a16:creationId xmlns:a16="http://schemas.microsoft.com/office/drawing/2014/main" id="{7063682A-ECF3-4CAA-85B0-9DCEB15DB35C}"/>
            </a:ext>
          </a:extLst>
        </xdr:cNvPr>
        <xdr:cNvSpPr/>
      </xdr:nvSpPr>
      <xdr:spPr>
        <a:xfrm>
          <a:off x="7810500" y="14618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93878</xdr:rowOff>
    </xdr:from>
    <xdr:to>
      <xdr:col>45</xdr:col>
      <xdr:colOff>177800</xdr:colOff>
      <xdr:row>85</xdr:row>
      <xdr:rowOff>95707</xdr:rowOff>
    </xdr:to>
    <xdr:cxnSp macro="">
      <xdr:nvCxnSpPr>
        <xdr:cNvPr id="368" name="直線コネクタ 367">
          <a:extLst>
            <a:ext uri="{FF2B5EF4-FFF2-40B4-BE49-F238E27FC236}">
              <a16:creationId xmlns:a16="http://schemas.microsoft.com/office/drawing/2014/main" id="{A3E7E8BC-1CB6-4B18-B8AA-1B26BCB44907}"/>
            </a:ext>
          </a:extLst>
        </xdr:cNvPr>
        <xdr:cNvCxnSpPr/>
      </xdr:nvCxnSpPr>
      <xdr:spPr>
        <a:xfrm flipV="1">
          <a:off x="7861300" y="14667128"/>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47192</xdr:rowOff>
    </xdr:from>
    <xdr:to>
      <xdr:col>36</xdr:col>
      <xdr:colOff>165100</xdr:colOff>
      <xdr:row>85</xdr:row>
      <xdr:rowOff>148792</xdr:rowOff>
    </xdr:to>
    <xdr:sp macro="" textlink="">
      <xdr:nvSpPr>
        <xdr:cNvPr id="369" name="楕円 368">
          <a:extLst>
            <a:ext uri="{FF2B5EF4-FFF2-40B4-BE49-F238E27FC236}">
              <a16:creationId xmlns:a16="http://schemas.microsoft.com/office/drawing/2014/main" id="{7B06E842-7CF4-4DCB-9593-41C8CC0A7BF6}"/>
            </a:ext>
          </a:extLst>
        </xdr:cNvPr>
        <xdr:cNvSpPr/>
      </xdr:nvSpPr>
      <xdr:spPr>
        <a:xfrm>
          <a:off x="6921500" y="1462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95707</xdr:rowOff>
    </xdr:from>
    <xdr:to>
      <xdr:col>41</xdr:col>
      <xdr:colOff>50800</xdr:colOff>
      <xdr:row>85</xdr:row>
      <xdr:rowOff>97992</xdr:rowOff>
    </xdr:to>
    <xdr:cxnSp macro="">
      <xdr:nvCxnSpPr>
        <xdr:cNvPr id="370" name="直線コネクタ 369">
          <a:extLst>
            <a:ext uri="{FF2B5EF4-FFF2-40B4-BE49-F238E27FC236}">
              <a16:creationId xmlns:a16="http://schemas.microsoft.com/office/drawing/2014/main" id="{9DAF361F-3C84-4A2C-B945-C5F50F34D853}"/>
            </a:ext>
          </a:extLst>
        </xdr:cNvPr>
        <xdr:cNvCxnSpPr/>
      </xdr:nvCxnSpPr>
      <xdr:spPr>
        <a:xfrm flipV="1">
          <a:off x="6972300" y="14668957"/>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126458</xdr:rowOff>
    </xdr:from>
    <xdr:ext cx="469744" cy="259045"/>
    <xdr:sp macro="" textlink="">
      <xdr:nvSpPr>
        <xdr:cNvPr id="371" name="n_1aveValue【公営住宅】&#10;一人当たり面積">
          <a:extLst>
            <a:ext uri="{FF2B5EF4-FFF2-40B4-BE49-F238E27FC236}">
              <a16:creationId xmlns:a16="http://schemas.microsoft.com/office/drawing/2014/main" id="{CCC686DC-696A-4C86-A805-B6DFCED3025E}"/>
            </a:ext>
          </a:extLst>
        </xdr:cNvPr>
        <xdr:cNvSpPr txBox="1"/>
      </xdr:nvSpPr>
      <xdr:spPr>
        <a:xfrm>
          <a:off x="9391727" y="1418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88968</xdr:rowOff>
    </xdr:from>
    <xdr:ext cx="469744" cy="259045"/>
    <xdr:sp macro="" textlink="">
      <xdr:nvSpPr>
        <xdr:cNvPr id="372" name="n_2aveValue【公営住宅】&#10;一人当たり面積">
          <a:extLst>
            <a:ext uri="{FF2B5EF4-FFF2-40B4-BE49-F238E27FC236}">
              <a16:creationId xmlns:a16="http://schemas.microsoft.com/office/drawing/2014/main" id="{AB47F23C-DD82-480B-B903-5DCC7CAD0D48}"/>
            </a:ext>
          </a:extLst>
        </xdr:cNvPr>
        <xdr:cNvSpPr txBox="1"/>
      </xdr:nvSpPr>
      <xdr:spPr>
        <a:xfrm>
          <a:off x="8515427" y="14147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81653</xdr:rowOff>
    </xdr:from>
    <xdr:ext cx="469744" cy="259045"/>
    <xdr:sp macro="" textlink="">
      <xdr:nvSpPr>
        <xdr:cNvPr id="373" name="n_3aveValue【公営住宅】&#10;一人当たり面積">
          <a:extLst>
            <a:ext uri="{FF2B5EF4-FFF2-40B4-BE49-F238E27FC236}">
              <a16:creationId xmlns:a16="http://schemas.microsoft.com/office/drawing/2014/main" id="{5A815A35-44B0-4BCC-B782-E301FDCF85CD}"/>
            </a:ext>
          </a:extLst>
        </xdr:cNvPr>
        <xdr:cNvSpPr txBox="1"/>
      </xdr:nvSpPr>
      <xdr:spPr>
        <a:xfrm>
          <a:off x="7626427" y="14140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84396</xdr:rowOff>
    </xdr:from>
    <xdr:ext cx="469744" cy="259045"/>
    <xdr:sp macro="" textlink="">
      <xdr:nvSpPr>
        <xdr:cNvPr id="374" name="n_4aveValue【公営住宅】&#10;一人当たり面積">
          <a:extLst>
            <a:ext uri="{FF2B5EF4-FFF2-40B4-BE49-F238E27FC236}">
              <a16:creationId xmlns:a16="http://schemas.microsoft.com/office/drawing/2014/main" id="{AF29301B-690D-41CB-AF0E-AA088911F0B5}"/>
            </a:ext>
          </a:extLst>
        </xdr:cNvPr>
        <xdr:cNvSpPr txBox="1"/>
      </xdr:nvSpPr>
      <xdr:spPr>
        <a:xfrm>
          <a:off x="6737427" y="1414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133520</xdr:rowOff>
    </xdr:from>
    <xdr:ext cx="469744" cy="259045"/>
    <xdr:sp macro="" textlink="">
      <xdr:nvSpPr>
        <xdr:cNvPr id="375" name="n_1mainValue【公営住宅】&#10;一人当たり面積">
          <a:extLst>
            <a:ext uri="{FF2B5EF4-FFF2-40B4-BE49-F238E27FC236}">
              <a16:creationId xmlns:a16="http://schemas.microsoft.com/office/drawing/2014/main" id="{3E0401E1-6901-4D34-94E0-9942408D4AE7}"/>
            </a:ext>
          </a:extLst>
        </xdr:cNvPr>
        <xdr:cNvSpPr txBox="1"/>
      </xdr:nvSpPr>
      <xdr:spPr>
        <a:xfrm>
          <a:off x="9391727" y="147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135805</xdr:rowOff>
    </xdr:from>
    <xdr:ext cx="469744" cy="259045"/>
    <xdr:sp macro="" textlink="">
      <xdr:nvSpPr>
        <xdr:cNvPr id="376" name="n_2mainValue【公営住宅】&#10;一人当たり面積">
          <a:extLst>
            <a:ext uri="{FF2B5EF4-FFF2-40B4-BE49-F238E27FC236}">
              <a16:creationId xmlns:a16="http://schemas.microsoft.com/office/drawing/2014/main" id="{30B8FE6D-756B-42B7-99E9-B2CD2AC97FF9}"/>
            </a:ext>
          </a:extLst>
        </xdr:cNvPr>
        <xdr:cNvSpPr txBox="1"/>
      </xdr:nvSpPr>
      <xdr:spPr>
        <a:xfrm>
          <a:off x="8515427" y="14709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137634</xdr:rowOff>
    </xdr:from>
    <xdr:ext cx="469744" cy="259045"/>
    <xdr:sp macro="" textlink="">
      <xdr:nvSpPr>
        <xdr:cNvPr id="377" name="n_3mainValue【公営住宅】&#10;一人当たり面積">
          <a:extLst>
            <a:ext uri="{FF2B5EF4-FFF2-40B4-BE49-F238E27FC236}">
              <a16:creationId xmlns:a16="http://schemas.microsoft.com/office/drawing/2014/main" id="{3173C529-F9D2-4C31-8A27-95552363F22D}"/>
            </a:ext>
          </a:extLst>
        </xdr:cNvPr>
        <xdr:cNvSpPr txBox="1"/>
      </xdr:nvSpPr>
      <xdr:spPr>
        <a:xfrm>
          <a:off x="7626427" y="1471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139919</xdr:rowOff>
    </xdr:from>
    <xdr:ext cx="469744" cy="259045"/>
    <xdr:sp macro="" textlink="">
      <xdr:nvSpPr>
        <xdr:cNvPr id="378" name="n_4mainValue【公営住宅】&#10;一人当たり面積">
          <a:extLst>
            <a:ext uri="{FF2B5EF4-FFF2-40B4-BE49-F238E27FC236}">
              <a16:creationId xmlns:a16="http://schemas.microsoft.com/office/drawing/2014/main" id="{EDFD5491-08BF-4C9C-8C47-55263868CF18}"/>
            </a:ext>
          </a:extLst>
        </xdr:cNvPr>
        <xdr:cNvSpPr txBox="1"/>
      </xdr:nvSpPr>
      <xdr:spPr>
        <a:xfrm>
          <a:off x="6737427" y="14713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36D09ACC-35D2-428F-AC1A-B3A4F2B271C2}"/>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31BB9EBE-527C-447D-8C9F-D3520E53F07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364DAF29-93DA-4105-B365-764A033B535E}"/>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F766B70-C4D6-4D36-A9D4-94EC12C4C15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675EF9C5-516C-4145-89CE-8D777EA5F63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D6B3AA81-776C-4554-8E18-BE0A23A36F1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3F691741-1011-4455-BE35-228D4DFCEFC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1D875E2A-3C65-45DB-9C13-6C8BE3DD6A6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F20EE72-D17A-41DA-B804-3A289ED2F74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266DA858-E0DD-4072-AB38-2DB590EB882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4565142B-F16D-4F5C-9E2E-DD2E581665C3}"/>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DCC55C68-A686-4EF9-ADAD-066571D554C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2424B635-8770-435C-AF39-EA0F111E7F9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D2CBD53A-6032-4F5B-B317-5512ED75284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B86B2570-35B2-4E45-811B-8218CD91B9D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978D59E9-AAC8-45D8-BAF5-315BFB734C0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134B688A-DFC4-40F6-B0B4-3BA3080D85E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2278BEDB-738A-48F2-8244-2298467A5D51}"/>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146A06D0-5A1E-4C70-8EF3-32B07D72807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FF65A1F9-B936-4046-8A78-8C50A09A96B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C15DF7FF-0DDF-4350-BDC5-D9BADA1A0669}"/>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15AF318-0A86-4742-A3B3-59C95E2DD78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F261DE15-055F-49FB-9880-34C3481658F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BBD87165-2FA3-4C08-B494-572635F6E488}"/>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3" name="正方形/長方形 402">
          <a:extLst>
            <a:ext uri="{FF2B5EF4-FFF2-40B4-BE49-F238E27FC236}">
              <a16:creationId xmlns:a16="http://schemas.microsoft.com/office/drawing/2014/main" id="{A9DE0095-F854-458A-87CB-F08E583B782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4" name="正方形/長方形 403">
          <a:extLst>
            <a:ext uri="{FF2B5EF4-FFF2-40B4-BE49-F238E27FC236}">
              <a16:creationId xmlns:a16="http://schemas.microsoft.com/office/drawing/2014/main" id="{4957627F-3B4D-4E67-8648-307DE4C59D5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5" name="正方形/長方形 404">
          <a:extLst>
            <a:ext uri="{FF2B5EF4-FFF2-40B4-BE49-F238E27FC236}">
              <a16:creationId xmlns:a16="http://schemas.microsoft.com/office/drawing/2014/main" id="{C5836174-EB95-448C-AB3F-67A126DEEA5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6" name="正方形/長方形 405">
          <a:extLst>
            <a:ext uri="{FF2B5EF4-FFF2-40B4-BE49-F238E27FC236}">
              <a16:creationId xmlns:a16="http://schemas.microsoft.com/office/drawing/2014/main" id="{E4C0777B-9840-456C-97CD-D1CB6C46CF1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7" name="正方形/長方形 406">
          <a:extLst>
            <a:ext uri="{FF2B5EF4-FFF2-40B4-BE49-F238E27FC236}">
              <a16:creationId xmlns:a16="http://schemas.microsoft.com/office/drawing/2014/main" id="{62797F9C-3A0F-440B-A522-80AF5739652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8" name="正方形/長方形 407">
          <a:extLst>
            <a:ext uri="{FF2B5EF4-FFF2-40B4-BE49-F238E27FC236}">
              <a16:creationId xmlns:a16="http://schemas.microsoft.com/office/drawing/2014/main" id="{6EC402CF-8194-44A7-BE58-8760214E4AE6}"/>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9" name="正方形/長方形 408">
          <a:extLst>
            <a:ext uri="{FF2B5EF4-FFF2-40B4-BE49-F238E27FC236}">
              <a16:creationId xmlns:a16="http://schemas.microsoft.com/office/drawing/2014/main" id="{16573C31-E894-44E8-9CC1-5C71AF7F47A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0" name="正方形/長方形 409">
          <a:extLst>
            <a:ext uri="{FF2B5EF4-FFF2-40B4-BE49-F238E27FC236}">
              <a16:creationId xmlns:a16="http://schemas.microsoft.com/office/drawing/2014/main" id="{4CB90585-E4C1-470C-875B-2C06D972DEC3}"/>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A81BF4CD-2BFE-4222-B817-2D8D66E1AF6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9E9CE7AD-B583-4628-B083-2E61F92F34A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3D714677-5710-4267-B927-B5A6408EE07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9BB75A10-56EC-4B77-B750-5076F14D24D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A70B6C89-1372-4FCA-96AC-3B8BD5CC495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19B4C810-16E2-4998-ABC8-3EFF7F4B0A0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75B4EB8B-2C8E-4B63-A49A-27322B08916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FEA5D67B-7B65-41F1-AA45-30AEBA92974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1D8A55A7-157F-40F4-B457-044B73388D8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F3B93A15-C47B-49CA-B209-97C36B08499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839D9BDE-826D-43F7-B6B9-8773D6B6BB5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1D877117-D17C-41C9-848B-44188FA0EE5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90DFA8E9-72BE-46C3-BD0F-9FE6FABDDAF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69051FDA-3A66-4EA7-AA95-80D9A13B7278}"/>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BA82F9D1-A124-4B69-9D1C-1706C01EDC7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8CD02C74-070B-4C2D-82EC-C258B7AD9E5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92EC2AEF-7F0D-4B49-A57C-B4929CB4CED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4C80C6A7-96A1-4036-AF4F-1A212C698B2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330584C0-932B-4BEB-A823-14FDFEBC0E09}"/>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75321D97-D053-4C1A-982C-BDE2C917570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192B2D17-23A3-443B-BB6B-72571BF48582}"/>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E7AC885D-EE96-4E93-9DFF-5D2691747B4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3558ECD3-7348-4D27-B483-76FC71C69054}"/>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4DD92F65-DBD6-45B0-8C1D-DE64FE791DD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22860</xdr:rowOff>
    </xdr:from>
    <xdr:to>
      <xdr:col>85</xdr:col>
      <xdr:colOff>126364</xdr:colOff>
      <xdr:row>63</xdr:row>
      <xdr:rowOff>95250</xdr:rowOff>
    </xdr:to>
    <xdr:cxnSp macro="">
      <xdr:nvCxnSpPr>
        <xdr:cNvPr id="435" name="直線コネクタ 434">
          <a:extLst>
            <a:ext uri="{FF2B5EF4-FFF2-40B4-BE49-F238E27FC236}">
              <a16:creationId xmlns:a16="http://schemas.microsoft.com/office/drawing/2014/main" id="{F02802CC-0427-4C86-B5C7-1E042E0F6CB7}"/>
            </a:ext>
          </a:extLst>
        </xdr:cNvPr>
        <xdr:cNvCxnSpPr/>
      </xdr:nvCxnSpPr>
      <xdr:spPr>
        <a:xfrm flipV="1">
          <a:off x="16318864" y="9452610"/>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99077</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CB1BC479-481F-4137-9A65-48757DC48F3B}"/>
            </a:ext>
          </a:extLst>
        </xdr:cNvPr>
        <xdr:cNvSpPr txBox="1"/>
      </xdr:nvSpPr>
      <xdr:spPr>
        <a:xfrm>
          <a:off x="16357600" y="1090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95250</xdr:rowOff>
    </xdr:from>
    <xdr:to>
      <xdr:col>86</xdr:col>
      <xdr:colOff>25400</xdr:colOff>
      <xdr:row>63</xdr:row>
      <xdr:rowOff>95250</xdr:rowOff>
    </xdr:to>
    <xdr:cxnSp macro="">
      <xdr:nvCxnSpPr>
        <xdr:cNvPr id="437" name="直線コネクタ 436">
          <a:extLst>
            <a:ext uri="{FF2B5EF4-FFF2-40B4-BE49-F238E27FC236}">
              <a16:creationId xmlns:a16="http://schemas.microsoft.com/office/drawing/2014/main" id="{8D6C975B-F17A-4CF4-86AC-50A38AF3E435}"/>
            </a:ext>
          </a:extLst>
        </xdr:cNvPr>
        <xdr:cNvCxnSpPr/>
      </xdr:nvCxnSpPr>
      <xdr:spPr>
        <a:xfrm>
          <a:off x="16230600" y="10896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140987</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D1F4BCA1-1CCB-41B9-A80B-5D1AB3467222}"/>
            </a:ext>
          </a:extLst>
        </xdr:cNvPr>
        <xdr:cNvSpPr txBox="1"/>
      </xdr:nvSpPr>
      <xdr:spPr>
        <a:xfrm>
          <a:off x="16357600" y="9227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22860</xdr:rowOff>
    </xdr:from>
    <xdr:to>
      <xdr:col>86</xdr:col>
      <xdr:colOff>25400</xdr:colOff>
      <xdr:row>55</xdr:row>
      <xdr:rowOff>22860</xdr:rowOff>
    </xdr:to>
    <xdr:cxnSp macro="">
      <xdr:nvCxnSpPr>
        <xdr:cNvPr id="439" name="直線コネクタ 438">
          <a:extLst>
            <a:ext uri="{FF2B5EF4-FFF2-40B4-BE49-F238E27FC236}">
              <a16:creationId xmlns:a16="http://schemas.microsoft.com/office/drawing/2014/main" id="{F196CCAB-5957-4D72-B037-08C234E892F7}"/>
            </a:ext>
          </a:extLst>
        </xdr:cNvPr>
        <xdr:cNvCxnSpPr/>
      </xdr:nvCxnSpPr>
      <xdr:spPr>
        <a:xfrm>
          <a:off x="16230600" y="9452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21607</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F700DC7E-A9C7-4437-B275-D0FBAE0DE273}"/>
            </a:ext>
          </a:extLst>
        </xdr:cNvPr>
        <xdr:cNvSpPr txBox="1"/>
      </xdr:nvSpPr>
      <xdr:spPr>
        <a:xfrm>
          <a:off x="16357600" y="1013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170180</xdr:rowOff>
    </xdr:from>
    <xdr:to>
      <xdr:col>85</xdr:col>
      <xdr:colOff>177800</xdr:colOff>
      <xdr:row>60</xdr:row>
      <xdr:rowOff>100330</xdr:rowOff>
    </xdr:to>
    <xdr:sp macro="" textlink="">
      <xdr:nvSpPr>
        <xdr:cNvPr id="441" name="フローチャート: 判断 440">
          <a:extLst>
            <a:ext uri="{FF2B5EF4-FFF2-40B4-BE49-F238E27FC236}">
              <a16:creationId xmlns:a16="http://schemas.microsoft.com/office/drawing/2014/main" id="{AB22E26B-AE51-481B-8E4F-AE937A7A77BC}"/>
            </a:ext>
          </a:extLst>
        </xdr:cNvPr>
        <xdr:cNvSpPr/>
      </xdr:nvSpPr>
      <xdr:spPr>
        <a:xfrm>
          <a:off x="162687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442" name="フローチャート: 判断 441">
          <a:extLst>
            <a:ext uri="{FF2B5EF4-FFF2-40B4-BE49-F238E27FC236}">
              <a16:creationId xmlns:a16="http://schemas.microsoft.com/office/drawing/2014/main" id="{F505ECAC-4A69-428C-A3F6-75FF21C35BB8}"/>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120650</xdr:rowOff>
    </xdr:from>
    <xdr:to>
      <xdr:col>76</xdr:col>
      <xdr:colOff>165100</xdr:colOff>
      <xdr:row>60</xdr:row>
      <xdr:rowOff>50800</xdr:rowOff>
    </xdr:to>
    <xdr:sp macro="" textlink="">
      <xdr:nvSpPr>
        <xdr:cNvPr id="443" name="フローチャート: 判断 442">
          <a:extLst>
            <a:ext uri="{FF2B5EF4-FFF2-40B4-BE49-F238E27FC236}">
              <a16:creationId xmlns:a16="http://schemas.microsoft.com/office/drawing/2014/main" id="{9860BF95-7EC0-4884-9FF3-32207831A8DA}"/>
            </a:ext>
          </a:extLst>
        </xdr:cNvPr>
        <xdr:cNvSpPr/>
      </xdr:nvSpPr>
      <xdr:spPr>
        <a:xfrm>
          <a:off x="14541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97790</xdr:rowOff>
    </xdr:from>
    <xdr:to>
      <xdr:col>72</xdr:col>
      <xdr:colOff>38100</xdr:colOff>
      <xdr:row>60</xdr:row>
      <xdr:rowOff>27940</xdr:rowOff>
    </xdr:to>
    <xdr:sp macro="" textlink="">
      <xdr:nvSpPr>
        <xdr:cNvPr id="444" name="フローチャート: 判断 443">
          <a:extLst>
            <a:ext uri="{FF2B5EF4-FFF2-40B4-BE49-F238E27FC236}">
              <a16:creationId xmlns:a16="http://schemas.microsoft.com/office/drawing/2014/main" id="{CDE9802A-DD2C-46F3-8AD3-99E259764CAC}"/>
            </a:ext>
          </a:extLst>
        </xdr:cNvPr>
        <xdr:cNvSpPr/>
      </xdr:nvSpPr>
      <xdr:spPr>
        <a:xfrm>
          <a:off x="13652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36830</xdr:rowOff>
    </xdr:from>
    <xdr:to>
      <xdr:col>67</xdr:col>
      <xdr:colOff>101600</xdr:colOff>
      <xdr:row>59</xdr:row>
      <xdr:rowOff>138430</xdr:rowOff>
    </xdr:to>
    <xdr:sp macro="" textlink="">
      <xdr:nvSpPr>
        <xdr:cNvPr id="445" name="フローチャート: 判断 444">
          <a:extLst>
            <a:ext uri="{FF2B5EF4-FFF2-40B4-BE49-F238E27FC236}">
              <a16:creationId xmlns:a16="http://schemas.microsoft.com/office/drawing/2014/main" id="{53CE7166-03A0-46C7-8028-2352D37AD5E4}"/>
            </a:ext>
          </a:extLst>
        </xdr:cNvPr>
        <xdr:cNvSpPr/>
      </xdr:nvSpPr>
      <xdr:spPr>
        <a:xfrm>
          <a:off x="12763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87B7D7E3-0FF0-4EDC-A300-B17B172D2C2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25A4E567-D043-4356-BA9A-4AEC75B1224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7B7E68F9-1583-4A50-8EF6-E3ED90B96B97}"/>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95D43509-94D6-46E9-9E56-00FB9CB47AF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5FA23AFF-7BFF-40D8-9A3C-DAAB6B3DECE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151130</xdr:rowOff>
    </xdr:from>
    <xdr:to>
      <xdr:col>85</xdr:col>
      <xdr:colOff>177800</xdr:colOff>
      <xdr:row>61</xdr:row>
      <xdr:rowOff>81280</xdr:rowOff>
    </xdr:to>
    <xdr:sp macro="" textlink="">
      <xdr:nvSpPr>
        <xdr:cNvPr id="451" name="楕円 450">
          <a:extLst>
            <a:ext uri="{FF2B5EF4-FFF2-40B4-BE49-F238E27FC236}">
              <a16:creationId xmlns:a16="http://schemas.microsoft.com/office/drawing/2014/main" id="{90305D38-A15F-4121-8CA4-13D37E8F242F}"/>
            </a:ext>
          </a:extLst>
        </xdr:cNvPr>
        <xdr:cNvSpPr/>
      </xdr:nvSpPr>
      <xdr:spPr>
        <a:xfrm>
          <a:off x="16268700" y="1043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129557</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E3173DD3-C198-4F4C-B003-31B42D9197CA}"/>
            </a:ext>
          </a:extLst>
        </xdr:cNvPr>
        <xdr:cNvSpPr txBox="1"/>
      </xdr:nvSpPr>
      <xdr:spPr>
        <a:xfrm>
          <a:off x="16357600"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111125</xdr:rowOff>
    </xdr:from>
    <xdr:to>
      <xdr:col>81</xdr:col>
      <xdr:colOff>101600</xdr:colOff>
      <xdr:row>61</xdr:row>
      <xdr:rowOff>41275</xdr:rowOff>
    </xdr:to>
    <xdr:sp macro="" textlink="">
      <xdr:nvSpPr>
        <xdr:cNvPr id="453" name="楕円 452">
          <a:extLst>
            <a:ext uri="{FF2B5EF4-FFF2-40B4-BE49-F238E27FC236}">
              <a16:creationId xmlns:a16="http://schemas.microsoft.com/office/drawing/2014/main" id="{40087CA9-F97C-42F0-BB20-03C573DC4373}"/>
            </a:ext>
          </a:extLst>
        </xdr:cNvPr>
        <xdr:cNvSpPr/>
      </xdr:nvSpPr>
      <xdr:spPr>
        <a:xfrm>
          <a:off x="15430500" y="1039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161925</xdr:rowOff>
    </xdr:from>
    <xdr:to>
      <xdr:col>85</xdr:col>
      <xdr:colOff>127000</xdr:colOff>
      <xdr:row>61</xdr:row>
      <xdr:rowOff>30480</xdr:rowOff>
    </xdr:to>
    <xdr:cxnSp macro="">
      <xdr:nvCxnSpPr>
        <xdr:cNvPr id="454" name="直線コネクタ 453">
          <a:extLst>
            <a:ext uri="{FF2B5EF4-FFF2-40B4-BE49-F238E27FC236}">
              <a16:creationId xmlns:a16="http://schemas.microsoft.com/office/drawing/2014/main" id="{5EB0A703-3B94-4215-84FA-603AF6AA5134}"/>
            </a:ext>
          </a:extLst>
        </xdr:cNvPr>
        <xdr:cNvCxnSpPr/>
      </xdr:nvCxnSpPr>
      <xdr:spPr>
        <a:xfrm>
          <a:off x="15481300" y="1044892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73025</xdr:rowOff>
    </xdr:from>
    <xdr:to>
      <xdr:col>76</xdr:col>
      <xdr:colOff>165100</xdr:colOff>
      <xdr:row>61</xdr:row>
      <xdr:rowOff>3175</xdr:rowOff>
    </xdr:to>
    <xdr:sp macro="" textlink="">
      <xdr:nvSpPr>
        <xdr:cNvPr id="455" name="楕円 454">
          <a:extLst>
            <a:ext uri="{FF2B5EF4-FFF2-40B4-BE49-F238E27FC236}">
              <a16:creationId xmlns:a16="http://schemas.microsoft.com/office/drawing/2014/main" id="{FA0F6D34-5E4B-491A-8267-E281D660F991}"/>
            </a:ext>
          </a:extLst>
        </xdr:cNvPr>
        <xdr:cNvSpPr/>
      </xdr:nvSpPr>
      <xdr:spPr>
        <a:xfrm>
          <a:off x="14541500" y="1036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123825</xdr:rowOff>
    </xdr:from>
    <xdr:to>
      <xdr:col>81</xdr:col>
      <xdr:colOff>50800</xdr:colOff>
      <xdr:row>60</xdr:row>
      <xdr:rowOff>161925</xdr:rowOff>
    </xdr:to>
    <xdr:cxnSp macro="">
      <xdr:nvCxnSpPr>
        <xdr:cNvPr id="456" name="直線コネクタ 455">
          <a:extLst>
            <a:ext uri="{FF2B5EF4-FFF2-40B4-BE49-F238E27FC236}">
              <a16:creationId xmlns:a16="http://schemas.microsoft.com/office/drawing/2014/main" id="{BDC67B7C-2817-46BB-994F-BD93FDBC84F5}"/>
            </a:ext>
          </a:extLst>
        </xdr:cNvPr>
        <xdr:cNvCxnSpPr/>
      </xdr:nvCxnSpPr>
      <xdr:spPr>
        <a:xfrm>
          <a:off x="14592300" y="104108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33020</xdr:rowOff>
    </xdr:from>
    <xdr:to>
      <xdr:col>72</xdr:col>
      <xdr:colOff>38100</xdr:colOff>
      <xdr:row>60</xdr:row>
      <xdr:rowOff>134620</xdr:rowOff>
    </xdr:to>
    <xdr:sp macro="" textlink="">
      <xdr:nvSpPr>
        <xdr:cNvPr id="457" name="楕円 456">
          <a:extLst>
            <a:ext uri="{FF2B5EF4-FFF2-40B4-BE49-F238E27FC236}">
              <a16:creationId xmlns:a16="http://schemas.microsoft.com/office/drawing/2014/main" id="{17A02FEE-2629-496E-B2A4-7EABEABB0878}"/>
            </a:ext>
          </a:extLst>
        </xdr:cNvPr>
        <xdr:cNvSpPr/>
      </xdr:nvSpPr>
      <xdr:spPr>
        <a:xfrm>
          <a:off x="13652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83820</xdr:rowOff>
    </xdr:from>
    <xdr:to>
      <xdr:col>76</xdr:col>
      <xdr:colOff>114300</xdr:colOff>
      <xdr:row>60</xdr:row>
      <xdr:rowOff>123825</xdr:rowOff>
    </xdr:to>
    <xdr:cxnSp macro="">
      <xdr:nvCxnSpPr>
        <xdr:cNvPr id="458" name="直線コネクタ 457">
          <a:extLst>
            <a:ext uri="{FF2B5EF4-FFF2-40B4-BE49-F238E27FC236}">
              <a16:creationId xmlns:a16="http://schemas.microsoft.com/office/drawing/2014/main" id="{8991EDF7-3224-4621-9825-C681063A46BF}"/>
            </a:ext>
          </a:extLst>
        </xdr:cNvPr>
        <xdr:cNvCxnSpPr/>
      </xdr:nvCxnSpPr>
      <xdr:spPr>
        <a:xfrm>
          <a:off x="13703300" y="103708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162560</xdr:rowOff>
    </xdr:from>
    <xdr:to>
      <xdr:col>67</xdr:col>
      <xdr:colOff>101600</xdr:colOff>
      <xdr:row>60</xdr:row>
      <xdr:rowOff>92710</xdr:rowOff>
    </xdr:to>
    <xdr:sp macro="" textlink="">
      <xdr:nvSpPr>
        <xdr:cNvPr id="459" name="楕円 458">
          <a:extLst>
            <a:ext uri="{FF2B5EF4-FFF2-40B4-BE49-F238E27FC236}">
              <a16:creationId xmlns:a16="http://schemas.microsoft.com/office/drawing/2014/main" id="{319F6E80-28CF-4D60-A1BE-DCEA292531EB}"/>
            </a:ext>
          </a:extLst>
        </xdr:cNvPr>
        <xdr:cNvSpPr/>
      </xdr:nvSpPr>
      <xdr:spPr>
        <a:xfrm>
          <a:off x="12763500" y="1027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41910</xdr:rowOff>
    </xdr:from>
    <xdr:to>
      <xdr:col>71</xdr:col>
      <xdr:colOff>177800</xdr:colOff>
      <xdr:row>60</xdr:row>
      <xdr:rowOff>83820</xdr:rowOff>
    </xdr:to>
    <xdr:cxnSp macro="">
      <xdr:nvCxnSpPr>
        <xdr:cNvPr id="460" name="直線コネクタ 459">
          <a:extLst>
            <a:ext uri="{FF2B5EF4-FFF2-40B4-BE49-F238E27FC236}">
              <a16:creationId xmlns:a16="http://schemas.microsoft.com/office/drawing/2014/main" id="{C029F72E-0B4A-45A7-9CEE-A408C8AEBC21}"/>
            </a:ext>
          </a:extLst>
        </xdr:cNvPr>
        <xdr:cNvCxnSpPr/>
      </xdr:nvCxnSpPr>
      <xdr:spPr>
        <a:xfrm>
          <a:off x="12814300" y="103289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461" name="n_1aveValue【学校施設】&#10;有形固定資産減価償却率">
          <a:extLst>
            <a:ext uri="{FF2B5EF4-FFF2-40B4-BE49-F238E27FC236}">
              <a16:creationId xmlns:a16="http://schemas.microsoft.com/office/drawing/2014/main" id="{6E5FECD2-043E-498B-B8DE-7D306EB89C40}"/>
            </a:ext>
          </a:extLst>
        </xdr:cNvPr>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67327</xdr:rowOff>
    </xdr:from>
    <xdr:ext cx="405111" cy="259045"/>
    <xdr:sp macro="" textlink="">
      <xdr:nvSpPr>
        <xdr:cNvPr id="462" name="n_2aveValue【学校施設】&#10;有形固定資産減価償却率">
          <a:extLst>
            <a:ext uri="{FF2B5EF4-FFF2-40B4-BE49-F238E27FC236}">
              <a16:creationId xmlns:a16="http://schemas.microsoft.com/office/drawing/2014/main" id="{B114B133-043F-4685-9527-A120BADD3D4B}"/>
            </a:ext>
          </a:extLst>
        </xdr:cNvPr>
        <xdr:cNvSpPr txBox="1"/>
      </xdr:nvSpPr>
      <xdr:spPr>
        <a:xfrm>
          <a:off x="14389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44467</xdr:rowOff>
    </xdr:from>
    <xdr:ext cx="405111" cy="259045"/>
    <xdr:sp macro="" textlink="">
      <xdr:nvSpPr>
        <xdr:cNvPr id="463" name="n_3aveValue【学校施設】&#10;有形固定資産減価償却率">
          <a:extLst>
            <a:ext uri="{FF2B5EF4-FFF2-40B4-BE49-F238E27FC236}">
              <a16:creationId xmlns:a16="http://schemas.microsoft.com/office/drawing/2014/main" id="{C995CE58-78E9-4404-9F53-35A20052108C}"/>
            </a:ext>
          </a:extLst>
        </xdr:cNvPr>
        <xdr:cNvSpPr txBox="1"/>
      </xdr:nvSpPr>
      <xdr:spPr>
        <a:xfrm>
          <a:off x="135007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154957</xdr:rowOff>
    </xdr:from>
    <xdr:ext cx="405111" cy="259045"/>
    <xdr:sp macro="" textlink="">
      <xdr:nvSpPr>
        <xdr:cNvPr id="464" name="n_4aveValue【学校施設】&#10;有形固定資産減価償却率">
          <a:extLst>
            <a:ext uri="{FF2B5EF4-FFF2-40B4-BE49-F238E27FC236}">
              <a16:creationId xmlns:a16="http://schemas.microsoft.com/office/drawing/2014/main" id="{2302FD56-681F-4D32-9463-A9535A239B6E}"/>
            </a:ext>
          </a:extLst>
        </xdr:cNvPr>
        <xdr:cNvSpPr txBox="1"/>
      </xdr:nvSpPr>
      <xdr:spPr>
        <a:xfrm>
          <a:off x="126117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32402</xdr:rowOff>
    </xdr:from>
    <xdr:ext cx="405111" cy="259045"/>
    <xdr:sp macro="" textlink="">
      <xdr:nvSpPr>
        <xdr:cNvPr id="465" name="n_1mainValue【学校施設】&#10;有形固定資産減価償却率">
          <a:extLst>
            <a:ext uri="{FF2B5EF4-FFF2-40B4-BE49-F238E27FC236}">
              <a16:creationId xmlns:a16="http://schemas.microsoft.com/office/drawing/2014/main" id="{CA844364-217B-4C0B-AD25-DF7704CF6C40}"/>
            </a:ext>
          </a:extLst>
        </xdr:cNvPr>
        <xdr:cNvSpPr txBox="1"/>
      </xdr:nvSpPr>
      <xdr:spPr>
        <a:xfrm>
          <a:off x="152660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165752</xdr:rowOff>
    </xdr:from>
    <xdr:ext cx="405111" cy="259045"/>
    <xdr:sp macro="" textlink="">
      <xdr:nvSpPr>
        <xdr:cNvPr id="466" name="n_2mainValue【学校施設】&#10;有形固定資産減価償却率">
          <a:extLst>
            <a:ext uri="{FF2B5EF4-FFF2-40B4-BE49-F238E27FC236}">
              <a16:creationId xmlns:a16="http://schemas.microsoft.com/office/drawing/2014/main" id="{772B2BE8-9864-4AF1-99BD-6BDC67B32D2E}"/>
            </a:ext>
          </a:extLst>
        </xdr:cNvPr>
        <xdr:cNvSpPr txBox="1"/>
      </xdr:nvSpPr>
      <xdr:spPr>
        <a:xfrm>
          <a:off x="14389744" y="1045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125747</xdr:rowOff>
    </xdr:from>
    <xdr:ext cx="405111" cy="259045"/>
    <xdr:sp macro="" textlink="">
      <xdr:nvSpPr>
        <xdr:cNvPr id="467" name="n_3mainValue【学校施設】&#10;有形固定資産減価償却率">
          <a:extLst>
            <a:ext uri="{FF2B5EF4-FFF2-40B4-BE49-F238E27FC236}">
              <a16:creationId xmlns:a16="http://schemas.microsoft.com/office/drawing/2014/main" id="{C18FFDB6-CDD9-4F3C-A73C-0C81BF60F1EA}"/>
            </a:ext>
          </a:extLst>
        </xdr:cNvPr>
        <xdr:cNvSpPr txBox="1"/>
      </xdr:nvSpPr>
      <xdr:spPr>
        <a:xfrm>
          <a:off x="13500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83837</xdr:rowOff>
    </xdr:from>
    <xdr:ext cx="405111" cy="259045"/>
    <xdr:sp macro="" textlink="">
      <xdr:nvSpPr>
        <xdr:cNvPr id="468" name="n_4mainValue【学校施設】&#10;有形固定資産減価償却率">
          <a:extLst>
            <a:ext uri="{FF2B5EF4-FFF2-40B4-BE49-F238E27FC236}">
              <a16:creationId xmlns:a16="http://schemas.microsoft.com/office/drawing/2014/main" id="{D46A18E8-3590-4DEA-BC26-1658F4199539}"/>
            </a:ext>
          </a:extLst>
        </xdr:cNvPr>
        <xdr:cNvSpPr txBox="1"/>
      </xdr:nvSpPr>
      <xdr:spPr>
        <a:xfrm>
          <a:off x="126117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1FFAEC4E-F066-4EA4-9C8C-DB3500E32FA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29C9BB36-65FB-4353-8A97-D6BEC25C1D7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472A9898-4283-49F6-9EE9-C5A11DD1872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F485BF92-56DE-4ABC-A54A-099799D6B51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637E2924-4987-40A9-962F-3B114B624DD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90072C9E-344D-4E4B-A0EC-DAF5F95BC71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B5C980FF-3708-4352-B6DE-29E3B755289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EF96AFDB-D410-4900-AE8B-3E6325C7653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391BC317-F821-4DF2-844F-8452B7EF19A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98B5508B-3F53-4DA8-BE4B-D57C10E7D70A}"/>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9" name="直線コネクタ 478">
          <a:extLst>
            <a:ext uri="{FF2B5EF4-FFF2-40B4-BE49-F238E27FC236}">
              <a16:creationId xmlns:a16="http://schemas.microsoft.com/office/drawing/2014/main" id="{8551624E-D1EC-46CA-BFD3-BCE5ECC99192}"/>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0" name="テキスト ボックス 479">
          <a:extLst>
            <a:ext uri="{FF2B5EF4-FFF2-40B4-BE49-F238E27FC236}">
              <a16:creationId xmlns:a16="http://schemas.microsoft.com/office/drawing/2014/main" id="{24337AEB-E9DE-4BAD-9952-91A48B8EF2A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1" name="直線コネクタ 480">
          <a:extLst>
            <a:ext uri="{FF2B5EF4-FFF2-40B4-BE49-F238E27FC236}">
              <a16:creationId xmlns:a16="http://schemas.microsoft.com/office/drawing/2014/main" id="{09C67460-379C-432F-A49C-AE504DEF8C6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2" name="テキスト ボックス 481">
          <a:extLst>
            <a:ext uri="{FF2B5EF4-FFF2-40B4-BE49-F238E27FC236}">
              <a16:creationId xmlns:a16="http://schemas.microsoft.com/office/drawing/2014/main" id="{F1B5E8EC-0955-42D4-B3A7-7DB0CE4FFB1D}"/>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3" name="直線コネクタ 482">
          <a:extLst>
            <a:ext uri="{FF2B5EF4-FFF2-40B4-BE49-F238E27FC236}">
              <a16:creationId xmlns:a16="http://schemas.microsoft.com/office/drawing/2014/main" id="{403613C0-A023-4C4E-802D-4CC58215E9E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4" name="テキスト ボックス 483">
          <a:extLst>
            <a:ext uri="{FF2B5EF4-FFF2-40B4-BE49-F238E27FC236}">
              <a16:creationId xmlns:a16="http://schemas.microsoft.com/office/drawing/2014/main" id="{A1A4C971-C55E-497A-A690-DA4E91B0B279}"/>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5" name="直線コネクタ 484">
          <a:extLst>
            <a:ext uri="{FF2B5EF4-FFF2-40B4-BE49-F238E27FC236}">
              <a16:creationId xmlns:a16="http://schemas.microsoft.com/office/drawing/2014/main" id="{0E330856-6001-400C-8B72-BF2DED35F706}"/>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6" name="テキスト ボックス 485">
          <a:extLst>
            <a:ext uri="{FF2B5EF4-FFF2-40B4-BE49-F238E27FC236}">
              <a16:creationId xmlns:a16="http://schemas.microsoft.com/office/drawing/2014/main" id="{2276FDB1-B975-4726-BF01-180C7A6DD584}"/>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7" name="直線コネクタ 486">
          <a:extLst>
            <a:ext uri="{FF2B5EF4-FFF2-40B4-BE49-F238E27FC236}">
              <a16:creationId xmlns:a16="http://schemas.microsoft.com/office/drawing/2014/main" id="{14E8A747-786C-43E2-AAE6-E2D1C1708A4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8" name="テキスト ボックス 487">
          <a:extLst>
            <a:ext uri="{FF2B5EF4-FFF2-40B4-BE49-F238E27FC236}">
              <a16:creationId xmlns:a16="http://schemas.microsoft.com/office/drawing/2014/main" id="{396B474D-9050-4347-8277-E51B9DC36E76}"/>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9" name="直線コネクタ 488">
          <a:extLst>
            <a:ext uri="{FF2B5EF4-FFF2-40B4-BE49-F238E27FC236}">
              <a16:creationId xmlns:a16="http://schemas.microsoft.com/office/drawing/2014/main" id="{FB978722-0300-4E40-B09F-CF61A9DF2D3A}"/>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490" name="テキスト ボックス 489">
          <a:extLst>
            <a:ext uri="{FF2B5EF4-FFF2-40B4-BE49-F238E27FC236}">
              <a16:creationId xmlns:a16="http://schemas.microsoft.com/office/drawing/2014/main" id="{5414F59A-D672-433B-B114-27C11952A272}"/>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a:extLst>
            <a:ext uri="{FF2B5EF4-FFF2-40B4-BE49-F238E27FC236}">
              <a16:creationId xmlns:a16="http://schemas.microsoft.com/office/drawing/2014/main" id="{4A798B58-03FE-4834-B244-D300E332CAC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92" name="テキスト ボックス 491">
          <a:extLst>
            <a:ext uri="{FF2B5EF4-FFF2-40B4-BE49-F238E27FC236}">
              <a16:creationId xmlns:a16="http://schemas.microsoft.com/office/drawing/2014/main" id="{BBA5429A-08FC-436B-9204-DD61BE02834A}"/>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学校施設】&#10;一人当たり面積グラフ枠">
          <a:extLst>
            <a:ext uri="{FF2B5EF4-FFF2-40B4-BE49-F238E27FC236}">
              <a16:creationId xmlns:a16="http://schemas.microsoft.com/office/drawing/2014/main" id="{DEDEE059-4CA6-4443-99B3-0F80DE87AE4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34127</xdr:rowOff>
    </xdr:from>
    <xdr:to>
      <xdr:col>116</xdr:col>
      <xdr:colOff>62864</xdr:colOff>
      <xdr:row>63</xdr:row>
      <xdr:rowOff>105809</xdr:rowOff>
    </xdr:to>
    <xdr:cxnSp macro="">
      <xdr:nvCxnSpPr>
        <xdr:cNvPr id="494" name="直線コネクタ 493">
          <a:extLst>
            <a:ext uri="{FF2B5EF4-FFF2-40B4-BE49-F238E27FC236}">
              <a16:creationId xmlns:a16="http://schemas.microsoft.com/office/drawing/2014/main" id="{20D860E3-C743-4E37-8CD7-E4AC752A095E}"/>
            </a:ext>
          </a:extLst>
        </xdr:cNvPr>
        <xdr:cNvCxnSpPr/>
      </xdr:nvCxnSpPr>
      <xdr:spPr>
        <a:xfrm flipV="1">
          <a:off x="22160864" y="9635327"/>
          <a:ext cx="0" cy="12718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109636</xdr:rowOff>
    </xdr:from>
    <xdr:ext cx="469744" cy="259045"/>
    <xdr:sp macro="" textlink="">
      <xdr:nvSpPr>
        <xdr:cNvPr id="495" name="【学校施設】&#10;一人当たり面積最小値テキスト">
          <a:extLst>
            <a:ext uri="{FF2B5EF4-FFF2-40B4-BE49-F238E27FC236}">
              <a16:creationId xmlns:a16="http://schemas.microsoft.com/office/drawing/2014/main" id="{20595DC5-5D72-432C-BC0A-991286FDC51A}"/>
            </a:ext>
          </a:extLst>
        </xdr:cNvPr>
        <xdr:cNvSpPr txBox="1"/>
      </xdr:nvSpPr>
      <xdr:spPr>
        <a:xfrm>
          <a:off x="22199600" y="1091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105809</xdr:rowOff>
    </xdr:from>
    <xdr:to>
      <xdr:col>116</xdr:col>
      <xdr:colOff>152400</xdr:colOff>
      <xdr:row>63</xdr:row>
      <xdr:rowOff>105809</xdr:rowOff>
    </xdr:to>
    <xdr:cxnSp macro="">
      <xdr:nvCxnSpPr>
        <xdr:cNvPr id="496" name="直線コネクタ 495">
          <a:extLst>
            <a:ext uri="{FF2B5EF4-FFF2-40B4-BE49-F238E27FC236}">
              <a16:creationId xmlns:a16="http://schemas.microsoft.com/office/drawing/2014/main" id="{03DBB738-ED81-45CD-9401-EABA99E3E784}"/>
            </a:ext>
          </a:extLst>
        </xdr:cNvPr>
        <xdr:cNvCxnSpPr/>
      </xdr:nvCxnSpPr>
      <xdr:spPr>
        <a:xfrm>
          <a:off x="22072600" y="109071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152254</xdr:rowOff>
    </xdr:from>
    <xdr:ext cx="469744" cy="259045"/>
    <xdr:sp macro="" textlink="">
      <xdr:nvSpPr>
        <xdr:cNvPr id="497" name="【学校施設】&#10;一人当たり面積最大値テキスト">
          <a:extLst>
            <a:ext uri="{FF2B5EF4-FFF2-40B4-BE49-F238E27FC236}">
              <a16:creationId xmlns:a16="http://schemas.microsoft.com/office/drawing/2014/main" id="{BD45AE97-A942-4C52-8A88-F507CB909A35}"/>
            </a:ext>
          </a:extLst>
        </xdr:cNvPr>
        <xdr:cNvSpPr txBox="1"/>
      </xdr:nvSpPr>
      <xdr:spPr>
        <a:xfrm>
          <a:off x="22199600" y="9410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34127</xdr:rowOff>
    </xdr:from>
    <xdr:to>
      <xdr:col>116</xdr:col>
      <xdr:colOff>152400</xdr:colOff>
      <xdr:row>56</xdr:row>
      <xdr:rowOff>34127</xdr:rowOff>
    </xdr:to>
    <xdr:cxnSp macro="">
      <xdr:nvCxnSpPr>
        <xdr:cNvPr id="498" name="直線コネクタ 497">
          <a:extLst>
            <a:ext uri="{FF2B5EF4-FFF2-40B4-BE49-F238E27FC236}">
              <a16:creationId xmlns:a16="http://schemas.microsoft.com/office/drawing/2014/main" id="{39C55756-3F59-4397-92EC-7895FCAFA11E}"/>
            </a:ext>
          </a:extLst>
        </xdr:cNvPr>
        <xdr:cNvCxnSpPr/>
      </xdr:nvCxnSpPr>
      <xdr:spPr>
        <a:xfrm>
          <a:off x="22072600" y="9635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11556</xdr:rowOff>
    </xdr:from>
    <xdr:ext cx="469744" cy="259045"/>
    <xdr:sp macro="" textlink="">
      <xdr:nvSpPr>
        <xdr:cNvPr id="499" name="【学校施設】&#10;一人当たり面積平均値テキスト">
          <a:extLst>
            <a:ext uri="{FF2B5EF4-FFF2-40B4-BE49-F238E27FC236}">
              <a16:creationId xmlns:a16="http://schemas.microsoft.com/office/drawing/2014/main" id="{743B7089-BDA0-42A8-9F1B-46A504FD5116}"/>
            </a:ext>
          </a:extLst>
        </xdr:cNvPr>
        <xdr:cNvSpPr txBox="1"/>
      </xdr:nvSpPr>
      <xdr:spPr>
        <a:xfrm>
          <a:off x="22199600" y="10641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33129</xdr:rowOff>
    </xdr:from>
    <xdr:to>
      <xdr:col>116</xdr:col>
      <xdr:colOff>114300</xdr:colOff>
      <xdr:row>62</xdr:row>
      <xdr:rowOff>134729</xdr:rowOff>
    </xdr:to>
    <xdr:sp macro="" textlink="">
      <xdr:nvSpPr>
        <xdr:cNvPr id="500" name="フローチャート: 判断 499">
          <a:extLst>
            <a:ext uri="{FF2B5EF4-FFF2-40B4-BE49-F238E27FC236}">
              <a16:creationId xmlns:a16="http://schemas.microsoft.com/office/drawing/2014/main" id="{1EDE328E-52BB-4F10-966D-40CEC58251F0}"/>
            </a:ext>
          </a:extLst>
        </xdr:cNvPr>
        <xdr:cNvSpPr/>
      </xdr:nvSpPr>
      <xdr:spPr>
        <a:xfrm>
          <a:off x="22110700" y="10663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69705</xdr:rowOff>
    </xdr:from>
    <xdr:to>
      <xdr:col>112</xdr:col>
      <xdr:colOff>38100</xdr:colOff>
      <xdr:row>62</xdr:row>
      <xdr:rowOff>171305</xdr:rowOff>
    </xdr:to>
    <xdr:sp macro="" textlink="">
      <xdr:nvSpPr>
        <xdr:cNvPr id="501" name="フローチャート: 判断 500">
          <a:extLst>
            <a:ext uri="{FF2B5EF4-FFF2-40B4-BE49-F238E27FC236}">
              <a16:creationId xmlns:a16="http://schemas.microsoft.com/office/drawing/2014/main" id="{58F22032-016D-487B-A4C6-71F8EA0FEB55}"/>
            </a:ext>
          </a:extLst>
        </xdr:cNvPr>
        <xdr:cNvSpPr/>
      </xdr:nvSpPr>
      <xdr:spPr>
        <a:xfrm>
          <a:off x="21272500" y="1069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48968</xdr:rowOff>
    </xdr:from>
    <xdr:to>
      <xdr:col>107</xdr:col>
      <xdr:colOff>101600</xdr:colOff>
      <xdr:row>62</xdr:row>
      <xdr:rowOff>150568</xdr:rowOff>
    </xdr:to>
    <xdr:sp macro="" textlink="">
      <xdr:nvSpPr>
        <xdr:cNvPr id="502" name="フローチャート: 判断 501">
          <a:extLst>
            <a:ext uri="{FF2B5EF4-FFF2-40B4-BE49-F238E27FC236}">
              <a16:creationId xmlns:a16="http://schemas.microsoft.com/office/drawing/2014/main" id="{4A5D966D-7DE2-4371-89F7-F720BC480F78}"/>
            </a:ext>
          </a:extLst>
        </xdr:cNvPr>
        <xdr:cNvSpPr/>
      </xdr:nvSpPr>
      <xdr:spPr>
        <a:xfrm>
          <a:off x="20383500" y="1067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58601</xdr:rowOff>
    </xdr:from>
    <xdr:to>
      <xdr:col>102</xdr:col>
      <xdr:colOff>165100</xdr:colOff>
      <xdr:row>62</xdr:row>
      <xdr:rowOff>160201</xdr:rowOff>
    </xdr:to>
    <xdr:sp macro="" textlink="">
      <xdr:nvSpPr>
        <xdr:cNvPr id="503" name="フローチャート: 判断 502">
          <a:extLst>
            <a:ext uri="{FF2B5EF4-FFF2-40B4-BE49-F238E27FC236}">
              <a16:creationId xmlns:a16="http://schemas.microsoft.com/office/drawing/2014/main" id="{283960C5-C01E-48BF-857A-996B499FE8DB}"/>
            </a:ext>
          </a:extLst>
        </xdr:cNvPr>
        <xdr:cNvSpPr/>
      </xdr:nvSpPr>
      <xdr:spPr>
        <a:xfrm>
          <a:off x="19494500" y="1068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68072</xdr:rowOff>
    </xdr:from>
    <xdr:to>
      <xdr:col>98</xdr:col>
      <xdr:colOff>38100</xdr:colOff>
      <xdr:row>62</xdr:row>
      <xdr:rowOff>169672</xdr:rowOff>
    </xdr:to>
    <xdr:sp macro="" textlink="">
      <xdr:nvSpPr>
        <xdr:cNvPr id="504" name="フローチャート: 判断 503">
          <a:extLst>
            <a:ext uri="{FF2B5EF4-FFF2-40B4-BE49-F238E27FC236}">
              <a16:creationId xmlns:a16="http://schemas.microsoft.com/office/drawing/2014/main" id="{87976177-DD09-474B-AC3B-9443DFF7E9C8}"/>
            </a:ext>
          </a:extLst>
        </xdr:cNvPr>
        <xdr:cNvSpPr/>
      </xdr:nvSpPr>
      <xdr:spPr>
        <a:xfrm>
          <a:off x="18605500" y="10697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339EE8A5-4778-486B-A805-AA21CEF3CBB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F629142F-9B1E-427D-B5AA-64C7DA2B2D4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9844B5A4-569A-402F-9658-C24964F41F6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6C595D33-9453-41E3-ADFB-74C07BA48F2F}"/>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F836BC26-B740-4800-A412-FD5431CBEC2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103015</xdr:rowOff>
    </xdr:from>
    <xdr:to>
      <xdr:col>116</xdr:col>
      <xdr:colOff>114300</xdr:colOff>
      <xdr:row>62</xdr:row>
      <xdr:rowOff>33165</xdr:rowOff>
    </xdr:to>
    <xdr:sp macro="" textlink="">
      <xdr:nvSpPr>
        <xdr:cNvPr id="510" name="楕円 509">
          <a:extLst>
            <a:ext uri="{FF2B5EF4-FFF2-40B4-BE49-F238E27FC236}">
              <a16:creationId xmlns:a16="http://schemas.microsoft.com/office/drawing/2014/main" id="{3DA5EF2F-711D-4123-ADFF-CF08D28EF2F2}"/>
            </a:ext>
          </a:extLst>
        </xdr:cNvPr>
        <xdr:cNvSpPr/>
      </xdr:nvSpPr>
      <xdr:spPr>
        <a:xfrm>
          <a:off x="22110700" y="10561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125892</xdr:rowOff>
    </xdr:from>
    <xdr:ext cx="469744" cy="259045"/>
    <xdr:sp macro="" textlink="">
      <xdr:nvSpPr>
        <xdr:cNvPr id="511" name="【学校施設】&#10;一人当たり面積該当値テキスト">
          <a:extLst>
            <a:ext uri="{FF2B5EF4-FFF2-40B4-BE49-F238E27FC236}">
              <a16:creationId xmlns:a16="http://schemas.microsoft.com/office/drawing/2014/main" id="{CFE3668D-77AD-473E-AE01-310A4CFB02C2}"/>
            </a:ext>
          </a:extLst>
        </xdr:cNvPr>
        <xdr:cNvSpPr txBox="1"/>
      </xdr:nvSpPr>
      <xdr:spPr>
        <a:xfrm>
          <a:off x="22199600" y="10412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112323</xdr:rowOff>
    </xdr:from>
    <xdr:to>
      <xdr:col>112</xdr:col>
      <xdr:colOff>38100</xdr:colOff>
      <xdr:row>62</xdr:row>
      <xdr:rowOff>42473</xdr:rowOff>
    </xdr:to>
    <xdr:sp macro="" textlink="">
      <xdr:nvSpPr>
        <xdr:cNvPr id="512" name="楕円 511">
          <a:extLst>
            <a:ext uri="{FF2B5EF4-FFF2-40B4-BE49-F238E27FC236}">
              <a16:creationId xmlns:a16="http://schemas.microsoft.com/office/drawing/2014/main" id="{1CDC2097-1D07-47E5-BF1F-FA93E14315B3}"/>
            </a:ext>
          </a:extLst>
        </xdr:cNvPr>
        <xdr:cNvSpPr/>
      </xdr:nvSpPr>
      <xdr:spPr>
        <a:xfrm>
          <a:off x="21272500" y="1057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153815</xdr:rowOff>
    </xdr:from>
    <xdr:to>
      <xdr:col>116</xdr:col>
      <xdr:colOff>63500</xdr:colOff>
      <xdr:row>61</xdr:row>
      <xdr:rowOff>163123</xdr:rowOff>
    </xdr:to>
    <xdr:cxnSp macro="">
      <xdr:nvCxnSpPr>
        <xdr:cNvPr id="513" name="直線コネクタ 512">
          <a:extLst>
            <a:ext uri="{FF2B5EF4-FFF2-40B4-BE49-F238E27FC236}">
              <a16:creationId xmlns:a16="http://schemas.microsoft.com/office/drawing/2014/main" id="{1FE04C5D-ACF5-437D-9236-B20E431A8663}"/>
            </a:ext>
          </a:extLst>
        </xdr:cNvPr>
        <xdr:cNvCxnSpPr/>
      </xdr:nvCxnSpPr>
      <xdr:spPr>
        <a:xfrm flipV="1">
          <a:off x="21323300" y="10612265"/>
          <a:ext cx="838200" cy="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122610</xdr:rowOff>
    </xdr:from>
    <xdr:to>
      <xdr:col>107</xdr:col>
      <xdr:colOff>101600</xdr:colOff>
      <xdr:row>62</xdr:row>
      <xdr:rowOff>52760</xdr:rowOff>
    </xdr:to>
    <xdr:sp macro="" textlink="">
      <xdr:nvSpPr>
        <xdr:cNvPr id="514" name="楕円 513">
          <a:extLst>
            <a:ext uri="{FF2B5EF4-FFF2-40B4-BE49-F238E27FC236}">
              <a16:creationId xmlns:a16="http://schemas.microsoft.com/office/drawing/2014/main" id="{E24459AC-2A4C-449A-A4EC-4942BD512847}"/>
            </a:ext>
          </a:extLst>
        </xdr:cNvPr>
        <xdr:cNvSpPr/>
      </xdr:nvSpPr>
      <xdr:spPr>
        <a:xfrm>
          <a:off x="20383500" y="1058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163123</xdr:rowOff>
    </xdr:from>
    <xdr:to>
      <xdr:col>111</xdr:col>
      <xdr:colOff>177800</xdr:colOff>
      <xdr:row>62</xdr:row>
      <xdr:rowOff>1960</xdr:rowOff>
    </xdr:to>
    <xdr:cxnSp macro="">
      <xdr:nvCxnSpPr>
        <xdr:cNvPr id="515" name="直線コネクタ 514">
          <a:extLst>
            <a:ext uri="{FF2B5EF4-FFF2-40B4-BE49-F238E27FC236}">
              <a16:creationId xmlns:a16="http://schemas.microsoft.com/office/drawing/2014/main" id="{7EC527F0-C067-4845-95F0-812BD9D8FB17}"/>
            </a:ext>
          </a:extLst>
        </xdr:cNvPr>
        <xdr:cNvCxnSpPr/>
      </xdr:nvCxnSpPr>
      <xdr:spPr>
        <a:xfrm flipV="1">
          <a:off x="20434300" y="10621573"/>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130773</xdr:rowOff>
    </xdr:from>
    <xdr:to>
      <xdr:col>102</xdr:col>
      <xdr:colOff>165100</xdr:colOff>
      <xdr:row>62</xdr:row>
      <xdr:rowOff>60923</xdr:rowOff>
    </xdr:to>
    <xdr:sp macro="" textlink="">
      <xdr:nvSpPr>
        <xdr:cNvPr id="516" name="楕円 515">
          <a:extLst>
            <a:ext uri="{FF2B5EF4-FFF2-40B4-BE49-F238E27FC236}">
              <a16:creationId xmlns:a16="http://schemas.microsoft.com/office/drawing/2014/main" id="{2E0ADD35-BD0F-49B0-8A8C-1DAA11FB49C4}"/>
            </a:ext>
          </a:extLst>
        </xdr:cNvPr>
        <xdr:cNvSpPr/>
      </xdr:nvSpPr>
      <xdr:spPr>
        <a:xfrm>
          <a:off x="19494500" y="1058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1960</xdr:rowOff>
    </xdr:from>
    <xdr:to>
      <xdr:col>107</xdr:col>
      <xdr:colOff>50800</xdr:colOff>
      <xdr:row>62</xdr:row>
      <xdr:rowOff>10123</xdr:rowOff>
    </xdr:to>
    <xdr:cxnSp macro="">
      <xdr:nvCxnSpPr>
        <xdr:cNvPr id="517" name="直線コネクタ 516">
          <a:extLst>
            <a:ext uri="{FF2B5EF4-FFF2-40B4-BE49-F238E27FC236}">
              <a16:creationId xmlns:a16="http://schemas.microsoft.com/office/drawing/2014/main" id="{3806E561-9A1E-42C4-8306-401609848A73}"/>
            </a:ext>
          </a:extLst>
        </xdr:cNvPr>
        <xdr:cNvCxnSpPr/>
      </xdr:nvCxnSpPr>
      <xdr:spPr>
        <a:xfrm flipV="1">
          <a:off x="19545300" y="10631860"/>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139918</xdr:rowOff>
    </xdr:from>
    <xdr:to>
      <xdr:col>98</xdr:col>
      <xdr:colOff>38100</xdr:colOff>
      <xdr:row>62</xdr:row>
      <xdr:rowOff>70068</xdr:rowOff>
    </xdr:to>
    <xdr:sp macro="" textlink="">
      <xdr:nvSpPr>
        <xdr:cNvPr id="518" name="楕円 517">
          <a:extLst>
            <a:ext uri="{FF2B5EF4-FFF2-40B4-BE49-F238E27FC236}">
              <a16:creationId xmlns:a16="http://schemas.microsoft.com/office/drawing/2014/main" id="{DE2F87EA-A373-42D0-949E-330702B7C361}"/>
            </a:ext>
          </a:extLst>
        </xdr:cNvPr>
        <xdr:cNvSpPr/>
      </xdr:nvSpPr>
      <xdr:spPr>
        <a:xfrm>
          <a:off x="18605500" y="1059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10123</xdr:rowOff>
    </xdr:from>
    <xdr:to>
      <xdr:col>102</xdr:col>
      <xdr:colOff>114300</xdr:colOff>
      <xdr:row>62</xdr:row>
      <xdr:rowOff>19268</xdr:rowOff>
    </xdr:to>
    <xdr:cxnSp macro="">
      <xdr:nvCxnSpPr>
        <xdr:cNvPr id="519" name="直線コネクタ 518">
          <a:extLst>
            <a:ext uri="{FF2B5EF4-FFF2-40B4-BE49-F238E27FC236}">
              <a16:creationId xmlns:a16="http://schemas.microsoft.com/office/drawing/2014/main" id="{7508905B-CA5E-4ABD-96B8-28FB58938C7D}"/>
            </a:ext>
          </a:extLst>
        </xdr:cNvPr>
        <xdr:cNvCxnSpPr/>
      </xdr:nvCxnSpPr>
      <xdr:spPr>
        <a:xfrm flipV="1">
          <a:off x="18656300" y="1064002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162432</xdr:rowOff>
    </xdr:from>
    <xdr:ext cx="469744" cy="259045"/>
    <xdr:sp macro="" textlink="">
      <xdr:nvSpPr>
        <xdr:cNvPr id="520" name="n_1aveValue【学校施設】&#10;一人当たり面積">
          <a:extLst>
            <a:ext uri="{FF2B5EF4-FFF2-40B4-BE49-F238E27FC236}">
              <a16:creationId xmlns:a16="http://schemas.microsoft.com/office/drawing/2014/main" id="{5EEB1D6B-906C-432C-BB88-B256F4E08060}"/>
            </a:ext>
          </a:extLst>
        </xdr:cNvPr>
        <xdr:cNvSpPr txBox="1"/>
      </xdr:nvSpPr>
      <xdr:spPr>
        <a:xfrm>
          <a:off x="21075727" y="10792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141695</xdr:rowOff>
    </xdr:from>
    <xdr:ext cx="469744" cy="259045"/>
    <xdr:sp macro="" textlink="">
      <xdr:nvSpPr>
        <xdr:cNvPr id="521" name="n_2aveValue【学校施設】&#10;一人当たり面積">
          <a:extLst>
            <a:ext uri="{FF2B5EF4-FFF2-40B4-BE49-F238E27FC236}">
              <a16:creationId xmlns:a16="http://schemas.microsoft.com/office/drawing/2014/main" id="{3E30D9C8-7F9E-487F-9918-68E5B64ED72F}"/>
            </a:ext>
          </a:extLst>
        </xdr:cNvPr>
        <xdr:cNvSpPr txBox="1"/>
      </xdr:nvSpPr>
      <xdr:spPr>
        <a:xfrm>
          <a:off x="20199427" y="10771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151328</xdr:rowOff>
    </xdr:from>
    <xdr:ext cx="469744" cy="259045"/>
    <xdr:sp macro="" textlink="">
      <xdr:nvSpPr>
        <xdr:cNvPr id="522" name="n_3aveValue【学校施設】&#10;一人当たり面積">
          <a:extLst>
            <a:ext uri="{FF2B5EF4-FFF2-40B4-BE49-F238E27FC236}">
              <a16:creationId xmlns:a16="http://schemas.microsoft.com/office/drawing/2014/main" id="{DF4FF1DA-E202-41B9-B94E-22DCE103CEE2}"/>
            </a:ext>
          </a:extLst>
        </xdr:cNvPr>
        <xdr:cNvSpPr txBox="1"/>
      </xdr:nvSpPr>
      <xdr:spPr>
        <a:xfrm>
          <a:off x="19310427" y="1078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160799</xdr:rowOff>
    </xdr:from>
    <xdr:ext cx="469744" cy="259045"/>
    <xdr:sp macro="" textlink="">
      <xdr:nvSpPr>
        <xdr:cNvPr id="523" name="n_4aveValue【学校施設】&#10;一人当たり面積">
          <a:extLst>
            <a:ext uri="{FF2B5EF4-FFF2-40B4-BE49-F238E27FC236}">
              <a16:creationId xmlns:a16="http://schemas.microsoft.com/office/drawing/2014/main" id="{F53956E8-36BA-42E3-AD82-6A6DE6D0847C}"/>
            </a:ext>
          </a:extLst>
        </xdr:cNvPr>
        <xdr:cNvSpPr txBox="1"/>
      </xdr:nvSpPr>
      <xdr:spPr>
        <a:xfrm>
          <a:off x="18421427" y="107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59000</xdr:rowOff>
    </xdr:from>
    <xdr:ext cx="469744" cy="259045"/>
    <xdr:sp macro="" textlink="">
      <xdr:nvSpPr>
        <xdr:cNvPr id="524" name="n_1mainValue【学校施設】&#10;一人当たり面積">
          <a:extLst>
            <a:ext uri="{FF2B5EF4-FFF2-40B4-BE49-F238E27FC236}">
              <a16:creationId xmlns:a16="http://schemas.microsoft.com/office/drawing/2014/main" id="{030405B1-9F36-4CDF-92FA-68F357F12A74}"/>
            </a:ext>
          </a:extLst>
        </xdr:cNvPr>
        <xdr:cNvSpPr txBox="1"/>
      </xdr:nvSpPr>
      <xdr:spPr>
        <a:xfrm>
          <a:off x="21075727" y="10346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69287</xdr:rowOff>
    </xdr:from>
    <xdr:ext cx="469744" cy="259045"/>
    <xdr:sp macro="" textlink="">
      <xdr:nvSpPr>
        <xdr:cNvPr id="525" name="n_2mainValue【学校施設】&#10;一人当たり面積">
          <a:extLst>
            <a:ext uri="{FF2B5EF4-FFF2-40B4-BE49-F238E27FC236}">
              <a16:creationId xmlns:a16="http://schemas.microsoft.com/office/drawing/2014/main" id="{19D29A07-44B4-4687-B64F-953D4712E01F}"/>
            </a:ext>
          </a:extLst>
        </xdr:cNvPr>
        <xdr:cNvSpPr txBox="1"/>
      </xdr:nvSpPr>
      <xdr:spPr>
        <a:xfrm>
          <a:off x="20199427" y="1035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77450</xdr:rowOff>
    </xdr:from>
    <xdr:ext cx="469744" cy="259045"/>
    <xdr:sp macro="" textlink="">
      <xdr:nvSpPr>
        <xdr:cNvPr id="526" name="n_3mainValue【学校施設】&#10;一人当たり面積">
          <a:extLst>
            <a:ext uri="{FF2B5EF4-FFF2-40B4-BE49-F238E27FC236}">
              <a16:creationId xmlns:a16="http://schemas.microsoft.com/office/drawing/2014/main" id="{7A54313F-FAEC-4387-A176-20A92AEA85DC}"/>
            </a:ext>
          </a:extLst>
        </xdr:cNvPr>
        <xdr:cNvSpPr txBox="1"/>
      </xdr:nvSpPr>
      <xdr:spPr>
        <a:xfrm>
          <a:off x="19310427" y="10364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86595</xdr:rowOff>
    </xdr:from>
    <xdr:ext cx="469744" cy="259045"/>
    <xdr:sp macro="" textlink="">
      <xdr:nvSpPr>
        <xdr:cNvPr id="527" name="n_4mainValue【学校施設】&#10;一人当たり面積">
          <a:extLst>
            <a:ext uri="{FF2B5EF4-FFF2-40B4-BE49-F238E27FC236}">
              <a16:creationId xmlns:a16="http://schemas.microsoft.com/office/drawing/2014/main" id="{AB2FE2C9-D0F8-4484-85E9-7C9AC730AFFA}"/>
            </a:ext>
          </a:extLst>
        </xdr:cNvPr>
        <xdr:cNvSpPr txBox="1"/>
      </xdr:nvSpPr>
      <xdr:spPr>
        <a:xfrm>
          <a:off x="18421427" y="10373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315102AC-B2BE-4C9B-891D-AD85776EC59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2C3353C5-A432-4B69-852B-47AF37F604D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9448F69F-5272-4A9C-84AD-D68B12B131E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20701448-04EE-47B0-87B2-54EE4F40F4E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A41E2F43-7CCA-45D7-803C-C6B1D191356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6A11FAAC-670A-41D7-89F6-9107E07E6E5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BB5086BB-DAE7-4EFE-8D5A-80B90E91BE2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33A1927F-D324-49BA-B737-2F4006824C9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80F87B2F-8996-4A9F-9DDA-6C652A3AF168}"/>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A3DBB6E0-1D5C-443C-8E6A-6AA765DC763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E42A6131-2FDC-44D1-BD7C-DF2AF20913F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9" name="直線コネクタ 538">
          <a:extLst>
            <a:ext uri="{FF2B5EF4-FFF2-40B4-BE49-F238E27FC236}">
              <a16:creationId xmlns:a16="http://schemas.microsoft.com/office/drawing/2014/main" id="{2EED61D9-DC0D-4291-8780-01A04C0CB9EE}"/>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0" name="テキスト ボックス 539">
          <a:extLst>
            <a:ext uri="{FF2B5EF4-FFF2-40B4-BE49-F238E27FC236}">
              <a16:creationId xmlns:a16="http://schemas.microsoft.com/office/drawing/2014/main" id="{E8E32847-B76E-4796-9953-2E3C2711A5A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1" name="直線コネクタ 540">
          <a:extLst>
            <a:ext uri="{FF2B5EF4-FFF2-40B4-BE49-F238E27FC236}">
              <a16:creationId xmlns:a16="http://schemas.microsoft.com/office/drawing/2014/main" id="{CF9786F2-25ED-40AA-A2EA-355F6B73C38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2" name="テキスト ボックス 541">
          <a:extLst>
            <a:ext uri="{FF2B5EF4-FFF2-40B4-BE49-F238E27FC236}">
              <a16:creationId xmlns:a16="http://schemas.microsoft.com/office/drawing/2014/main" id="{9659C097-4AF5-4914-A4D5-FECD8E526B0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3" name="直線コネクタ 542">
          <a:extLst>
            <a:ext uri="{FF2B5EF4-FFF2-40B4-BE49-F238E27FC236}">
              <a16:creationId xmlns:a16="http://schemas.microsoft.com/office/drawing/2014/main" id="{150CD511-ABAF-48D9-A331-5E42D52B4056}"/>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4" name="テキスト ボックス 543">
          <a:extLst>
            <a:ext uri="{FF2B5EF4-FFF2-40B4-BE49-F238E27FC236}">
              <a16:creationId xmlns:a16="http://schemas.microsoft.com/office/drawing/2014/main" id="{0F325263-5C56-4176-94FA-8A8A652B90F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5" name="直線コネクタ 544">
          <a:extLst>
            <a:ext uri="{FF2B5EF4-FFF2-40B4-BE49-F238E27FC236}">
              <a16:creationId xmlns:a16="http://schemas.microsoft.com/office/drawing/2014/main" id="{D2F8206F-D8EF-4F13-B659-C9A8EDE0552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6" name="テキスト ボックス 545">
          <a:extLst>
            <a:ext uri="{FF2B5EF4-FFF2-40B4-BE49-F238E27FC236}">
              <a16:creationId xmlns:a16="http://schemas.microsoft.com/office/drawing/2014/main" id="{50FFAF37-AC8F-4890-90D6-C0B58C24E5CC}"/>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7" name="直線コネクタ 546">
          <a:extLst>
            <a:ext uri="{FF2B5EF4-FFF2-40B4-BE49-F238E27FC236}">
              <a16:creationId xmlns:a16="http://schemas.microsoft.com/office/drawing/2014/main" id="{A42D2BA5-AB54-47B5-99E0-C74C32A3D83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548" name="テキスト ボックス 547">
          <a:extLst>
            <a:ext uri="{FF2B5EF4-FFF2-40B4-BE49-F238E27FC236}">
              <a16:creationId xmlns:a16="http://schemas.microsoft.com/office/drawing/2014/main" id="{69F34DC4-9DFC-48C9-82D2-AD11047363D4}"/>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9" name="直線コネクタ 548">
          <a:extLst>
            <a:ext uri="{FF2B5EF4-FFF2-40B4-BE49-F238E27FC236}">
              <a16:creationId xmlns:a16="http://schemas.microsoft.com/office/drawing/2014/main" id="{AEECF998-4A9B-486E-A26D-01E60831EFA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0" name="【児童館】&#10;有形固定資産減価償却率グラフ枠">
          <a:extLst>
            <a:ext uri="{FF2B5EF4-FFF2-40B4-BE49-F238E27FC236}">
              <a16:creationId xmlns:a16="http://schemas.microsoft.com/office/drawing/2014/main" id="{41623F28-93F6-4E67-83A9-8C37B57C678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551" name="直線コネクタ 550">
          <a:extLst>
            <a:ext uri="{FF2B5EF4-FFF2-40B4-BE49-F238E27FC236}">
              <a16:creationId xmlns:a16="http://schemas.microsoft.com/office/drawing/2014/main" id="{CC3CF8AE-37D6-47E2-80AF-C5A2D8FFCA05}"/>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552" name="【児童館】&#10;有形固定資産減価償却率最小値テキスト">
          <a:extLst>
            <a:ext uri="{FF2B5EF4-FFF2-40B4-BE49-F238E27FC236}">
              <a16:creationId xmlns:a16="http://schemas.microsoft.com/office/drawing/2014/main" id="{B11E47DF-0842-401D-A48C-6D6260951A7A}"/>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553" name="直線コネクタ 552">
          <a:extLst>
            <a:ext uri="{FF2B5EF4-FFF2-40B4-BE49-F238E27FC236}">
              <a16:creationId xmlns:a16="http://schemas.microsoft.com/office/drawing/2014/main" id="{3C65A5B4-14D4-48FF-A736-505B66FD2DF2}"/>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554" name="【児童館】&#10;有形固定資産減価償却率最大値テキスト">
          <a:extLst>
            <a:ext uri="{FF2B5EF4-FFF2-40B4-BE49-F238E27FC236}">
              <a16:creationId xmlns:a16="http://schemas.microsoft.com/office/drawing/2014/main" id="{9557CC42-FA32-4603-9D74-D56B076DC795}"/>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555" name="直線コネクタ 554">
          <a:extLst>
            <a:ext uri="{FF2B5EF4-FFF2-40B4-BE49-F238E27FC236}">
              <a16:creationId xmlns:a16="http://schemas.microsoft.com/office/drawing/2014/main" id="{6AEF2B0A-CFAB-4A7A-A261-58B8B9CAD151}"/>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54627</xdr:rowOff>
    </xdr:from>
    <xdr:ext cx="405111" cy="259045"/>
    <xdr:sp macro="" textlink="">
      <xdr:nvSpPr>
        <xdr:cNvPr id="556" name="【児童館】&#10;有形固定資産減価償却率平均値テキスト">
          <a:extLst>
            <a:ext uri="{FF2B5EF4-FFF2-40B4-BE49-F238E27FC236}">
              <a16:creationId xmlns:a16="http://schemas.microsoft.com/office/drawing/2014/main" id="{7F50BE43-50F7-456D-B468-D61803F4272A}"/>
            </a:ext>
          </a:extLst>
        </xdr:cNvPr>
        <xdr:cNvSpPr txBox="1"/>
      </xdr:nvSpPr>
      <xdr:spPr>
        <a:xfrm>
          <a:off x="16357600" y="141135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31750</xdr:rowOff>
    </xdr:from>
    <xdr:to>
      <xdr:col>85</xdr:col>
      <xdr:colOff>177800</xdr:colOff>
      <xdr:row>83</xdr:row>
      <xdr:rowOff>133350</xdr:rowOff>
    </xdr:to>
    <xdr:sp macro="" textlink="">
      <xdr:nvSpPr>
        <xdr:cNvPr id="557" name="フローチャート: 判断 556">
          <a:extLst>
            <a:ext uri="{FF2B5EF4-FFF2-40B4-BE49-F238E27FC236}">
              <a16:creationId xmlns:a16="http://schemas.microsoft.com/office/drawing/2014/main" id="{FEFC54A8-296A-49FF-9BF5-9DAACF4CB2B9}"/>
            </a:ext>
          </a:extLst>
        </xdr:cNvPr>
        <xdr:cNvSpPr/>
      </xdr:nvSpPr>
      <xdr:spPr>
        <a:xfrm>
          <a:off x="162687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170180</xdr:rowOff>
    </xdr:from>
    <xdr:to>
      <xdr:col>81</xdr:col>
      <xdr:colOff>101600</xdr:colOff>
      <xdr:row>83</xdr:row>
      <xdr:rowOff>100330</xdr:rowOff>
    </xdr:to>
    <xdr:sp macro="" textlink="">
      <xdr:nvSpPr>
        <xdr:cNvPr id="558" name="フローチャート: 判断 557">
          <a:extLst>
            <a:ext uri="{FF2B5EF4-FFF2-40B4-BE49-F238E27FC236}">
              <a16:creationId xmlns:a16="http://schemas.microsoft.com/office/drawing/2014/main" id="{E4EEEC57-4DF5-4F2F-9E2F-7B116670D575}"/>
            </a:ext>
          </a:extLst>
        </xdr:cNvPr>
        <xdr:cNvSpPr/>
      </xdr:nvSpPr>
      <xdr:spPr>
        <a:xfrm>
          <a:off x="15430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1270</xdr:rowOff>
    </xdr:from>
    <xdr:to>
      <xdr:col>76</xdr:col>
      <xdr:colOff>165100</xdr:colOff>
      <xdr:row>83</xdr:row>
      <xdr:rowOff>102870</xdr:rowOff>
    </xdr:to>
    <xdr:sp macro="" textlink="">
      <xdr:nvSpPr>
        <xdr:cNvPr id="559" name="フローチャート: 判断 558">
          <a:extLst>
            <a:ext uri="{FF2B5EF4-FFF2-40B4-BE49-F238E27FC236}">
              <a16:creationId xmlns:a16="http://schemas.microsoft.com/office/drawing/2014/main" id="{6A0A1F3A-768A-414F-86D9-A915593018B9}"/>
            </a:ext>
          </a:extLst>
        </xdr:cNvPr>
        <xdr:cNvSpPr/>
      </xdr:nvSpPr>
      <xdr:spPr>
        <a:xfrm>
          <a:off x="14541500" y="1423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73661</xdr:rowOff>
    </xdr:from>
    <xdr:to>
      <xdr:col>72</xdr:col>
      <xdr:colOff>38100</xdr:colOff>
      <xdr:row>83</xdr:row>
      <xdr:rowOff>3811</xdr:rowOff>
    </xdr:to>
    <xdr:sp macro="" textlink="">
      <xdr:nvSpPr>
        <xdr:cNvPr id="560" name="フローチャート: 判断 559">
          <a:extLst>
            <a:ext uri="{FF2B5EF4-FFF2-40B4-BE49-F238E27FC236}">
              <a16:creationId xmlns:a16="http://schemas.microsoft.com/office/drawing/2014/main" id="{BF0A3FC2-2BD0-4306-A2A5-8E7562EE1745}"/>
            </a:ext>
          </a:extLst>
        </xdr:cNvPr>
        <xdr:cNvSpPr/>
      </xdr:nvSpPr>
      <xdr:spPr>
        <a:xfrm>
          <a:off x="13652500" y="1413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93980</xdr:rowOff>
    </xdr:from>
    <xdr:to>
      <xdr:col>67</xdr:col>
      <xdr:colOff>101600</xdr:colOff>
      <xdr:row>83</xdr:row>
      <xdr:rowOff>24130</xdr:rowOff>
    </xdr:to>
    <xdr:sp macro="" textlink="">
      <xdr:nvSpPr>
        <xdr:cNvPr id="561" name="フローチャート: 判断 560">
          <a:extLst>
            <a:ext uri="{FF2B5EF4-FFF2-40B4-BE49-F238E27FC236}">
              <a16:creationId xmlns:a16="http://schemas.microsoft.com/office/drawing/2014/main" id="{63C1EB69-99B7-4324-B5DA-CA75C57211AB}"/>
            </a:ext>
          </a:extLst>
        </xdr:cNvPr>
        <xdr:cNvSpPr/>
      </xdr:nvSpPr>
      <xdr:spPr>
        <a:xfrm>
          <a:off x="12763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6971482F-BC25-469C-85AC-4ECCC9B9A1E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0C50462F-43E0-4A1F-B8C1-20366E6E937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77DF8191-C9A4-4D78-AAA7-77456B2ECD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60B2DA36-7906-4C7F-A870-B0E63BACFBF9}"/>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AE8C66DE-4C65-4D3F-B4AD-850165FF0C88}"/>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152400</xdr:rowOff>
    </xdr:from>
    <xdr:to>
      <xdr:col>85</xdr:col>
      <xdr:colOff>177800</xdr:colOff>
      <xdr:row>85</xdr:row>
      <xdr:rowOff>82550</xdr:rowOff>
    </xdr:to>
    <xdr:sp macro="" textlink="">
      <xdr:nvSpPr>
        <xdr:cNvPr id="567" name="楕円 566">
          <a:extLst>
            <a:ext uri="{FF2B5EF4-FFF2-40B4-BE49-F238E27FC236}">
              <a16:creationId xmlns:a16="http://schemas.microsoft.com/office/drawing/2014/main" id="{085D9963-3D70-4C7D-A60C-93A8943B84DA}"/>
            </a:ext>
          </a:extLst>
        </xdr:cNvPr>
        <xdr:cNvSpPr/>
      </xdr:nvSpPr>
      <xdr:spPr>
        <a:xfrm>
          <a:off x="162687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67327</xdr:rowOff>
    </xdr:from>
    <xdr:ext cx="469744" cy="259045"/>
    <xdr:sp macro="" textlink="">
      <xdr:nvSpPr>
        <xdr:cNvPr id="568" name="【児童館】&#10;有形固定資産減価償却率該当値テキスト">
          <a:extLst>
            <a:ext uri="{FF2B5EF4-FFF2-40B4-BE49-F238E27FC236}">
              <a16:creationId xmlns:a16="http://schemas.microsoft.com/office/drawing/2014/main" id="{FADB1F68-E68D-4FFB-910F-BFC1FC20887D}"/>
            </a:ext>
          </a:extLst>
        </xdr:cNvPr>
        <xdr:cNvSpPr txBox="1"/>
      </xdr:nvSpPr>
      <xdr:spPr>
        <a:xfrm>
          <a:off x="16357600"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152400</xdr:rowOff>
    </xdr:from>
    <xdr:to>
      <xdr:col>81</xdr:col>
      <xdr:colOff>101600</xdr:colOff>
      <xdr:row>85</xdr:row>
      <xdr:rowOff>82550</xdr:rowOff>
    </xdr:to>
    <xdr:sp macro="" textlink="">
      <xdr:nvSpPr>
        <xdr:cNvPr id="569" name="楕円 568">
          <a:extLst>
            <a:ext uri="{FF2B5EF4-FFF2-40B4-BE49-F238E27FC236}">
              <a16:creationId xmlns:a16="http://schemas.microsoft.com/office/drawing/2014/main" id="{05FDAEA3-8E7C-4717-9B24-3A37B0AA824B}"/>
            </a:ext>
          </a:extLst>
        </xdr:cNvPr>
        <xdr:cNvSpPr/>
      </xdr:nvSpPr>
      <xdr:spPr>
        <a:xfrm>
          <a:off x="15430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31750</xdr:rowOff>
    </xdr:from>
    <xdr:to>
      <xdr:col>85</xdr:col>
      <xdr:colOff>127000</xdr:colOff>
      <xdr:row>85</xdr:row>
      <xdr:rowOff>31750</xdr:rowOff>
    </xdr:to>
    <xdr:cxnSp macro="">
      <xdr:nvCxnSpPr>
        <xdr:cNvPr id="570" name="直線コネクタ 569">
          <a:extLst>
            <a:ext uri="{FF2B5EF4-FFF2-40B4-BE49-F238E27FC236}">
              <a16:creationId xmlns:a16="http://schemas.microsoft.com/office/drawing/2014/main" id="{673E744E-38BC-4A06-A003-D61191D36A7D}"/>
            </a:ext>
          </a:extLst>
        </xdr:cNvPr>
        <xdr:cNvCxnSpPr/>
      </xdr:nvCxnSpPr>
      <xdr:spPr>
        <a:xfrm>
          <a:off x="15481300" y="1460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152400</xdr:rowOff>
    </xdr:from>
    <xdr:to>
      <xdr:col>76</xdr:col>
      <xdr:colOff>165100</xdr:colOff>
      <xdr:row>85</xdr:row>
      <xdr:rowOff>82550</xdr:rowOff>
    </xdr:to>
    <xdr:sp macro="" textlink="">
      <xdr:nvSpPr>
        <xdr:cNvPr id="571" name="楕円 570">
          <a:extLst>
            <a:ext uri="{FF2B5EF4-FFF2-40B4-BE49-F238E27FC236}">
              <a16:creationId xmlns:a16="http://schemas.microsoft.com/office/drawing/2014/main" id="{4F2D5F62-1BE7-40C6-B5D0-0AAC88144EC4}"/>
            </a:ext>
          </a:extLst>
        </xdr:cNvPr>
        <xdr:cNvSpPr/>
      </xdr:nvSpPr>
      <xdr:spPr>
        <a:xfrm>
          <a:off x="14541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31750</xdr:rowOff>
    </xdr:from>
    <xdr:to>
      <xdr:col>81</xdr:col>
      <xdr:colOff>50800</xdr:colOff>
      <xdr:row>85</xdr:row>
      <xdr:rowOff>31750</xdr:rowOff>
    </xdr:to>
    <xdr:cxnSp macro="">
      <xdr:nvCxnSpPr>
        <xdr:cNvPr id="572" name="直線コネクタ 571">
          <a:extLst>
            <a:ext uri="{FF2B5EF4-FFF2-40B4-BE49-F238E27FC236}">
              <a16:creationId xmlns:a16="http://schemas.microsoft.com/office/drawing/2014/main" id="{30C6A5DE-CA4C-4823-8F28-64536F2CE12E}"/>
            </a:ext>
          </a:extLst>
        </xdr:cNvPr>
        <xdr:cNvCxnSpPr/>
      </xdr:nvCxnSpPr>
      <xdr:spPr>
        <a:xfrm>
          <a:off x="14592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152400</xdr:rowOff>
    </xdr:from>
    <xdr:to>
      <xdr:col>72</xdr:col>
      <xdr:colOff>38100</xdr:colOff>
      <xdr:row>85</xdr:row>
      <xdr:rowOff>82550</xdr:rowOff>
    </xdr:to>
    <xdr:sp macro="" textlink="">
      <xdr:nvSpPr>
        <xdr:cNvPr id="573" name="楕円 572">
          <a:extLst>
            <a:ext uri="{FF2B5EF4-FFF2-40B4-BE49-F238E27FC236}">
              <a16:creationId xmlns:a16="http://schemas.microsoft.com/office/drawing/2014/main" id="{A49AF61C-CC13-4F8E-A4B7-FF6E6FD212CB}"/>
            </a:ext>
          </a:extLst>
        </xdr:cNvPr>
        <xdr:cNvSpPr/>
      </xdr:nvSpPr>
      <xdr:spPr>
        <a:xfrm>
          <a:off x="13652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31750</xdr:rowOff>
    </xdr:from>
    <xdr:to>
      <xdr:col>76</xdr:col>
      <xdr:colOff>114300</xdr:colOff>
      <xdr:row>85</xdr:row>
      <xdr:rowOff>31750</xdr:rowOff>
    </xdr:to>
    <xdr:cxnSp macro="">
      <xdr:nvCxnSpPr>
        <xdr:cNvPr id="574" name="直線コネクタ 573">
          <a:extLst>
            <a:ext uri="{FF2B5EF4-FFF2-40B4-BE49-F238E27FC236}">
              <a16:creationId xmlns:a16="http://schemas.microsoft.com/office/drawing/2014/main" id="{3C73F7A7-C069-4539-825A-08CA47EEF2A8}"/>
            </a:ext>
          </a:extLst>
        </xdr:cNvPr>
        <xdr:cNvCxnSpPr/>
      </xdr:nvCxnSpPr>
      <xdr:spPr>
        <a:xfrm>
          <a:off x="13703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152400</xdr:rowOff>
    </xdr:from>
    <xdr:to>
      <xdr:col>67</xdr:col>
      <xdr:colOff>101600</xdr:colOff>
      <xdr:row>85</xdr:row>
      <xdr:rowOff>82550</xdr:rowOff>
    </xdr:to>
    <xdr:sp macro="" textlink="">
      <xdr:nvSpPr>
        <xdr:cNvPr id="575" name="楕円 574">
          <a:extLst>
            <a:ext uri="{FF2B5EF4-FFF2-40B4-BE49-F238E27FC236}">
              <a16:creationId xmlns:a16="http://schemas.microsoft.com/office/drawing/2014/main" id="{EEED07DE-01E1-4F03-826F-0F6D4ACDF8E2}"/>
            </a:ext>
          </a:extLst>
        </xdr:cNvPr>
        <xdr:cNvSpPr/>
      </xdr:nvSpPr>
      <xdr:spPr>
        <a:xfrm>
          <a:off x="12763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31750</xdr:rowOff>
    </xdr:from>
    <xdr:to>
      <xdr:col>71</xdr:col>
      <xdr:colOff>177800</xdr:colOff>
      <xdr:row>85</xdr:row>
      <xdr:rowOff>31750</xdr:rowOff>
    </xdr:to>
    <xdr:cxnSp macro="">
      <xdr:nvCxnSpPr>
        <xdr:cNvPr id="576" name="直線コネクタ 575">
          <a:extLst>
            <a:ext uri="{FF2B5EF4-FFF2-40B4-BE49-F238E27FC236}">
              <a16:creationId xmlns:a16="http://schemas.microsoft.com/office/drawing/2014/main" id="{D4F12445-8097-4F5D-9574-ADAA4A464E87}"/>
            </a:ext>
          </a:extLst>
        </xdr:cNvPr>
        <xdr:cNvCxnSpPr/>
      </xdr:nvCxnSpPr>
      <xdr:spPr>
        <a:xfrm>
          <a:off x="12814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116857</xdr:rowOff>
    </xdr:from>
    <xdr:ext cx="405111" cy="259045"/>
    <xdr:sp macro="" textlink="">
      <xdr:nvSpPr>
        <xdr:cNvPr id="577" name="n_1aveValue【児童館】&#10;有形固定資産減価償却率">
          <a:extLst>
            <a:ext uri="{FF2B5EF4-FFF2-40B4-BE49-F238E27FC236}">
              <a16:creationId xmlns:a16="http://schemas.microsoft.com/office/drawing/2014/main" id="{3EC5DA81-9489-4560-859E-82DAD500B1C4}"/>
            </a:ext>
          </a:extLst>
        </xdr:cNvPr>
        <xdr:cNvSpPr txBox="1"/>
      </xdr:nvSpPr>
      <xdr:spPr>
        <a:xfrm>
          <a:off x="15266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119397</xdr:rowOff>
    </xdr:from>
    <xdr:ext cx="405111" cy="259045"/>
    <xdr:sp macro="" textlink="">
      <xdr:nvSpPr>
        <xdr:cNvPr id="578" name="n_2aveValue【児童館】&#10;有形固定資産減価償却率">
          <a:extLst>
            <a:ext uri="{FF2B5EF4-FFF2-40B4-BE49-F238E27FC236}">
              <a16:creationId xmlns:a16="http://schemas.microsoft.com/office/drawing/2014/main" id="{4D6E371E-8031-493C-912D-63F470A82005}"/>
            </a:ext>
          </a:extLst>
        </xdr:cNvPr>
        <xdr:cNvSpPr txBox="1"/>
      </xdr:nvSpPr>
      <xdr:spPr>
        <a:xfrm>
          <a:off x="14389744" y="1400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20338</xdr:rowOff>
    </xdr:from>
    <xdr:ext cx="405111" cy="259045"/>
    <xdr:sp macro="" textlink="">
      <xdr:nvSpPr>
        <xdr:cNvPr id="579" name="n_3aveValue【児童館】&#10;有形固定資産減価償却率">
          <a:extLst>
            <a:ext uri="{FF2B5EF4-FFF2-40B4-BE49-F238E27FC236}">
              <a16:creationId xmlns:a16="http://schemas.microsoft.com/office/drawing/2014/main" id="{F17F8AF8-C292-459F-B5FA-BC24C17F50B2}"/>
            </a:ext>
          </a:extLst>
        </xdr:cNvPr>
        <xdr:cNvSpPr txBox="1"/>
      </xdr:nvSpPr>
      <xdr:spPr>
        <a:xfrm>
          <a:off x="13500744" y="13907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40657</xdr:rowOff>
    </xdr:from>
    <xdr:ext cx="405111" cy="259045"/>
    <xdr:sp macro="" textlink="">
      <xdr:nvSpPr>
        <xdr:cNvPr id="580" name="n_4aveValue【児童館】&#10;有形固定資産減価償却率">
          <a:extLst>
            <a:ext uri="{FF2B5EF4-FFF2-40B4-BE49-F238E27FC236}">
              <a16:creationId xmlns:a16="http://schemas.microsoft.com/office/drawing/2014/main" id="{E3DAC400-EC58-4997-817D-1EEE411F0A60}"/>
            </a:ext>
          </a:extLst>
        </xdr:cNvPr>
        <xdr:cNvSpPr txBox="1"/>
      </xdr:nvSpPr>
      <xdr:spPr>
        <a:xfrm>
          <a:off x="12611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85</xdr:row>
      <xdr:rowOff>73677</xdr:rowOff>
    </xdr:from>
    <xdr:ext cx="469744" cy="259045"/>
    <xdr:sp macro="" textlink="">
      <xdr:nvSpPr>
        <xdr:cNvPr id="581" name="n_1mainValue【児童館】&#10;有形固定資産減価償却率">
          <a:extLst>
            <a:ext uri="{FF2B5EF4-FFF2-40B4-BE49-F238E27FC236}">
              <a16:creationId xmlns:a16="http://schemas.microsoft.com/office/drawing/2014/main" id="{C8AFE1DB-3048-41F2-BDB4-AEEAEED0BE30}"/>
            </a:ext>
          </a:extLst>
        </xdr:cNvPr>
        <xdr:cNvSpPr txBox="1"/>
      </xdr:nvSpPr>
      <xdr:spPr>
        <a:xfrm>
          <a:off x="152337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85</xdr:row>
      <xdr:rowOff>73677</xdr:rowOff>
    </xdr:from>
    <xdr:ext cx="469744" cy="259045"/>
    <xdr:sp macro="" textlink="">
      <xdr:nvSpPr>
        <xdr:cNvPr id="582" name="n_2mainValue【児童館】&#10;有形固定資産減価償却率">
          <a:extLst>
            <a:ext uri="{FF2B5EF4-FFF2-40B4-BE49-F238E27FC236}">
              <a16:creationId xmlns:a16="http://schemas.microsoft.com/office/drawing/2014/main" id="{409B04E4-C44A-4349-BA33-10FA9C121735}"/>
            </a:ext>
          </a:extLst>
        </xdr:cNvPr>
        <xdr:cNvSpPr txBox="1"/>
      </xdr:nvSpPr>
      <xdr:spPr>
        <a:xfrm>
          <a:off x="14357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85</xdr:row>
      <xdr:rowOff>73677</xdr:rowOff>
    </xdr:from>
    <xdr:ext cx="469744" cy="259045"/>
    <xdr:sp macro="" textlink="">
      <xdr:nvSpPr>
        <xdr:cNvPr id="583" name="n_3mainValue【児童館】&#10;有形固定資産減価償却率">
          <a:extLst>
            <a:ext uri="{FF2B5EF4-FFF2-40B4-BE49-F238E27FC236}">
              <a16:creationId xmlns:a16="http://schemas.microsoft.com/office/drawing/2014/main" id="{03F44782-472D-4DC2-AAED-D4D302A15B16}"/>
            </a:ext>
          </a:extLst>
        </xdr:cNvPr>
        <xdr:cNvSpPr txBox="1"/>
      </xdr:nvSpPr>
      <xdr:spPr>
        <a:xfrm>
          <a:off x="13468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85</xdr:row>
      <xdr:rowOff>73677</xdr:rowOff>
    </xdr:from>
    <xdr:ext cx="469744" cy="259045"/>
    <xdr:sp macro="" textlink="">
      <xdr:nvSpPr>
        <xdr:cNvPr id="584" name="n_4mainValue【児童館】&#10;有形固定資産減価償却率">
          <a:extLst>
            <a:ext uri="{FF2B5EF4-FFF2-40B4-BE49-F238E27FC236}">
              <a16:creationId xmlns:a16="http://schemas.microsoft.com/office/drawing/2014/main" id="{219C4EFF-02DA-415B-A765-903A6F5D1175}"/>
            </a:ext>
          </a:extLst>
        </xdr:cNvPr>
        <xdr:cNvSpPr txBox="1"/>
      </xdr:nvSpPr>
      <xdr:spPr>
        <a:xfrm>
          <a:off x="12579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5" name="正方形/長方形 584">
          <a:extLst>
            <a:ext uri="{FF2B5EF4-FFF2-40B4-BE49-F238E27FC236}">
              <a16:creationId xmlns:a16="http://schemas.microsoft.com/office/drawing/2014/main" id="{C15E7E8C-460F-4C18-82DE-CFC94912A88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6" name="正方形/長方形 585">
          <a:extLst>
            <a:ext uri="{FF2B5EF4-FFF2-40B4-BE49-F238E27FC236}">
              <a16:creationId xmlns:a16="http://schemas.microsoft.com/office/drawing/2014/main" id="{998727B8-41F1-46D0-8AD4-CDA5A2DD971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7" name="正方形/長方形 586">
          <a:extLst>
            <a:ext uri="{FF2B5EF4-FFF2-40B4-BE49-F238E27FC236}">
              <a16:creationId xmlns:a16="http://schemas.microsoft.com/office/drawing/2014/main" id="{0E1B0640-9228-43B8-8F6F-C2108E797A4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8" name="正方形/長方形 587">
          <a:extLst>
            <a:ext uri="{FF2B5EF4-FFF2-40B4-BE49-F238E27FC236}">
              <a16:creationId xmlns:a16="http://schemas.microsoft.com/office/drawing/2014/main" id="{ECF9AD6E-1AAF-47CE-99C1-CC8C937C6AD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9" name="正方形/長方形 588">
          <a:extLst>
            <a:ext uri="{FF2B5EF4-FFF2-40B4-BE49-F238E27FC236}">
              <a16:creationId xmlns:a16="http://schemas.microsoft.com/office/drawing/2014/main" id="{406B281A-5E36-4FE5-8E40-9453EEF06FB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0" name="正方形/長方形 589">
          <a:extLst>
            <a:ext uri="{FF2B5EF4-FFF2-40B4-BE49-F238E27FC236}">
              <a16:creationId xmlns:a16="http://schemas.microsoft.com/office/drawing/2014/main" id="{A14D8270-D06B-4E8D-90C8-89421D93FA0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1" name="正方形/長方形 590">
          <a:extLst>
            <a:ext uri="{FF2B5EF4-FFF2-40B4-BE49-F238E27FC236}">
              <a16:creationId xmlns:a16="http://schemas.microsoft.com/office/drawing/2014/main" id="{76070E0C-53B8-4DF9-8450-A53105DF63A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2" name="正方形/長方形 591">
          <a:extLst>
            <a:ext uri="{FF2B5EF4-FFF2-40B4-BE49-F238E27FC236}">
              <a16:creationId xmlns:a16="http://schemas.microsoft.com/office/drawing/2014/main" id="{44A03970-9AC8-4A9C-8C0D-E5F92946715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3" name="テキスト ボックス 592">
          <a:extLst>
            <a:ext uri="{FF2B5EF4-FFF2-40B4-BE49-F238E27FC236}">
              <a16:creationId xmlns:a16="http://schemas.microsoft.com/office/drawing/2014/main" id="{861AD9AF-055C-490B-B6E0-557B4351B71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4" name="直線コネクタ 593">
          <a:extLst>
            <a:ext uri="{FF2B5EF4-FFF2-40B4-BE49-F238E27FC236}">
              <a16:creationId xmlns:a16="http://schemas.microsoft.com/office/drawing/2014/main" id="{7150402C-F24A-45D1-B245-ECF1E301F4C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5" name="直線コネクタ 594">
          <a:extLst>
            <a:ext uri="{FF2B5EF4-FFF2-40B4-BE49-F238E27FC236}">
              <a16:creationId xmlns:a16="http://schemas.microsoft.com/office/drawing/2014/main" id="{CDA17D14-4ACD-4FF5-8B57-990178814819}"/>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6" name="テキスト ボックス 595">
          <a:extLst>
            <a:ext uri="{FF2B5EF4-FFF2-40B4-BE49-F238E27FC236}">
              <a16:creationId xmlns:a16="http://schemas.microsoft.com/office/drawing/2014/main" id="{223E13C8-C2A9-45C6-A7FF-DBF6D8ABE554}"/>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7" name="直線コネクタ 596">
          <a:extLst>
            <a:ext uri="{FF2B5EF4-FFF2-40B4-BE49-F238E27FC236}">
              <a16:creationId xmlns:a16="http://schemas.microsoft.com/office/drawing/2014/main" id="{B977607D-B801-45F7-A6BE-EC7AA09677A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8" name="テキスト ボックス 597">
          <a:extLst>
            <a:ext uri="{FF2B5EF4-FFF2-40B4-BE49-F238E27FC236}">
              <a16:creationId xmlns:a16="http://schemas.microsoft.com/office/drawing/2014/main" id="{EB07C527-3733-4C1F-89F2-1C8E28F671D9}"/>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9" name="直線コネクタ 598">
          <a:extLst>
            <a:ext uri="{FF2B5EF4-FFF2-40B4-BE49-F238E27FC236}">
              <a16:creationId xmlns:a16="http://schemas.microsoft.com/office/drawing/2014/main" id="{E5EC8E87-2AAA-4E50-96DC-98A7F86AE601}"/>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0" name="テキスト ボックス 599">
          <a:extLst>
            <a:ext uri="{FF2B5EF4-FFF2-40B4-BE49-F238E27FC236}">
              <a16:creationId xmlns:a16="http://schemas.microsoft.com/office/drawing/2014/main" id="{CED9CBAD-60BE-46C8-A33A-84416965094F}"/>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1" name="直線コネクタ 600">
          <a:extLst>
            <a:ext uri="{FF2B5EF4-FFF2-40B4-BE49-F238E27FC236}">
              <a16:creationId xmlns:a16="http://schemas.microsoft.com/office/drawing/2014/main" id="{3F71FF01-09E3-4384-9B98-EE93F584FCEF}"/>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2" name="テキスト ボックス 601">
          <a:extLst>
            <a:ext uri="{FF2B5EF4-FFF2-40B4-BE49-F238E27FC236}">
              <a16:creationId xmlns:a16="http://schemas.microsoft.com/office/drawing/2014/main" id="{4E42452E-31E4-42CE-A2CE-5A39C98DCE43}"/>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3" name="直線コネクタ 602">
          <a:extLst>
            <a:ext uri="{FF2B5EF4-FFF2-40B4-BE49-F238E27FC236}">
              <a16:creationId xmlns:a16="http://schemas.microsoft.com/office/drawing/2014/main" id="{E9C7B4B6-E222-43E7-8BB7-3839FB8BC987}"/>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4" name="テキスト ボックス 603">
          <a:extLst>
            <a:ext uri="{FF2B5EF4-FFF2-40B4-BE49-F238E27FC236}">
              <a16:creationId xmlns:a16="http://schemas.microsoft.com/office/drawing/2014/main" id="{088E1965-8D75-4A83-8ADB-597CB3B4EBAE}"/>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370EDC3D-A8AD-4436-8E26-C1A98F11453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4EB3F7A9-5B70-4388-A0D3-ECB30F1983E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児童館】&#10;一人当たり面積グラフ枠">
          <a:extLst>
            <a:ext uri="{FF2B5EF4-FFF2-40B4-BE49-F238E27FC236}">
              <a16:creationId xmlns:a16="http://schemas.microsoft.com/office/drawing/2014/main" id="{F03B78FF-F556-4782-B2DC-9A91DD6D68B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110489</xdr:rowOff>
    </xdr:from>
    <xdr:to>
      <xdr:col>116</xdr:col>
      <xdr:colOff>62864</xdr:colOff>
      <xdr:row>86</xdr:row>
      <xdr:rowOff>57150</xdr:rowOff>
    </xdr:to>
    <xdr:cxnSp macro="">
      <xdr:nvCxnSpPr>
        <xdr:cNvPr id="608" name="直線コネクタ 607">
          <a:extLst>
            <a:ext uri="{FF2B5EF4-FFF2-40B4-BE49-F238E27FC236}">
              <a16:creationId xmlns:a16="http://schemas.microsoft.com/office/drawing/2014/main" id="{3BD9F1D5-0CCA-4500-A9B6-4B63FB7EE7ED}"/>
            </a:ext>
          </a:extLst>
        </xdr:cNvPr>
        <xdr:cNvCxnSpPr/>
      </xdr:nvCxnSpPr>
      <xdr:spPr>
        <a:xfrm flipV="1">
          <a:off x="22160864" y="13483589"/>
          <a:ext cx="0" cy="1318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60977</xdr:rowOff>
    </xdr:from>
    <xdr:ext cx="469744" cy="259045"/>
    <xdr:sp macro="" textlink="">
      <xdr:nvSpPr>
        <xdr:cNvPr id="609" name="【児童館】&#10;一人当たり面積最小値テキスト">
          <a:extLst>
            <a:ext uri="{FF2B5EF4-FFF2-40B4-BE49-F238E27FC236}">
              <a16:creationId xmlns:a16="http://schemas.microsoft.com/office/drawing/2014/main" id="{B3B365F2-8619-4164-829E-3A8378DA9914}"/>
            </a:ext>
          </a:extLst>
        </xdr:cNvPr>
        <xdr:cNvSpPr txBox="1"/>
      </xdr:nvSpPr>
      <xdr:spPr>
        <a:xfrm>
          <a:off x="22199600"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57150</xdr:rowOff>
    </xdr:from>
    <xdr:to>
      <xdr:col>116</xdr:col>
      <xdr:colOff>152400</xdr:colOff>
      <xdr:row>86</xdr:row>
      <xdr:rowOff>57150</xdr:rowOff>
    </xdr:to>
    <xdr:cxnSp macro="">
      <xdr:nvCxnSpPr>
        <xdr:cNvPr id="610" name="直線コネクタ 609">
          <a:extLst>
            <a:ext uri="{FF2B5EF4-FFF2-40B4-BE49-F238E27FC236}">
              <a16:creationId xmlns:a16="http://schemas.microsoft.com/office/drawing/2014/main" id="{67C3A5E0-AEFE-4B71-9262-DB7C7462B572}"/>
            </a:ext>
          </a:extLst>
        </xdr:cNvPr>
        <xdr:cNvCxnSpPr/>
      </xdr:nvCxnSpPr>
      <xdr:spPr>
        <a:xfrm>
          <a:off x="22072600" y="14801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57166</xdr:rowOff>
    </xdr:from>
    <xdr:ext cx="469744" cy="259045"/>
    <xdr:sp macro="" textlink="">
      <xdr:nvSpPr>
        <xdr:cNvPr id="611" name="【児童館】&#10;一人当たり面積最大値テキスト">
          <a:extLst>
            <a:ext uri="{FF2B5EF4-FFF2-40B4-BE49-F238E27FC236}">
              <a16:creationId xmlns:a16="http://schemas.microsoft.com/office/drawing/2014/main" id="{DB563F0E-8430-49BB-9933-C5A4EB22C7E4}"/>
            </a:ext>
          </a:extLst>
        </xdr:cNvPr>
        <xdr:cNvSpPr txBox="1"/>
      </xdr:nvSpPr>
      <xdr:spPr>
        <a:xfrm>
          <a:off x="22199600" y="13258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110489</xdr:rowOff>
    </xdr:from>
    <xdr:to>
      <xdr:col>116</xdr:col>
      <xdr:colOff>152400</xdr:colOff>
      <xdr:row>78</xdr:row>
      <xdr:rowOff>110489</xdr:rowOff>
    </xdr:to>
    <xdr:cxnSp macro="">
      <xdr:nvCxnSpPr>
        <xdr:cNvPr id="612" name="直線コネクタ 611">
          <a:extLst>
            <a:ext uri="{FF2B5EF4-FFF2-40B4-BE49-F238E27FC236}">
              <a16:creationId xmlns:a16="http://schemas.microsoft.com/office/drawing/2014/main" id="{556D8D7B-4288-4E9E-B507-FFB4BDCEDB9D}"/>
            </a:ext>
          </a:extLst>
        </xdr:cNvPr>
        <xdr:cNvCxnSpPr/>
      </xdr:nvCxnSpPr>
      <xdr:spPr>
        <a:xfrm>
          <a:off x="22072600" y="13483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158766</xdr:rowOff>
    </xdr:from>
    <xdr:ext cx="469744" cy="259045"/>
    <xdr:sp macro="" textlink="">
      <xdr:nvSpPr>
        <xdr:cNvPr id="613" name="【児童館】&#10;一人当たり面積平均値テキスト">
          <a:extLst>
            <a:ext uri="{FF2B5EF4-FFF2-40B4-BE49-F238E27FC236}">
              <a16:creationId xmlns:a16="http://schemas.microsoft.com/office/drawing/2014/main" id="{7766A972-B056-4612-9590-E38FCAC0DCC5}"/>
            </a:ext>
          </a:extLst>
        </xdr:cNvPr>
        <xdr:cNvSpPr txBox="1"/>
      </xdr:nvSpPr>
      <xdr:spPr>
        <a:xfrm>
          <a:off x="22199600" y="14389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135889</xdr:rowOff>
    </xdr:from>
    <xdr:to>
      <xdr:col>116</xdr:col>
      <xdr:colOff>114300</xdr:colOff>
      <xdr:row>85</xdr:row>
      <xdr:rowOff>66039</xdr:rowOff>
    </xdr:to>
    <xdr:sp macro="" textlink="">
      <xdr:nvSpPr>
        <xdr:cNvPr id="614" name="フローチャート: 判断 613">
          <a:extLst>
            <a:ext uri="{FF2B5EF4-FFF2-40B4-BE49-F238E27FC236}">
              <a16:creationId xmlns:a16="http://schemas.microsoft.com/office/drawing/2014/main" id="{A867783D-4ED0-4D55-87A9-85FC3581BAA0}"/>
            </a:ext>
          </a:extLst>
        </xdr:cNvPr>
        <xdr:cNvSpPr/>
      </xdr:nvSpPr>
      <xdr:spPr>
        <a:xfrm>
          <a:off x="221107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158750</xdr:rowOff>
    </xdr:from>
    <xdr:to>
      <xdr:col>112</xdr:col>
      <xdr:colOff>38100</xdr:colOff>
      <xdr:row>85</xdr:row>
      <xdr:rowOff>88900</xdr:rowOff>
    </xdr:to>
    <xdr:sp macro="" textlink="">
      <xdr:nvSpPr>
        <xdr:cNvPr id="615" name="フローチャート: 判断 614">
          <a:extLst>
            <a:ext uri="{FF2B5EF4-FFF2-40B4-BE49-F238E27FC236}">
              <a16:creationId xmlns:a16="http://schemas.microsoft.com/office/drawing/2014/main" id="{28AA5CD6-E14E-42EE-A5F1-96DABDE61FF1}"/>
            </a:ext>
          </a:extLst>
        </xdr:cNvPr>
        <xdr:cNvSpPr/>
      </xdr:nvSpPr>
      <xdr:spPr>
        <a:xfrm>
          <a:off x="212725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6350</xdr:rowOff>
    </xdr:from>
    <xdr:to>
      <xdr:col>107</xdr:col>
      <xdr:colOff>101600</xdr:colOff>
      <xdr:row>85</xdr:row>
      <xdr:rowOff>107950</xdr:rowOff>
    </xdr:to>
    <xdr:sp macro="" textlink="">
      <xdr:nvSpPr>
        <xdr:cNvPr id="616" name="フローチャート: 判断 615">
          <a:extLst>
            <a:ext uri="{FF2B5EF4-FFF2-40B4-BE49-F238E27FC236}">
              <a16:creationId xmlns:a16="http://schemas.microsoft.com/office/drawing/2014/main" id="{ADE9D422-FEC0-480B-AA2F-D4A66435D414}"/>
            </a:ext>
          </a:extLst>
        </xdr:cNvPr>
        <xdr:cNvSpPr/>
      </xdr:nvSpPr>
      <xdr:spPr>
        <a:xfrm>
          <a:off x="20383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617" name="フローチャート: 判断 616">
          <a:extLst>
            <a:ext uri="{FF2B5EF4-FFF2-40B4-BE49-F238E27FC236}">
              <a16:creationId xmlns:a16="http://schemas.microsoft.com/office/drawing/2014/main" id="{B68A4333-7C67-40E0-885F-B6D616A38DD5}"/>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618" name="フローチャート: 判断 617">
          <a:extLst>
            <a:ext uri="{FF2B5EF4-FFF2-40B4-BE49-F238E27FC236}">
              <a16:creationId xmlns:a16="http://schemas.microsoft.com/office/drawing/2014/main" id="{3C109405-65BE-4D21-8DCF-E04EAE000639}"/>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63951C7E-DC43-450C-A321-BB17329F86C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3AA0D9E7-82D5-4124-98EF-CD653C05858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54C1EA96-4184-439B-A2A0-B83F9486C5B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2B4E1F86-8144-42B7-A64E-78F228FBBB0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1A035CFE-AE19-405B-9B9F-4797BAEA88DB}"/>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151130</xdr:rowOff>
    </xdr:from>
    <xdr:to>
      <xdr:col>116</xdr:col>
      <xdr:colOff>114300</xdr:colOff>
      <xdr:row>86</xdr:row>
      <xdr:rowOff>81280</xdr:rowOff>
    </xdr:to>
    <xdr:sp macro="" textlink="">
      <xdr:nvSpPr>
        <xdr:cNvPr id="624" name="楕円 623">
          <a:extLst>
            <a:ext uri="{FF2B5EF4-FFF2-40B4-BE49-F238E27FC236}">
              <a16:creationId xmlns:a16="http://schemas.microsoft.com/office/drawing/2014/main" id="{0DF7EC4C-A4F9-4118-AB0B-6E201489789D}"/>
            </a:ext>
          </a:extLst>
        </xdr:cNvPr>
        <xdr:cNvSpPr/>
      </xdr:nvSpPr>
      <xdr:spPr>
        <a:xfrm>
          <a:off x="22110700" y="1472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66057</xdr:rowOff>
    </xdr:from>
    <xdr:ext cx="469744" cy="259045"/>
    <xdr:sp macro="" textlink="">
      <xdr:nvSpPr>
        <xdr:cNvPr id="625" name="【児童館】&#10;一人当たり面積該当値テキスト">
          <a:extLst>
            <a:ext uri="{FF2B5EF4-FFF2-40B4-BE49-F238E27FC236}">
              <a16:creationId xmlns:a16="http://schemas.microsoft.com/office/drawing/2014/main" id="{44ADB290-95EB-49D7-8488-DA1AC447A59A}"/>
            </a:ext>
          </a:extLst>
        </xdr:cNvPr>
        <xdr:cNvSpPr txBox="1"/>
      </xdr:nvSpPr>
      <xdr:spPr>
        <a:xfrm>
          <a:off x="22199600" y="1463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154939</xdr:rowOff>
    </xdr:from>
    <xdr:to>
      <xdr:col>112</xdr:col>
      <xdr:colOff>38100</xdr:colOff>
      <xdr:row>86</xdr:row>
      <xdr:rowOff>85089</xdr:rowOff>
    </xdr:to>
    <xdr:sp macro="" textlink="">
      <xdr:nvSpPr>
        <xdr:cNvPr id="626" name="楕円 625">
          <a:extLst>
            <a:ext uri="{FF2B5EF4-FFF2-40B4-BE49-F238E27FC236}">
              <a16:creationId xmlns:a16="http://schemas.microsoft.com/office/drawing/2014/main" id="{55A6BCDD-FC57-4A5E-A6AC-5318EBE64AE9}"/>
            </a:ext>
          </a:extLst>
        </xdr:cNvPr>
        <xdr:cNvSpPr/>
      </xdr:nvSpPr>
      <xdr:spPr>
        <a:xfrm>
          <a:off x="21272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30480</xdr:rowOff>
    </xdr:from>
    <xdr:to>
      <xdr:col>116</xdr:col>
      <xdr:colOff>63500</xdr:colOff>
      <xdr:row>86</xdr:row>
      <xdr:rowOff>34289</xdr:rowOff>
    </xdr:to>
    <xdr:cxnSp macro="">
      <xdr:nvCxnSpPr>
        <xdr:cNvPr id="627" name="直線コネクタ 626">
          <a:extLst>
            <a:ext uri="{FF2B5EF4-FFF2-40B4-BE49-F238E27FC236}">
              <a16:creationId xmlns:a16="http://schemas.microsoft.com/office/drawing/2014/main" id="{734CB3C8-C989-4299-8574-DDDF15CFDD60}"/>
            </a:ext>
          </a:extLst>
        </xdr:cNvPr>
        <xdr:cNvCxnSpPr/>
      </xdr:nvCxnSpPr>
      <xdr:spPr>
        <a:xfrm flipV="1">
          <a:off x="21323300" y="1477518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154939</xdr:rowOff>
    </xdr:from>
    <xdr:to>
      <xdr:col>107</xdr:col>
      <xdr:colOff>101600</xdr:colOff>
      <xdr:row>86</xdr:row>
      <xdr:rowOff>85089</xdr:rowOff>
    </xdr:to>
    <xdr:sp macro="" textlink="">
      <xdr:nvSpPr>
        <xdr:cNvPr id="628" name="楕円 627">
          <a:extLst>
            <a:ext uri="{FF2B5EF4-FFF2-40B4-BE49-F238E27FC236}">
              <a16:creationId xmlns:a16="http://schemas.microsoft.com/office/drawing/2014/main" id="{0AD18519-7FF8-485F-B29E-7400BC0EDEA6}"/>
            </a:ext>
          </a:extLst>
        </xdr:cNvPr>
        <xdr:cNvSpPr/>
      </xdr:nvSpPr>
      <xdr:spPr>
        <a:xfrm>
          <a:off x="20383500" y="14728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34289</xdr:rowOff>
    </xdr:from>
    <xdr:to>
      <xdr:col>111</xdr:col>
      <xdr:colOff>177800</xdr:colOff>
      <xdr:row>86</xdr:row>
      <xdr:rowOff>34289</xdr:rowOff>
    </xdr:to>
    <xdr:cxnSp macro="">
      <xdr:nvCxnSpPr>
        <xdr:cNvPr id="629" name="直線コネクタ 628">
          <a:extLst>
            <a:ext uri="{FF2B5EF4-FFF2-40B4-BE49-F238E27FC236}">
              <a16:creationId xmlns:a16="http://schemas.microsoft.com/office/drawing/2014/main" id="{77ACAC41-50E8-490C-BED2-B51AEFAA762A}"/>
            </a:ext>
          </a:extLst>
        </xdr:cNvPr>
        <xdr:cNvCxnSpPr/>
      </xdr:nvCxnSpPr>
      <xdr:spPr>
        <a:xfrm>
          <a:off x="20434300" y="147789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158750</xdr:rowOff>
    </xdr:from>
    <xdr:to>
      <xdr:col>102</xdr:col>
      <xdr:colOff>165100</xdr:colOff>
      <xdr:row>86</xdr:row>
      <xdr:rowOff>88900</xdr:rowOff>
    </xdr:to>
    <xdr:sp macro="" textlink="">
      <xdr:nvSpPr>
        <xdr:cNvPr id="630" name="楕円 629">
          <a:extLst>
            <a:ext uri="{FF2B5EF4-FFF2-40B4-BE49-F238E27FC236}">
              <a16:creationId xmlns:a16="http://schemas.microsoft.com/office/drawing/2014/main" id="{76FDE2F3-F9C7-41B6-9140-DF4259A481FA}"/>
            </a:ext>
          </a:extLst>
        </xdr:cNvPr>
        <xdr:cNvSpPr/>
      </xdr:nvSpPr>
      <xdr:spPr>
        <a:xfrm>
          <a:off x="19494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34289</xdr:rowOff>
    </xdr:from>
    <xdr:to>
      <xdr:col>107</xdr:col>
      <xdr:colOff>50800</xdr:colOff>
      <xdr:row>86</xdr:row>
      <xdr:rowOff>38100</xdr:rowOff>
    </xdr:to>
    <xdr:cxnSp macro="">
      <xdr:nvCxnSpPr>
        <xdr:cNvPr id="631" name="直線コネクタ 630">
          <a:extLst>
            <a:ext uri="{FF2B5EF4-FFF2-40B4-BE49-F238E27FC236}">
              <a16:creationId xmlns:a16="http://schemas.microsoft.com/office/drawing/2014/main" id="{41ABAA15-CA6C-4A0F-96D4-8F1A7246A8BF}"/>
            </a:ext>
          </a:extLst>
        </xdr:cNvPr>
        <xdr:cNvCxnSpPr/>
      </xdr:nvCxnSpPr>
      <xdr:spPr>
        <a:xfrm flipV="1">
          <a:off x="19545300" y="147789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158750</xdr:rowOff>
    </xdr:from>
    <xdr:to>
      <xdr:col>98</xdr:col>
      <xdr:colOff>38100</xdr:colOff>
      <xdr:row>86</xdr:row>
      <xdr:rowOff>88900</xdr:rowOff>
    </xdr:to>
    <xdr:sp macro="" textlink="">
      <xdr:nvSpPr>
        <xdr:cNvPr id="632" name="楕円 631">
          <a:extLst>
            <a:ext uri="{FF2B5EF4-FFF2-40B4-BE49-F238E27FC236}">
              <a16:creationId xmlns:a16="http://schemas.microsoft.com/office/drawing/2014/main" id="{5DC199D7-AE7C-4EC7-B4F1-8E74964E023D}"/>
            </a:ext>
          </a:extLst>
        </xdr:cNvPr>
        <xdr:cNvSpPr/>
      </xdr:nvSpPr>
      <xdr:spPr>
        <a:xfrm>
          <a:off x="18605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38100</xdr:rowOff>
    </xdr:from>
    <xdr:to>
      <xdr:col>102</xdr:col>
      <xdr:colOff>114300</xdr:colOff>
      <xdr:row>86</xdr:row>
      <xdr:rowOff>38100</xdr:rowOff>
    </xdr:to>
    <xdr:cxnSp macro="">
      <xdr:nvCxnSpPr>
        <xdr:cNvPr id="633" name="直線コネクタ 632">
          <a:extLst>
            <a:ext uri="{FF2B5EF4-FFF2-40B4-BE49-F238E27FC236}">
              <a16:creationId xmlns:a16="http://schemas.microsoft.com/office/drawing/2014/main" id="{4B96863B-7E72-4F9A-AB46-DAC985EF7D36}"/>
            </a:ext>
          </a:extLst>
        </xdr:cNvPr>
        <xdr:cNvCxnSpPr/>
      </xdr:nvCxnSpPr>
      <xdr:spPr>
        <a:xfrm>
          <a:off x="18656300" y="1478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105427</xdr:rowOff>
    </xdr:from>
    <xdr:ext cx="469744" cy="259045"/>
    <xdr:sp macro="" textlink="">
      <xdr:nvSpPr>
        <xdr:cNvPr id="634" name="n_1aveValue【児童館】&#10;一人当たり面積">
          <a:extLst>
            <a:ext uri="{FF2B5EF4-FFF2-40B4-BE49-F238E27FC236}">
              <a16:creationId xmlns:a16="http://schemas.microsoft.com/office/drawing/2014/main" id="{1DFF6EDC-55F5-4E2D-A972-0679C9A7DB99}"/>
            </a:ext>
          </a:extLst>
        </xdr:cNvPr>
        <xdr:cNvSpPr txBox="1"/>
      </xdr:nvSpPr>
      <xdr:spPr>
        <a:xfrm>
          <a:off x="210757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124477</xdr:rowOff>
    </xdr:from>
    <xdr:ext cx="469744" cy="259045"/>
    <xdr:sp macro="" textlink="">
      <xdr:nvSpPr>
        <xdr:cNvPr id="635" name="n_2aveValue【児童館】&#10;一人当たり面積">
          <a:extLst>
            <a:ext uri="{FF2B5EF4-FFF2-40B4-BE49-F238E27FC236}">
              <a16:creationId xmlns:a16="http://schemas.microsoft.com/office/drawing/2014/main" id="{B1203BB4-0878-492F-B0C6-97076521A32D}"/>
            </a:ext>
          </a:extLst>
        </xdr:cNvPr>
        <xdr:cNvSpPr txBox="1"/>
      </xdr:nvSpPr>
      <xdr:spPr>
        <a:xfrm>
          <a:off x="20199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90188</xdr:rowOff>
    </xdr:from>
    <xdr:ext cx="469744" cy="259045"/>
    <xdr:sp macro="" textlink="">
      <xdr:nvSpPr>
        <xdr:cNvPr id="636" name="n_3aveValue【児童館】&#10;一人当たり面積">
          <a:extLst>
            <a:ext uri="{FF2B5EF4-FFF2-40B4-BE49-F238E27FC236}">
              <a16:creationId xmlns:a16="http://schemas.microsoft.com/office/drawing/2014/main" id="{54BC4D3C-4794-4BD1-9FE6-C9F0531AEA71}"/>
            </a:ext>
          </a:extLst>
        </xdr:cNvPr>
        <xdr:cNvSpPr txBox="1"/>
      </xdr:nvSpPr>
      <xdr:spPr>
        <a:xfrm>
          <a:off x="19310427" y="14320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101616</xdr:rowOff>
    </xdr:from>
    <xdr:ext cx="469744" cy="259045"/>
    <xdr:sp macro="" textlink="">
      <xdr:nvSpPr>
        <xdr:cNvPr id="637" name="n_4aveValue【児童館】&#10;一人当たり面積">
          <a:extLst>
            <a:ext uri="{FF2B5EF4-FFF2-40B4-BE49-F238E27FC236}">
              <a16:creationId xmlns:a16="http://schemas.microsoft.com/office/drawing/2014/main" id="{A8C3D9B3-2A96-4928-B134-462590C2A474}"/>
            </a:ext>
          </a:extLst>
        </xdr:cNvPr>
        <xdr:cNvSpPr txBox="1"/>
      </xdr:nvSpPr>
      <xdr:spPr>
        <a:xfrm>
          <a:off x="18421427" y="1433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76216</xdr:rowOff>
    </xdr:from>
    <xdr:ext cx="469744" cy="259045"/>
    <xdr:sp macro="" textlink="">
      <xdr:nvSpPr>
        <xdr:cNvPr id="638" name="n_1mainValue【児童館】&#10;一人当たり面積">
          <a:extLst>
            <a:ext uri="{FF2B5EF4-FFF2-40B4-BE49-F238E27FC236}">
              <a16:creationId xmlns:a16="http://schemas.microsoft.com/office/drawing/2014/main" id="{FBAC8691-8353-463D-A0E1-A7AA89CFD942}"/>
            </a:ext>
          </a:extLst>
        </xdr:cNvPr>
        <xdr:cNvSpPr txBox="1"/>
      </xdr:nvSpPr>
      <xdr:spPr>
        <a:xfrm>
          <a:off x="210757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76216</xdr:rowOff>
    </xdr:from>
    <xdr:ext cx="469744" cy="259045"/>
    <xdr:sp macro="" textlink="">
      <xdr:nvSpPr>
        <xdr:cNvPr id="639" name="n_2mainValue【児童館】&#10;一人当たり面積">
          <a:extLst>
            <a:ext uri="{FF2B5EF4-FFF2-40B4-BE49-F238E27FC236}">
              <a16:creationId xmlns:a16="http://schemas.microsoft.com/office/drawing/2014/main" id="{D404AC41-E980-4634-B2FD-AA44AD5F9A4E}"/>
            </a:ext>
          </a:extLst>
        </xdr:cNvPr>
        <xdr:cNvSpPr txBox="1"/>
      </xdr:nvSpPr>
      <xdr:spPr>
        <a:xfrm>
          <a:off x="20199427" y="14820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80027</xdr:rowOff>
    </xdr:from>
    <xdr:ext cx="469744" cy="259045"/>
    <xdr:sp macro="" textlink="">
      <xdr:nvSpPr>
        <xdr:cNvPr id="640" name="n_3mainValue【児童館】&#10;一人当たり面積">
          <a:extLst>
            <a:ext uri="{FF2B5EF4-FFF2-40B4-BE49-F238E27FC236}">
              <a16:creationId xmlns:a16="http://schemas.microsoft.com/office/drawing/2014/main" id="{926B9CED-A610-44A4-955A-E14717F22ACB}"/>
            </a:ext>
          </a:extLst>
        </xdr:cNvPr>
        <xdr:cNvSpPr txBox="1"/>
      </xdr:nvSpPr>
      <xdr:spPr>
        <a:xfrm>
          <a:off x="19310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80027</xdr:rowOff>
    </xdr:from>
    <xdr:ext cx="469744" cy="259045"/>
    <xdr:sp macro="" textlink="">
      <xdr:nvSpPr>
        <xdr:cNvPr id="641" name="n_4mainValue【児童館】&#10;一人当たり面積">
          <a:extLst>
            <a:ext uri="{FF2B5EF4-FFF2-40B4-BE49-F238E27FC236}">
              <a16:creationId xmlns:a16="http://schemas.microsoft.com/office/drawing/2014/main" id="{DBE174E6-A038-4D7B-8BAD-BD91720066F1}"/>
            </a:ext>
          </a:extLst>
        </xdr:cNvPr>
        <xdr:cNvSpPr txBox="1"/>
      </xdr:nvSpPr>
      <xdr:spPr>
        <a:xfrm>
          <a:off x="184214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D547B4F4-132D-4BB3-B993-62DF387DB0D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8C6FB6E1-7527-4DE8-B0E2-B66579FE81F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30170342-98B8-4513-9296-A285BADD627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6BC707F1-2F60-421F-B829-9A8874B92E8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A11042B3-7AA8-4083-A62D-71A6447E07A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BDEB81D7-6330-4C47-AA50-C2EA5DC37DD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22B584A6-CC17-4B15-8C69-8C7DC926009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191DAA10-573D-4921-B38F-3817859EF51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D99081A2-6518-414E-A43A-D3299703832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7CC03947-1BD4-4D4D-8619-B814DB3AD02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7004183B-F5D9-4230-9239-001EA01A05A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3" name="直線コネクタ 652">
          <a:extLst>
            <a:ext uri="{FF2B5EF4-FFF2-40B4-BE49-F238E27FC236}">
              <a16:creationId xmlns:a16="http://schemas.microsoft.com/office/drawing/2014/main" id="{5B9AE408-740F-4706-AB93-D6B6A2A0127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4" name="テキスト ボックス 653">
          <a:extLst>
            <a:ext uri="{FF2B5EF4-FFF2-40B4-BE49-F238E27FC236}">
              <a16:creationId xmlns:a16="http://schemas.microsoft.com/office/drawing/2014/main" id="{201816A8-0496-4526-A3DF-13B27617E03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5" name="直線コネクタ 654">
          <a:extLst>
            <a:ext uri="{FF2B5EF4-FFF2-40B4-BE49-F238E27FC236}">
              <a16:creationId xmlns:a16="http://schemas.microsoft.com/office/drawing/2014/main" id="{CB4E912B-3CA6-4FE0-889F-F96C055DEE4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6" name="テキスト ボックス 655">
          <a:extLst>
            <a:ext uri="{FF2B5EF4-FFF2-40B4-BE49-F238E27FC236}">
              <a16:creationId xmlns:a16="http://schemas.microsoft.com/office/drawing/2014/main" id="{C901836B-60AF-4159-B87F-3C8A762C5E62}"/>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7" name="直線コネクタ 656">
          <a:extLst>
            <a:ext uri="{FF2B5EF4-FFF2-40B4-BE49-F238E27FC236}">
              <a16:creationId xmlns:a16="http://schemas.microsoft.com/office/drawing/2014/main" id="{6A21B610-0568-492D-8EA1-F0A61F129BE8}"/>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8" name="テキスト ボックス 657">
          <a:extLst>
            <a:ext uri="{FF2B5EF4-FFF2-40B4-BE49-F238E27FC236}">
              <a16:creationId xmlns:a16="http://schemas.microsoft.com/office/drawing/2014/main" id="{FF49E2EE-0676-4454-8A68-EE9855CF60B5}"/>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9" name="直線コネクタ 658">
          <a:extLst>
            <a:ext uri="{FF2B5EF4-FFF2-40B4-BE49-F238E27FC236}">
              <a16:creationId xmlns:a16="http://schemas.microsoft.com/office/drawing/2014/main" id="{5A9A56AD-2C88-4BBB-A5F7-9EECAAC5641D}"/>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60" name="テキスト ボックス 659">
          <a:extLst>
            <a:ext uri="{FF2B5EF4-FFF2-40B4-BE49-F238E27FC236}">
              <a16:creationId xmlns:a16="http://schemas.microsoft.com/office/drawing/2014/main" id="{24DD2D43-3EDF-472B-B324-8FC196D2279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1" name="直線コネクタ 660">
          <a:extLst>
            <a:ext uri="{FF2B5EF4-FFF2-40B4-BE49-F238E27FC236}">
              <a16:creationId xmlns:a16="http://schemas.microsoft.com/office/drawing/2014/main" id="{3B991737-F30C-4714-8980-2473BB2B9975}"/>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62" name="テキスト ボックス 661">
          <a:extLst>
            <a:ext uri="{FF2B5EF4-FFF2-40B4-BE49-F238E27FC236}">
              <a16:creationId xmlns:a16="http://schemas.microsoft.com/office/drawing/2014/main" id="{57748FD6-BB60-4DD5-AEE8-2DE0DA05AA88}"/>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3" name="直線コネクタ 662">
          <a:extLst>
            <a:ext uri="{FF2B5EF4-FFF2-40B4-BE49-F238E27FC236}">
              <a16:creationId xmlns:a16="http://schemas.microsoft.com/office/drawing/2014/main" id="{B8C21386-0873-46F4-82BB-2D20F8A0370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1CF09DBB-2938-49EE-95F8-AB67B822151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106680</xdr:rowOff>
    </xdr:from>
    <xdr:to>
      <xdr:col>85</xdr:col>
      <xdr:colOff>126364</xdr:colOff>
      <xdr:row>107</xdr:row>
      <xdr:rowOff>69850</xdr:rowOff>
    </xdr:to>
    <xdr:cxnSp macro="">
      <xdr:nvCxnSpPr>
        <xdr:cNvPr id="665" name="直線コネクタ 664">
          <a:extLst>
            <a:ext uri="{FF2B5EF4-FFF2-40B4-BE49-F238E27FC236}">
              <a16:creationId xmlns:a16="http://schemas.microsoft.com/office/drawing/2014/main" id="{6C7C5812-DCB4-4EEE-9D6F-214C503C6F9B}"/>
            </a:ext>
          </a:extLst>
        </xdr:cNvPr>
        <xdr:cNvCxnSpPr/>
      </xdr:nvCxnSpPr>
      <xdr:spPr>
        <a:xfrm flipV="1">
          <a:off x="16318864" y="17251680"/>
          <a:ext cx="0" cy="1163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6" name="【公民館】&#10;有形固定資産減価償却率最小値テキスト">
          <a:extLst>
            <a:ext uri="{FF2B5EF4-FFF2-40B4-BE49-F238E27FC236}">
              <a16:creationId xmlns:a16="http://schemas.microsoft.com/office/drawing/2014/main" id="{3164F9A0-F755-484A-9FD3-41BB7D955EAE}"/>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7" name="直線コネクタ 666">
          <a:extLst>
            <a:ext uri="{FF2B5EF4-FFF2-40B4-BE49-F238E27FC236}">
              <a16:creationId xmlns:a16="http://schemas.microsoft.com/office/drawing/2014/main" id="{C763136A-E405-4BFD-B843-3B2B35A12B2D}"/>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53357</xdr:rowOff>
    </xdr:from>
    <xdr:ext cx="340478" cy="259045"/>
    <xdr:sp macro="" textlink="">
      <xdr:nvSpPr>
        <xdr:cNvPr id="668" name="【公民館】&#10;有形固定資産減価償却率最大値テキスト">
          <a:extLst>
            <a:ext uri="{FF2B5EF4-FFF2-40B4-BE49-F238E27FC236}">
              <a16:creationId xmlns:a16="http://schemas.microsoft.com/office/drawing/2014/main" id="{B985D41D-C56D-4031-9221-5672D5FF6558}"/>
            </a:ext>
          </a:extLst>
        </xdr:cNvPr>
        <xdr:cNvSpPr txBox="1"/>
      </xdr:nvSpPr>
      <xdr:spPr>
        <a:xfrm>
          <a:off x="16357600" y="170269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106680</xdr:rowOff>
    </xdr:from>
    <xdr:to>
      <xdr:col>86</xdr:col>
      <xdr:colOff>25400</xdr:colOff>
      <xdr:row>100</xdr:row>
      <xdr:rowOff>106680</xdr:rowOff>
    </xdr:to>
    <xdr:cxnSp macro="">
      <xdr:nvCxnSpPr>
        <xdr:cNvPr id="669" name="直線コネクタ 668">
          <a:extLst>
            <a:ext uri="{FF2B5EF4-FFF2-40B4-BE49-F238E27FC236}">
              <a16:creationId xmlns:a16="http://schemas.microsoft.com/office/drawing/2014/main" id="{2CEABC81-7CAB-4A17-8575-1D360660203D}"/>
            </a:ext>
          </a:extLst>
        </xdr:cNvPr>
        <xdr:cNvCxnSpPr/>
      </xdr:nvCxnSpPr>
      <xdr:spPr>
        <a:xfrm>
          <a:off x="16230600" y="17251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121938</xdr:rowOff>
    </xdr:from>
    <xdr:ext cx="405111" cy="259045"/>
    <xdr:sp macro="" textlink="">
      <xdr:nvSpPr>
        <xdr:cNvPr id="670" name="【公民館】&#10;有形固定資産減価償却率平均値テキスト">
          <a:extLst>
            <a:ext uri="{FF2B5EF4-FFF2-40B4-BE49-F238E27FC236}">
              <a16:creationId xmlns:a16="http://schemas.microsoft.com/office/drawing/2014/main" id="{4E3B8B4A-D118-4FC3-9E97-E227D0BD7ED0}"/>
            </a:ext>
          </a:extLst>
        </xdr:cNvPr>
        <xdr:cNvSpPr txBox="1"/>
      </xdr:nvSpPr>
      <xdr:spPr>
        <a:xfrm>
          <a:off x="16357600" y="179527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143511</xdr:rowOff>
    </xdr:from>
    <xdr:to>
      <xdr:col>85</xdr:col>
      <xdr:colOff>177800</xdr:colOff>
      <xdr:row>105</xdr:row>
      <xdr:rowOff>73661</xdr:rowOff>
    </xdr:to>
    <xdr:sp macro="" textlink="">
      <xdr:nvSpPr>
        <xdr:cNvPr id="671" name="フローチャート: 判断 670">
          <a:extLst>
            <a:ext uri="{FF2B5EF4-FFF2-40B4-BE49-F238E27FC236}">
              <a16:creationId xmlns:a16="http://schemas.microsoft.com/office/drawing/2014/main" id="{5F2521AD-19A5-40EF-9084-0CBBC68316E6}"/>
            </a:ext>
          </a:extLst>
        </xdr:cNvPr>
        <xdr:cNvSpPr/>
      </xdr:nvSpPr>
      <xdr:spPr>
        <a:xfrm>
          <a:off x="16268700" y="1797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96520</xdr:rowOff>
    </xdr:from>
    <xdr:to>
      <xdr:col>81</xdr:col>
      <xdr:colOff>101600</xdr:colOff>
      <xdr:row>105</xdr:row>
      <xdr:rowOff>26670</xdr:rowOff>
    </xdr:to>
    <xdr:sp macro="" textlink="">
      <xdr:nvSpPr>
        <xdr:cNvPr id="672" name="フローチャート: 判断 671">
          <a:extLst>
            <a:ext uri="{FF2B5EF4-FFF2-40B4-BE49-F238E27FC236}">
              <a16:creationId xmlns:a16="http://schemas.microsoft.com/office/drawing/2014/main" id="{9CA917F7-23E0-4D89-A88A-6E59B27665D0}"/>
            </a:ext>
          </a:extLst>
        </xdr:cNvPr>
        <xdr:cNvSpPr/>
      </xdr:nvSpPr>
      <xdr:spPr>
        <a:xfrm>
          <a:off x="15430500" y="1792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673" name="フローチャート: 判断 672">
          <a:extLst>
            <a:ext uri="{FF2B5EF4-FFF2-40B4-BE49-F238E27FC236}">
              <a16:creationId xmlns:a16="http://schemas.microsoft.com/office/drawing/2014/main" id="{E16EEF4B-46A9-4A0F-AE9A-67A2331D8A4F}"/>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146050</xdr:rowOff>
    </xdr:from>
    <xdr:to>
      <xdr:col>72</xdr:col>
      <xdr:colOff>38100</xdr:colOff>
      <xdr:row>105</xdr:row>
      <xdr:rowOff>76200</xdr:rowOff>
    </xdr:to>
    <xdr:sp macro="" textlink="">
      <xdr:nvSpPr>
        <xdr:cNvPr id="674" name="フローチャート: 判断 673">
          <a:extLst>
            <a:ext uri="{FF2B5EF4-FFF2-40B4-BE49-F238E27FC236}">
              <a16:creationId xmlns:a16="http://schemas.microsoft.com/office/drawing/2014/main" id="{981DF5CC-CAE6-4706-969E-9F90DA4E482A}"/>
            </a:ext>
          </a:extLst>
        </xdr:cNvPr>
        <xdr:cNvSpPr/>
      </xdr:nvSpPr>
      <xdr:spPr>
        <a:xfrm>
          <a:off x="13652500" y="1797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124461</xdr:rowOff>
    </xdr:from>
    <xdr:to>
      <xdr:col>67</xdr:col>
      <xdr:colOff>101600</xdr:colOff>
      <xdr:row>105</xdr:row>
      <xdr:rowOff>54611</xdr:rowOff>
    </xdr:to>
    <xdr:sp macro="" textlink="">
      <xdr:nvSpPr>
        <xdr:cNvPr id="675" name="フローチャート: 判断 674">
          <a:extLst>
            <a:ext uri="{FF2B5EF4-FFF2-40B4-BE49-F238E27FC236}">
              <a16:creationId xmlns:a16="http://schemas.microsoft.com/office/drawing/2014/main" id="{0E2900D7-451E-4D9E-811A-ABBECC00256B}"/>
            </a:ext>
          </a:extLst>
        </xdr:cNvPr>
        <xdr:cNvSpPr/>
      </xdr:nvSpPr>
      <xdr:spPr>
        <a:xfrm>
          <a:off x="12763500" y="1795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AA4B9279-BDDF-4CDF-9745-51CB013E148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3D7C0373-F25B-4CCA-ACB3-2E4B79D061C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10D4F737-17C4-4514-BF47-7F76751E49F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82CE3E9-89B5-4BBE-A362-367D1EC4AE2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40AB1D68-DE6A-48FB-BDE1-45FD6DBF2A2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55880</xdr:rowOff>
    </xdr:from>
    <xdr:to>
      <xdr:col>85</xdr:col>
      <xdr:colOff>177800</xdr:colOff>
      <xdr:row>100</xdr:row>
      <xdr:rowOff>157480</xdr:rowOff>
    </xdr:to>
    <xdr:sp macro="" textlink="">
      <xdr:nvSpPr>
        <xdr:cNvPr id="681" name="楕円 680">
          <a:extLst>
            <a:ext uri="{FF2B5EF4-FFF2-40B4-BE49-F238E27FC236}">
              <a16:creationId xmlns:a16="http://schemas.microsoft.com/office/drawing/2014/main" id="{FE765CF6-C670-4720-9C60-779596FE5534}"/>
            </a:ext>
          </a:extLst>
        </xdr:cNvPr>
        <xdr:cNvSpPr/>
      </xdr:nvSpPr>
      <xdr:spPr>
        <a:xfrm>
          <a:off x="16268700" y="1720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8907</xdr:rowOff>
    </xdr:from>
    <xdr:ext cx="340478" cy="259045"/>
    <xdr:sp macro="" textlink="">
      <xdr:nvSpPr>
        <xdr:cNvPr id="682" name="【公民館】&#10;有形固定資産減価償却率該当値テキスト">
          <a:extLst>
            <a:ext uri="{FF2B5EF4-FFF2-40B4-BE49-F238E27FC236}">
              <a16:creationId xmlns:a16="http://schemas.microsoft.com/office/drawing/2014/main" id="{E272E8CD-E884-4886-B25C-3A64E3A68AF9}"/>
            </a:ext>
          </a:extLst>
        </xdr:cNvPr>
        <xdr:cNvSpPr txBox="1"/>
      </xdr:nvSpPr>
      <xdr:spPr>
        <a:xfrm>
          <a:off x="16357600" y="171539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2539</xdr:rowOff>
    </xdr:from>
    <xdr:to>
      <xdr:col>81</xdr:col>
      <xdr:colOff>101600</xdr:colOff>
      <xdr:row>100</xdr:row>
      <xdr:rowOff>104139</xdr:rowOff>
    </xdr:to>
    <xdr:sp macro="" textlink="">
      <xdr:nvSpPr>
        <xdr:cNvPr id="683" name="楕円 682">
          <a:extLst>
            <a:ext uri="{FF2B5EF4-FFF2-40B4-BE49-F238E27FC236}">
              <a16:creationId xmlns:a16="http://schemas.microsoft.com/office/drawing/2014/main" id="{179BEFBC-E9BD-4C28-95B0-89F8A9459C4F}"/>
            </a:ext>
          </a:extLst>
        </xdr:cNvPr>
        <xdr:cNvSpPr/>
      </xdr:nvSpPr>
      <xdr:spPr>
        <a:xfrm>
          <a:off x="15430500" y="1714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53339</xdr:rowOff>
    </xdr:from>
    <xdr:to>
      <xdr:col>85</xdr:col>
      <xdr:colOff>127000</xdr:colOff>
      <xdr:row>100</xdr:row>
      <xdr:rowOff>106680</xdr:rowOff>
    </xdr:to>
    <xdr:cxnSp macro="">
      <xdr:nvCxnSpPr>
        <xdr:cNvPr id="684" name="直線コネクタ 683">
          <a:extLst>
            <a:ext uri="{FF2B5EF4-FFF2-40B4-BE49-F238E27FC236}">
              <a16:creationId xmlns:a16="http://schemas.microsoft.com/office/drawing/2014/main" id="{B478C705-EDD8-439B-9BD0-ABAF97C0D4BA}"/>
            </a:ext>
          </a:extLst>
        </xdr:cNvPr>
        <xdr:cNvCxnSpPr/>
      </xdr:nvCxnSpPr>
      <xdr:spPr>
        <a:xfrm>
          <a:off x="15481300" y="17198339"/>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120650</xdr:rowOff>
    </xdr:from>
    <xdr:to>
      <xdr:col>76</xdr:col>
      <xdr:colOff>165100</xdr:colOff>
      <xdr:row>100</xdr:row>
      <xdr:rowOff>50800</xdr:rowOff>
    </xdr:to>
    <xdr:sp macro="" textlink="">
      <xdr:nvSpPr>
        <xdr:cNvPr id="685" name="楕円 684">
          <a:extLst>
            <a:ext uri="{FF2B5EF4-FFF2-40B4-BE49-F238E27FC236}">
              <a16:creationId xmlns:a16="http://schemas.microsoft.com/office/drawing/2014/main" id="{1ED55F59-2E78-4502-A884-6C4682216CC8}"/>
            </a:ext>
          </a:extLst>
        </xdr:cNvPr>
        <xdr:cNvSpPr/>
      </xdr:nvSpPr>
      <xdr:spPr>
        <a:xfrm>
          <a:off x="14541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0</xdr:rowOff>
    </xdr:from>
    <xdr:to>
      <xdr:col>81</xdr:col>
      <xdr:colOff>50800</xdr:colOff>
      <xdr:row>100</xdr:row>
      <xdr:rowOff>53339</xdr:rowOff>
    </xdr:to>
    <xdr:cxnSp macro="">
      <xdr:nvCxnSpPr>
        <xdr:cNvPr id="686" name="直線コネクタ 685">
          <a:extLst>
            <a:ext uri="{FF2B5EF4-FFF2-40B4-BE49-F238E27FC236}">
              <a16:creationId xmlns:a16="http://schemas.microsoft.com/office/drawing/2014/main" id="{85DE19AC-7FD8-4E96-8C56-1A809BE2ECCD}"/>
            </a:ext>
          </a:extLst>
        </xdr:cNvPr>
        <xdr:cNvCxnSpPr/>
      </xdr:nvCxnSpPr>
      <xdr:spPr>
        <a:xfrm>
          <a:off x="14592300" y="171450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38100</xdr:rowOff>
    </xdr:from>
    <xdr:to>
      <xdr:col>72</xdr:col>
      <xdr:colOff>38100</xdr:colOff>
      <xdr:row>106</xdr:row>
      <xdr:rowOff>139700</xdr:rowOff>
    </xdr:to>
    <xdr:sp macro="" textlink="">
      <xdr:nvSpPr>
        <xdr:cNvPr id="687" name="楕円 686">
          <a:extLst>
            <a:ext uri="{FF2B5EF4-FFF2-40B4-BE49-F238E27FC236}">
              <a16:creationId xmlns:a16="http://schemas.microsoft.com/office/drawing/2014/main" id="{6253171B-2A9C-4106-A3F2-C02ACEC1FBBC}"/>
            </a:ext>
          </a:extLst>
        </xdr:cNvPr>
        <xdr:cNvSpPr/>
      </xdr:nvSpPr>
      <xdr:spPr>
        <a:xfrm>
          <a:off x="13652500" y="1821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0</xdr:rowOff>
    </xdr:from>
    <xdr:to>
      <xdr:col>76</xdr:col>
      <xdr:colOff>114300</xdr:colOff>
      <xdr:row>106</xdr:row>
      <xdr:rowOff>88900</xdr:rowOff>
    </xdr:to>
    <xdr:cxnSp macro="">
      <xdr:nvCxnSpPr>
        <xdr:cNvPr id="688" name="直線コネクタ 687">
          <a:extLst>
            <a:ext uri="{FF2B5EF4-FFF2-40B4-BE49-F238E27FC236}">
              <a16:creationId xmlns:a16="http://schemas.microsoft.com/office/drawing/2014/main" id="{D903885F-55FF-4C06-AAA1-C831AEE31A3D}"/>
            </a:ext>
          </a:extLst>
        </xdr:cNvPr>
        <xdr:cNvCxnSpPr/>
      </xdr:nvCxnSpPr>
      <xdr:spPr>
        <a:xfrm flipV="1">
          <a:off x="13703300" y="17145000"/>
          <a:ext cx="889000" cy="1117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12700</xdr:rowOff>
    </xdr:from>
    <xdr:to>
      <xdr:col>67</xdr:col>
      <xdr:colOff>101600</xdr:colOff>
      <xdr:row>106</xdr:row>
      <xdr:rowOff>114300</xdr:rowOff>
    </xdr:to>
    <xdr:sp macro="" textlink="">
      <xdr:nvSpPr>
        <xdr:cNvPr id="689" name="楕円 688">
          <a:extLst>
            <a:ext uri="{FF2B5EF4-FFF2-40B4-BE49-F238E27FC236}">
              <a16:creationId xmlns:a16="http://schemas.microsoft.com/office/drawing/2014/main" id="{CFC8B156-2D0E-46BF-9B29-80D0C50D9C8A}"/>
            </a:ext>
          </a:extLst>
        </xdr:cNvPr>
        <xdr:cNvSpPr/>
      </xdr:nvSpPr>
      <xdr:spPr>
        <a:xfrm>
          <a:off x="12763500" y="1818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63500</xdr:rowOff>
    </xdr:from>
    <xdr:to>
      <xdr:col>71</xdr:col>
      <xdr:colOff>177800</xdr:colOff>
      <xdr:row>106</xdr:row>
      <xdr:rowOff>88900</xdr:rowOff>
    </xdr:to>
    <xdr:cxnSp macro="">
      <xdr:nvCxnSpPr>
        <xdr:cNvPr id="690" name="直線コネクタ 689">
          <a:extLst>
            <a:ext uri="{FF2B5EF4-FFF2-40B4-BE49-F238E27FC236}">
              <a16:creationId xmlns:a16="http://schemas.microsoft.com/office/drawing/2014/main" id="{FF8A494A-371C-4AE8-B1C5-214B3C9EAA08}"/>
            </a:ext>
          </a:extLst>
        </xdr:cNvPr>
        <xdr:cNvCxnSpPr/>
      </xdr:nvCxnSpPr>
      <xdr:spPr>
        <a:xfrm>
          <a:off x="12814300" y="18237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17797</xdr:rowOff>
    </xdr:from>
    <xdr:ext cx="405111" cy="259045"/>
    <xdr:sp macro="" textlink="">
      <xdr:nvSpPr>
        <xdr:cNvPr id="691" name="n_1aveValue【公民館】&#10;有形固定資産減価償却率">
          <a:extLst>
            <a:ext uri="{FF2B5EF4-FFF2-40B4-BE49-F238E27FC236}">
              <a16:creationId xmlns:a16="http://schemas.microsoft.com/office/drawing/2014/main" id="{68DCD470-F9BF-444F-9645-319CECE8FE60}"/>
            </a:ext>
          </a:extLst>
        </xdr:cNvPr>
        <xdr:cNvSpPr txBox="1"/>
      </xdr:nvSpPr>
      <xdr:spPr>
        <a:xfrm>
          <a:off x="15266044" y="1802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692" name="n_2aveValue【公民館】&#10;有形固定資産減価償却率">
          <a:extLst>
            <a:ext uri="{FF2B5EF4-FFF2-40B4-BE49-F238E27FC236}">
              <a16:creationId xmlns:a16="http://schemas.microsoft.com/office/drawing/2014/main" id="{13869573-06F4-45E0-A8FC-CBF4216D92AD}"/>
            </a:ext>
          </a:extLst>
        </xdr:cNvPr>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92727</xdr:rowOff>
    </xdr:from>
    <xdr:ext cx="405111" cy="259045"/>
    <xdr:sp macro="" textlink="">
      <xdr:nvSpPr>
        <xdr:cNvPr id="693" name="n_3aveValue【公民館】&#10;有形固定資産減価償却率">
          <a:extLst>
            <a:ext uri="{FF2B5EF4-FFF2-40B4-BE49-F238E27FC236}">
              <a16:creationId xmlns:a16="http://schemas.microsoft.com/office/drawing/2014/main" id="{6B8E787B-81F1-49C7-AB3C-19A30774C877}"/>
            </a:ext>
          </a:extLst>
        </xdr:cNvPr>
        <xdr:cNvSpPr txBox="1"/>
      </xdr:nvSpPr>
      <xdr:spPr>
        <a:xfrm>
          <a:off x="13500744" y="1775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71138</xdr:rowOff>
    </xdr:from>
    <xdr:ext cx="405111" cy="259045"/>
    <xdr:sp macro="" textlink="">
      <xdr:nvSpPr>
        <xdr:cNvPr id="694" name="n_4aveValue【公民館】&#10;有形固定資産減価償却率">
          <a:extLst>
            <a:ext uri="{FF2B5EF4-FFF2-40B4-BE49-F238E27FC236}">
              <a16:creationId xmlns:a16="http://schemas.microsoft.com/office/drawing/2014/main" id="{1C450D8F-BE2A-4D3E-973C-F2B73874D66F}"/>
            </a:ext>
          </a:extLst>
        </xdr:cNvPr>
        <xdr:cNvSpPr txBox="1"/>
      </xdr:nvSpPr>
      <xdr:spPr>
        <a:xfrm>
          <a:off x="12611744" y="17730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120666</xdr:rowOff>
    </xdr:from>
    <xdr:ext cx="340478" cy="259045"/>
    <xdr:sp macro="" textlink="">
      <xdr:nvSpPr>
        <xdr:cNvPr id="695" name="n_1mainValue【公民館】&#10;有形固定資産減価償却率">
          <a:extLst>
            <a:ext uri="{FF2B5EF4-FFF2-40B4-BE49-F238E27FC236}">
              <a16:creationId xmlns:a16="http://schemas.microsoft.com/office/drawing/2014/main" id="{68D6F3F5-57AB-4ED1-BCD0-50A32B88CED0}"/>
            </a:ext>
          </a:extLst>
        </xdr:cNvPr>
        <xdr:cNvSpPr txBox="1"/>
      </xdr:nvSpPr>
      <xdr:spPr>
        <a:xfrm>
          <a:off x="15298361" y="169227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67327</xdr:rowOff>
    </xdr:from>
    <xdr:ext cx="340478" cy="259045"/>
    <xdr:sp macro="" textlink="">
      <xdr:nvSpPr>
        <xdr:cNvPr id="696" name="n_2mainValue【公民館】&#10;有形固定資産減価償却率">
          <a:extLst>
            <a:ext uri="{FF2B5EF4-FFF2-40B4-BE49-F238E27FC236}">
              <a16:creationId xmlns:a16="http://schemas.microsoft.com/office/drawing/2014/main" id="{FFADDEE2-9CB2-444D-A315-0E3F6780F130}"/>
            </a:ext>
          </a:extLst>
        </xdr:cNvPr>
        <xdr:cNvSpPr txBox="1"/>
      </xdr:nvSpPr>
      <xdr:spPr>
        <a:xfrm>
          <a:off x="14422061" y="1686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130827</xdr:rowOff>
    </xdr:from>
    <xdr:ext cx="405111" cy="259045"/>
    <xdr:sp macro="" textlink="">
      <xdr:nvSpPr>
        <xdr:cNvPr id="697" name="n_3mainValue【公民館】&#10;有形固定資産減価償却率">
          <a:extLst>
            <a:ext uri="{FF2B5EF4-FFF2-40B4-BE49-F238E27FC236}">
              <a16:creationId xmlns:a16="http://schemas.microsoft.com/office/drawing/2014/main" id="{D5047166-3E3A-4527-935F-C298F3DE915A}"/>
            </a:ext>
          </a:extLst>
        </xdr:cNvPr>
        <xdr:cNvSpPr txBox="1"/>
      </xdr:nvSpPr>
      <xdr:spPr>
        <a:xfrm>
          <a:off x="13500744" y="1830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105427</xdr:rowOff>
    </xdr:from>
    <xdr:ext cx="405111" cy="259045"/>
    <xdr:sp macro="" textlink="">
      <xdr:nvSpPr>
        <xdr:cNvPr id="698" name="n_4mainValue【公民館】&#10;有形固定資産減価償却率">
          <a:extLst>
            <a:ext uri="{FF2B5EF4-FFF2-40B4-BE49-F238E27FC236}">
              <a16:creationId xmlns:a16="http://schemas.microsoft.com/office/drawing/2014/main" id="{483A9735-677D-4CC0-9AF7-A630C5118BDC}"/>
            </a:ext>
          </a:extLst>
        </xdr:cNvPr>
        <xdr:cNvSpPr txBox="1"/>
      </xdr:nvSpPr>
      <xdr:spPr>
        <a:xfrm>
          <a:off x="12611744" y="18279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0C657C85-7BAF-4365-A35A-6633E1676F3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4B3947CF-6CDD-45CF-9564-3E70F2E3E9B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30A3AD1F-8505-42DF-B879-2B48EA239C5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62A88307-05E9-4C82-B58E-761E9E1032F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055B6EBB-BACE-4545-9E74-B8AC643F4A0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10361195-91F8-429C-8CC3-B25CDB8E6D2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81840708-AF8E-4E84-A231-F2419CB8C6C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6E9BC539-E20B-4311-986A-967A081AEF5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89AC8271-6F18-48E0-B036-7F106A310BE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2983FEBE-0C7E-4DA1-8DD4-ED8AF47B9F3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9" name="直線コネクタ 708">
          <a:extLst>
            <a:ext uri="{FF2B5EF4-FFF2-40B4-BE49-F238E27FC236}">
              <a16:creationId xmlns:a16="http://schemas.microsoft.com/office/drawing/2014/main" id="{04BD256C-EA11-4444-9D53-7D5E0EDA9EB4}"/>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0" name="テキスト ボックス 709">
          <a:extLst>
            <a:ext uri="{FF2B5EF4-FFF2-40B4-BE49-F238E27FC236}">
              <a16:creationId xmlns:a16="http://schemas.microsoft.com/office/drawing/2014/main" id="{9086CFBB-3753-4856-9877-782E38372D9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1" name="直線コネクタ 710">
          <a:extLst>
            <a:ext uri="{FF2B5EF4-FFF2-40B4-BE49-F238E27FC236}">
              <a16:creationId xmlns:a16="http://schemas.microsoft.com/office/drawing/2014/main" id="{539147AA-3491-412E-9B4F-858982C97CBD}"/>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2" name="テキスト ボックス 711">
          <a:extLst>
            <a:ext uri="{FF2B5EF4-FFF2-40B4-BE49-F238E27FC236}">
              <a16:creationId xmlns:a16="http://schemas.microsoft.com/office/drawing/2014/main" id="{65FE5E7C-A15B-4C46-8D4F-19818FE6AC4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3" name="直線コネクタ 712">
          <a:extLst>
            <a:ext uri="{FF2B5EF4-FFF2-40B4-BE49-F238E27FC236}">
              <a16:creationId xmlns:a16="http://schemas.microsoft.com/office/drawing/2014/main" id="{86A6DF18-5458-4CD2-8D9F-E35735C1F63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4" name="テキスト ボックス 713">
          <a:extLst>
            <a:ext uri="{FF2B5EF4-FFF2-40B4-BE49-F238E27FC236}">
              <a16:creationId xmlns:a16="http://schemas.microsoft.com/office/drawing/2014/main" id="{2329350D-85BC-430B-B56E-A77208F1DDE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5" name="直線コネクタ 714">
          <a:extLst>
            <a:ext uri="{FF2B5EF4-FFF2-40B4-BE49-F238E27FC236}">
              <a16:creationId xmlns:a16="http://schemas.microsoft.com/office/drawing/2014/main" id="{D129D4B3-AF12-4ACA-81A3-5AF1B648376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6" name="テキスト ボックス 715">
          <a:extLst>
            <a:ext uri="{FF2B5EF4-FFF2-40B4-BE49-F238E27FC236}">
              <a16:creationId xmlns:a16="http://schemas.microsoft.com/office/drawing/2014/main" id="{6DB807CD-1561-41A3-9D82-2C09D95FB367}"/>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7" name="直線コネクタ 716">
          <a:extLst>
            <a:ext uri="{FF2B5EF4-FFF2-40B4-BE49-F238E27FC236}">
              <a16:creationId xmlns:a16="http://schemas.microsoft.com/office/drawing/2014/main" id="{8E3E7208-191E-4CFC-B06F-44857EB503C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8" name="テキスト ボックス 717">
          <a:extLst>
            <a:ext uri="{FF2B5EF4-FFF2-40B4-BE49-F238E27FC236}">
              <a16:creationId xmlns:a16="http://schemas.microsoft.com/office/drawing/2014/main" id="{94400289-61A6-4528-9708-78B51C788339}"/>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9" name="直線コネクタ 718">
          <a:extLst>
            <a:ext uri="{FF2B5EF4-FFF2-40B4-BE49-F238E27FC236}">
              <a16:creationId xmlns:a16="http://schemas.microsoft.com/office/drawing/2014/main" id="{75E04351-42C3-4876-AD9E-C7F96F2BAA15}"/>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0" name="テキスト ボックス 719">
          <a:extLst>
            <a:ext uri="{FF2B5EF4-FFF2-40B4-BE49-F238E27FC236}">
              <a16:creationId xmlns:a16="http://schemas.microsoft.com/office/drawing/2014/main" id="{F87364FB-FF41-459C-8743-54CCBCFBC03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CE3AD09E-F37D-4B67-B44D-D2438FA6CCF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C63EAC01-36EB-4BE0-8EBB-D7B46623822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948629BC-E4E8-42D7-9C5B-9359BF95D83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67492</xdr:rowOff>
    </xdr:from>
    <xdr:to>
      <xdr:col>116</xdr:col>
      <xdr:colOff>62864</xdr:colOff>
      <xdr:row>109</xdr:row>
      <xdr:rowOff>25581</xdr:rowOff>
    </xdr:to>
    <xdr:cxnSp macro="">
      <xdr:nvCxnSpPr>
        <xdr:cNvPr id="724" name="直線コネクタ 723">
          <a:extLst>
            <a:ext uri="{FF2B5EF4-FFF2-40B4-BE49-F238E27FC236}">
              <a16:creationId xmlns:a16="http://schemas.microsoft.com/office/drawing/2014/main" id="{2790B3D2-53C7-495B-A948-1BCD70B7E9D9}"/>
            </a:ext>
          </a:extLst>
        </xdr:cNvPr>
        <xdr:cNvCxnSpPr/>
      </xdr:nvCxnSpPr>
      <xdr:spPr>
        <a:xfrm flipV="1">
          <a:off x="22160864" y="17212492"/>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29408</xdr:rowOff>
    </xdr:from>
    <xdr:ext cx="469744" cy="259045"/>
    <xdr:sp macro="" textlink="">
      <xdr:nvSpPr>
        <xdr:cNvPr id="725" name="【公民館】&#10;一人当たり面積最小値テキスト">
          <a:extLst>
            <a:ext uri="{FF2B5EF4-FFF2-40B4-BE49-F238E27FC236}">
              <a16:creationId xmlns:a16="http://schemas.microsoft.com/office/drawing/2014/main" id="{49C110F1-4BF3-40EF-8960-AB9A588B4697}"/>
            </a:ext>
          </a:extLst>
        </xdr:cNvPr>
        <xdr:cNvSpPr txBox="1"/>
      </xdr:nvSpPr>
      <xdr:spPr>
        <a:xfrm>
          <a:off x="22199600" y="1871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25581</xdr:rowOff>
    </xdr:from>
    <xdr:to>
      <xdr:col>116</xdr:col>
      <xdr:colOff>152400</xdr:colOff>
      <xdr:row>109</xdr:row>
      <xdr:rowOff>25581</xdr:rowOff>
    </xdr:to>
    <xdr:cxnSp macro="">
      <xdr:nvCxnSpPr>
        <xdr:cNvPr id="726" name="直線コネクタ 725">
          <a:extLst>
            <a:ext uri="{FF2B5EF4-FFF2-40B4-BE49-F238E27FC236}">
              <a16:creationId xmlns:a16="http://schemas.microsoft.com/office/drawing/2014/main" id="{84441EB4-7C8C-4E7F-A4EA-857D28504827}"/>
            </a:ext>
          </a:extLst>
        </xdr:cNvPr>
        <xdr:cNvCxnSpPr/>
      </xdr:nvCxnSpPr>
      <xdr:spPr>
        <a:xfrm>
          <a:off x="22072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14169</xdr:rowOff>
    </xdr:from>
    <xdr:ext cx="469744" cy="259045"/>
    <xdr:sp macro="" textlink="">
      <xdr:nvSpPr>
        <xdr:cNvPr id="727" name="【公民館】&#10;一人当たり面積最大値テキスト">
          <a:extLst>
            <a:ext uri="{FF2B5EF4-FFF2-40B4-BE49-F238E27FC236}">
              <a16:creationId xmlns:a16="http://schemas.microsoft.com/office/drawing/2014/main" id="{703D484D-998F-4B2C-BB17-5087EF71832A}"/>
            </a:ext>
          </a:extLst>
        </xdr:cNvPr>
        <xdr:cNvSpPr txBox="1"/>
      </xdr:nvSpPr>
      <xdr:spPr>
        <a:xfrm>
          <a:off x="22199600" y="1698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67492</xdr:rowOff>
    </xdr:from>
    <xdr:to>
      <xdr:col>116</xdr:col>
      <xdr:colOff>152400</xdr:colOff>
      <xdr:row>100</xdr:row>
      <xdr:rowOff>67492</xdr:rowOff>
    </xdr:to>
    <xdr:cxnSp macro="">
      <xdr:nvCxnSpPr>
        <xdr:cNvPr id="728" name="直線コネクタ 727">
          <a:extLst>
            <a:ext uri="{FF2B5EF4-FFF2-40B4-BE49-F238E27FC236}">
              <a16:creationId xmlns:a16="http://schemas.microsoft.com/office/drawing/2014/main" id="{8CC387C8-8359-4AE1-9CDC-B6D0FE24951F}"/>
            </a:ext>
          </a:extLst>
        </xdr:cNvPr>
        <xdr:cNvCxnSpPr/>
      </xdr:nvCxnSpPr>
      <xdr:spPr>
        <a:xfrm>
          <a:off x="22072600" y="17212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25961</xdr:rowOff>
    </xdr:from>
    <xdr:ext cx="469744" cy="259045"/>
    <xdr:sp macro="" textlink="">
      <xdr:nvSpPr>
        <xdr:cNvPr id="729" name="【公民館】&#10;一人当たり面積平均値テキスト">
          <a:extLst>
            <a:ext uri="{FF2B5EF4-FFF2-40B4-BE49-F238E27FC236}">
              <a16:creationId xmlns:a16="http://schemas.microsoft.com/office/drawing/2014/main" id="{DEE0A29E-5976-48EF-B210-80858F01F172}"/>
            </a:ext>
          </a:extLst>
        </xdr:cNvPr>
        <xdr:cNvSpPr txBox="1"/>
      </xdr:nvSpPr>
      <xdr:spPr>
        <a:xfrm>
          <a:off x="22199600" y="181996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3084</xdr:rowOff>
    </xdr:from>
    <xdr:to>
      <xdr:col>116</xdr:col>
      <xdr:colOff>114300</xdr:colOff>
      <xdr:row>107</xdr:row>
      <xdr:rowOff>104684</xdr:rowOff>
    </xdr:to>
    <xdr:sp macro="" textlink="">
      <xdr:nvSpPr>
        <xdr:cNvPr id="730" name="フローチャート: 判断 729">
          <a:extLst>
            <a:ext uri="{FF2B5EF4-FFF2-40B4-BE49-F238E27FC236}">
              <a16:creationId xmlns:a16="http://schemas.microsoft.com/office/drawing/2014/main" id="{89F0DD20-3C6C-4A64-B69B-D0A39ADDB6C3}"/>
            </a:ext>
          </a:extLst>
        </xdr:cNvPr>
        <xdr:cNvSpPr/>
      </xdr:nvSpPr>
      <xdr:spPr>
        <a:xfrm>
          <a:off x="22110700" y="1834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23768</xdr:rowOff>
    </xdr:from>
    <xdr:to>
      <xdr:col>112</xdr:col>
      <xdr:colOff>38100</xdr:colOff>
      <xdr:row>107</xdr:row>
      <xdr:rowOff>125368</xdr:rowOff>
    </xdr:to>
    <xdr:sp macro="" textlink="">
      <xdr:nvSpPr>
        <xdr:cNvPr id="731" name="フローチャート: 判断 730">
          <a:extLst>
            <a:ext uri="{FF2B5EF4-FFF2-40B4-BE49-F238E27FC236}">
              <a16:creationId xmlns:a16="http://schemas.microsoft.com/office/drawing/2014/main" id="{D2CB0326-2618-429A-A34B-62BD06B2A44C}"/>
            </a:ext>
          </a:extLst>
        </xdr:cNvPr>
        <xdr:cNvSpPr/>
      </xdr:nvSpPr>
      <xdr:spPr>
        <a:xfrm>
          <a:off x="21272500" y="18368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9616</xdr:rowOff>
    </xdr:from>
    <xdr:to>
      <xdr:col>107</xdr:col>
      <xdr:colOff>101600</xdr:colOff>
      <xdr:row>107</xdr:row>
      <xdr:rowOff>111216</xdr:rowOff>
    </xdr:to>
    <xdr:sp macro="" textlink="">
      <xdr:nvSpPr>
        <xdr:cNvPr id="732" name="フローチャート: 判断 731">
          <a:extLst>
            <a:ext uri="{FF2B5EF4-FFF2-40B4-BE49-F238E27FC236}">
              <a16:creationId xmlns:a16="http://schemas.microsoft.com/office/drawing/2014/main" id="{D2FB1F02-0E76-4842-9DBE-761428B14EB0}"/>
            </a:ext>
          </a:extLst>
        </xdr:cNvPr>
        <xdr:cNvSpPr/>
      </xdr:nvSpPr>
      <xdr:spPr>
        <a:xfrm>
          <a:off x="20383500" y="18354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907</xdr:rowOff>
    </xdr:from>
    <xdr:to>
      <xdr:col>102</xdr:col>
      <xdr:colOff>165100</xdr:colOff>
      <xdr:row>107</xdr:row>
      <xdr:rowOff>102507</xdr:rowOff>
    </xdr:to>
    <xdr:sp macro="" textlink="">
      <xdr:nvSpPr>
        <xdr:cNvPr id="733" name="フローチャート: 判断 732">
          <a:extLst>
            <a:ext uri="{FF2B5EF4-FFF2-40B4-BE49-F238E27FC236}">
              <a16:creationId xmlns:a16="http://schemas.microsoft.com/office/drawing/2014/main" id="{D276FCF8-C001-4CAF-A611-2326E037892D}"/>
            </a:ext>
          </a:extLst>
        </xdr:cNvPr>
        <xdr:cNvSpPr/>
      </xdr:nvSpPr>
      <xdr:spPr>
        <a:xfrm>
          <a:off x="19494500" y="1834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907</xdr:rowOff>
    </xdr:from>
    <xdr:to>
      <xdr:col>98</xdr:col>
      <xdr:colOff>38100</xdr:colOff>
      <xdr:row>107</xdr:row>
      <xdr:rowOff>102507</xdr:rowOff>
    </xdr:to>
    <xdr:sp macro="" textlink="">
      <xdr:nvSpPr>
        <xdr:cNvPr id="734" name="フローチャート: 判断 733">
          <a:extLst>
            <a:ext uri="{FF2B5EF4-FFF2-40B4-BE49-F238E27FC236}">
              <a16:creationId xmlns:a16="http://schemas.microsoft.com/office/drawing/2014/main" id="{38C8E4F6-E5E2-4640-9933-89EA39DCA2AE}"/>
            </a:ext>
          </a:extLst>
        </xdr:cNvPr>
        <xdr:cNvSpPr/>
      </xdr:nvSpPr>
      <xdr:spPr>
        <a:xfrm>
          <a:off x="18605500" y="1834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74278595-2C56-4A35-9C4E-3B40B5FEE44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6A56783C-DA46-4839-B15B-920418B3EC3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9C9B053D-9554-4BE3-BB7F-E937D44A2E0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EEE58B24-FD2A-4AA9-BA3A-409C1F46EFE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00F1F7CA-1DA5-405E-90CB-1A2C0441530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168548</xdr:rowOff>
    </xdr:from>
    <xdr:to>
      <xdr:col>116</xdr:col>
      <xdr:colOff>114300</xdr:colOff>
      <xdr:row>108</xdr:row>
      <xdr:rowOff>98698</xdr:rowOff>
    </xdr:to>
    <xdr:sp macro="" textlink="">
      <xdr:nvSpPr>
        <xdr:cNvPr id="740" name="楕円 739">
          <a:extLst>
            <a:ext uri="{FF2B5EF4-FFF2-40B4-BE49-F238E27FC236}">
              <a16:creationId xmlns:a16="http://schemas.microsoft.com/office/drawing/2014/main" id="{DE83F8C1-0085-4CD6-97A0-24E39BB08114}"/>
            </a:ext>
          </a:extLst>
        </xdr:cNvPr>
        <xdr:cNvSpPr/>
      </xdr:nvSpPr>
      <xdr:spPr>
        <a:xfrm>
          <a:off x="22110700" y="1851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146975</xdr:rowOff>
    </xdr:from>
    <xdr:ext cx="469744" cy="259045"/>
    <xdr:sp macro="" textlink="">
      <xdr:nvSpPr>
        <xdr:cNvPr id="741" name="【公民館】&#10;一人当たり面積該当値テキスト">
          <a:extLst>
            <a:ext uri="{FF2B5EF4-FFF2-40B4-BE49-F238E27FC236}">
              <a16:creationId xmlns:a16="http://schemas.microsoft.com/office/drawing/2014/main" id="{E918C0B8-112C-44DC-8A10-7452EB1F0012}"/>
            </a:ext>
          </a:extLst>
        </xdr:cNvPr>
        <xdr:cNvSpPr txBox="1"/>
      </xdr:nvSpPr>
      <xdr:spPr>
        <a:xfrm>
          <a:off x="22199600" y="18492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363</xdr:rowOff>
    </xdr:from>
    <xdr:to>
      <xdr:col>112</xdr:col>
      <xdr:colOff>38100</xdr:colOff>
      <xdr:row>108</xdr:row>
      <xdr:rowOff>101963</xdr:rowOff>
    </xdr:to>
    <xdr:sp macro="" textlink="">
      <xdr:nvSpPr>
        <xdr:cNvPr id="742" name="楕円 741">
          <a:extLst>
            <a:ext uri="{FF2B5EF4-FFF2-40B4-BE49-F238E27FC236}">
              <a16:creationId xmlns:a16="http://schemas.microsoft.com/office/drawing/2014/main" id="{DFF686CF-2C7A-40D7-9A57-192AEAA0F7FA}"/>
            </a:ext>
          </a:extLst>
        </xdr:cNvPr>
        <xdr:cNvSpPr/>
      </xdr:nvSpPr>
      <xdr:spPr>
        <a:xfrm>
          <a:off x="21272500" y="1851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47898</xdr:rowOff>
    </xdr:from>
    <xdr:to>
      <xdr:col>116</xdr:col>
      <xdr:colOff>63500</xdr:colOff>
      <xdr:row>108</xdr:row>
      <xdr:rowOff>51163</xdr:rowOff>
    </xdr:to>
    <xdr:cxnSp macro="">
      <xdr:nvCxnSpPr>
        <xdr:cNvPr id="743" name="直線コネクタ 742">
          <a:extLst>
            <a:ext uri="{FF2B5EF4-FFF2-40B4-BE49-F238E27FC236}">
              <a16:creationId xmlns:a16="http://schemas.microsoft.com/office/drawing/2014/main" id="{3A8C9C69-7321-4892-9C8F-C00A06CE1844}"/>
            </a:ext>
          </a:extLst>
        </xdr:cNvPr>
        <xdr:cNvCxnSpPr/>
      </xdr:nvCxnSpPr>
      <xdr:spPr>
        <a:xfrm flipV="1">
          <a:off x="21323300" y="18564498"/>
          <a:ext cx="8382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3629</xdr:rowOff>
    </xdr:from>
    <xdr:to>
      <xdr:col>107</xdr:col>
      <xdr:colOff>101600</xdr:colOff>
      <xdr:row>108</xdr:row>
      <xdr:rowOff>105229</xdr:rowOff>
    </xdr:to>
    <xdr:sp macro="" textlink="">
      <xdr:nvSpPr>
        <xdr:cNvPr id="744" name="楕円 743">
          <a:extLst>
            <a:ext uri="{FF2B5EF4-FFF2-40B4-BE49-F238E27FC236}">
              <a16:creationId xmlns:a16="http://schemas.microsoft.com/office/drawing/2014/main" id="{BD1C9689-F92F-411A-8914-C09EFDE3220E}"/>
            </a:ext>
          </a:extLst>
        </xdr:cNvPr>
        <xdr:cNvSpPr/>
      </xdr:nvSpPr>
      <xdr:spPr>
        <a:xfrm>
          <a:off x="20383500" y="1852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51163</xdr:rowOff>
    </xdr:from>
    <xdr:to>
      <xdr:col>111</xdr:col>
      <xdr:colOff>177800</xdr:colOff>
      <xdr:row>108</xdr:row>
      <xdr:rowOff>54429</xdr:rowOff>
    </xdr:to>
    <xdr:cxnSp macro="">
      <xdr:nvCxnSpPr>
        <xdr:cNvPr id="745" name="直線コネクタ 744">
          <a:extLst>
            <a:ext uri="{FF2B5EF4-FFF2-40B4-BE49-F238E27FC236}">
              <a16:creationId xmlns:a16="http://schemas.microsoft.com/office/drawing/2014/main" id="{BB48C2D0-2AA4-4A5A-86B4-34EEE7C74090}"/>
            </a:ext>
          </a:extLst>
        </xdr:cNvPr>
        <xdr:cNvCxnSpPr/>
      </xdr:nvCxnSpPr>
      <xdr:spPr>
        <a:xfrm flipV="1">
          <a:off x="20434300" y="1856776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162016</xdr:rowOff>
    </xdr:from>
    <xdr:to>
      <xdr:col>102</xdr:col>
      <xdr:colOff>165100</xdr:colOff>
      <xdr:row>108</xdr:row>
      <xdr:rowOff>92166</xdr:rowOff>
    </xdr:to>
    <xdr:sp macro="" textlink="">
      <xdr:nvSpPr>
        <xdr:cNvPr id="746" name="楕円 745">
          <a:extLst>
            <a:ext uri="{FF2B5EF4-FFF2-40B4-BE49-F238E27FC236}">
              <a16:creationId xmlns:a16="http://schemas.microsoft.com/office/drawing/2014/main" id="{4BED1900-9527-4774-A742-DFFDECEFDB60}"/>
            </a:ext>
          </a:extLst>
        </xdr:cNvPr>
        <xdr:cNvSpPr/>
      </xdr:nvSpPr>
      <xdr:spPr>
        <a:xfrm>
          <a:off x="19494500" y="1850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41366</xdr:rowOff>
    </xdr:from>
    <xdr:to>
      <xdr:col>107</xdr:col>
      <xdr:colOff>50800</xdr:colOff>
      <xdr:row>108</xdr:row>
      <xdr:rowOff>54429</xdr:rowOff>
    </xdr:to>
    <xdr:cxnSp macro="">
      <xdr:nvCxnSpPr>
        <xdr:cNvPr id="747" name="直線コネクタ 746">
          <a:extLst>
            <a:ext uri="{FF2B5EF4-FFF2-40B4-BE49-F238E27FC236}">
              <a16:creationId xmlns:a16="http://schemas.microsoft.com/office/drawing/2014/main" id="{1C7705B5-5CE0-4958-AB08-5319E0DE14C1}"/>
            </a:ext>
          </a:extLst>
        </xdr:cNvPr>
        <xdr:cNvCxnSpPr/>
      </xdr:nvCxnSpPr>
      <xdr:spPr>
        <a:xfrm>
          <a:off x="19545300" y="1855796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165281</xdr:rowOff>
    </xdr:from>
    <xdr:to>
      <xdr:col>98</xdr:col>
      <xdr:colOff>38100</xdr:colOff>
      <xdr:row>108</xdr:row>
      <xdr:rowOff>95431</xdr:rowOff>
    </xdr:to>
    <xdr:sp macro="" textlink="">
      <xdr:nvSpPr>
        <xdr:cNvPr id="748" name="楕円 747">
          <a:extLst>
            <a:ext uri="{FF2B5EF4-FFF2-40B4-BE49-F238E27FC236}">
              <a16:creationId xmlns:a16="http://schemas.microsoft.com/office/drawing/2014/main" id="{BF7D03C8-C82F-4A11-8931-85EE0C617291}"/>
            </a:ext>
          </a:extLst>
        </xdr:cNvPr>
        <xdr:cNvSpPr/>
      </xdr:nvSpPr>
      <xdr:spPr>
        <a:xfrm>
          <a:off x="18605500" y="1851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41366</xdr:rowOff>
    </xdr:from>
    <xdr:to>
      <xdr:col>102</xdr:col>
      <xdr:colOff>114300</xdr:colOff>
      <xdr:row>108</xdr:row>
      <xdr:rowOff>44631</xdr:rowOff>
    </xdr:to>
    <xdr:cxnSp macro="">
      <xdr:nvCxnSpPr>
        <xdr:cNvPr id="749" name="直線コネクタ 748">
          <a:extLst>
            <a:ext uri="{FF2B5EF4-FFF2-40B4-BE49-F238E27FC236}">
              <a16:creationId xmlns:a16="http://schemas.microsoft.com/office/drawing/2014/main" id="{E0465D9F-0D8B-4A1E-ADB6-BB910C2E8C0C}"/>
            </a:ext>
          </a:extLst>
        </xdr:cNvPr>
        <xdr:cNvCxnSpPr/>
      </xdr:nvCxnSpPr>
      <xdr:spPr>
        <a:xfrm flipV="1">
          <a:off x="18656300" y="18557966"/>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141895</xdr:rowOff>
    </xdr:from>
    <xdr:ext cx="469744" cy="259045"/>
    <xdr:sp macro="" textlink="">
      <xdr:nvSpPr>
        <xdr:cNvPr id="750" name="n_1aveValue【公民館】&#10;一人当たり面積">
          <a:extLst>
            <a:ext uri="{FF2B5EF4-FFF2-40B4-BE49-F238E27FC236}">
              <a16:creationId xmlns:a16="http://schemas.microsoft.com/office/drawing/2014/main" id="{C759B50D-3262-45AB-B56D-33519497A758}"/>
            </a:ext>
          </a:extLst>
        </xdr:cNvPr>
        <xdr:cNvSpPr txBox="1"/>
      </xdr:nvSpPr>
      <xdr:spPr>
        <a:xfrm>
          <a:off x="21075727" y="18144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127743</xdr:rowOff>
    </xdr:from>
    <xdr:ext cx="469744" cy="259045"/>
    <xdr:sp macro="" textlink="">
      <xdr:nvSpPr>
        <xdr:cNvPr id="751" name="n_2aveValue【公民館】&#10;一人当たり面積">
          <a:extLst>
            <a:ext uri="{FF2B5EF4-FFF2-40B4-BE49-F238E27FC236}">
              <a16:creationId xmlns:a16="http://schemas.microsoft.com/office/drawing/2014/main" id="{6C126083-75AC-4E5C-82D7-1C832923B6F4}"/>
            </a:ext>
          </a:extLst>
        </xdr:cNvPr>
        <xdr:cNvSpPr txBox="1"/>
      </xdr:nvSpPr>
      <xdr:spPr>
        <a:xfrm>
          <a:off x="20199427" y="18129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119034</xdr:rowOff>
    </xdr:from>
    <xdr:ext cx="469744" cy="259045"/>
    <xdr:sp macro="" textlink="">
      <xdr:nvSpPr>
        <xdr:cNvPr id="752" name="n_3aveValue【公民館】&#10;一人当たり面積">
          <a:extLst>
            <a:ext uri="{FF2B5EF4-FFF2-40B4-BE49-F238E27FC236}">
              <a16:creationId xmlns:a16="http://schemas.microsoft.com/office/drawing/2014/main" id="{633DD0D8-D98C-426D-8E55-2045B48D68E8}"/>
            </a:ext>
          </a:extLst>
        </xdr:cNvPr>
        <xdr:cNvSpPr txBox="1"/>
      </xdr:nvSpPr>
      <xdr:spPr>
        <a:xfrm>
          <a:off x="19310427" y="1812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119034</xdr:rowOff>
    </xdr:from>
    <xdr:ext cx="469744" cy="259045"/>
    <xdr:sp macro="" textlink="">
      <xdr:nvSpPr>
        <xdr:cNvPr id="753" name="n_4aveValue【公民館】&#10;一人当たり面積">
          <a:extLst>
            <a:ext uri="{FF2B5EF4-FFF2-40B4-BE49-F238E27FC236}">
              <a16:creationId xmlns:a16="http://schemas.microsoft.com/office/drawing/2014/main" id="{97A2E243-308B-42B2-B6D4-C38999DC9315}"/>
            </a:ext>
          </a:extLst>
        </xdr:cNvPr>
        <xdr:cNvSpPr txBox="1"/>
      </xdr:nvSpPr>
      <xdr:spPr>
        <a:xfrm>
          <a:off x="18421427" y="1812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93090</xdr:rowOff>
    </xdr:from>
    <xdr:ext cx="469744" cy="259045"/>
    <xdr:sp macro="" textlink="">
      <xdr:nvSpPr>
        <xdr:cNvPr id="754" name="n_1mainValue【公民館】&#10;一人当たり面積">
          <a:extLst>
            <a:ext uri="{FF2B5EF4-FFF2-40B4-BE49-F238E27FC236}">
              <a16:creationId xmlns:a16="http://schemas.microsoft.com/office/drawing/2014/main" id="{C87BB7B2-AF13-4863-9566-4EAA39E988A1}"/>
            </a:ext>
          </a:extLst>
        </xdr:cNvPr>
        <xdr:cNvSpPr txBox="1"/>
      </xdr:nvSpPr>
      <xdr:spPr>
        <a:xfrm>
          <a:off x="21075727" y="18609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96356</xdr:rowOff>
    </xdr:from>
    <xdr:ext cx="469744" cy="259045"/>
    <xdr:sp macro="" textlink="">
      <xdr:nvSpPr>
        <xdr:cNvPr id="755" name="n_2mainValue【公民館】&#10;一人当たり面積">
          <a:extLst>
            <a:ext uri="{FF2B5EF4-FFF2-40B4-BE49-F238E27FC236}">
              <a16:creationId xmlns:a16="http://schemas.microsoft.com/office/drawing/2014/main" id="{04097380-92FB-4622-850A-E1AF82E54CDB}"/>
            </a:ext>
          </a:extLst>
        </xdr:cNvPr>
        <xdr:cNvSpPr txBox="1"/>
      </xdr:nvSpPr>
      <xdr:spPr>
        <a:xfrm>
          <a:off x="20199427" y="1861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83293</xdr:rowOff>
    </xdr:from>
    <xdr:ext cx="469744" cy="259045"/>
    <xdr:sp macro="" textlink="">
      <xdr:nvSpPr>
        <xdr:cNvPr id="756" name="n_3mainValue【公民館】&#10;一人当たり面積">
          <a:extLst>
            <a:ext uri="{FF2B5EF4-FFF2-40B4-BE49-F238E27FC236}">
              <a16:creationId xmlns:a16="http://schemas.microsoft.com/office/drawing/2014/main" id="{2DE8F9F3-F915-46E7-83BA-03EEC21D690D}"/>
            </a:ext>
          </a:extLst>
        </xdr:cNvPr>
        <xdr:cNvSpPr txBox="1"/>
      </xdr:nvSpPr>
      <xdr:spPr>
        <a:xfrm>
          <a:off x="19310427" y="18599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86558</xdr:rowOff>
    </xdr:from>
    <xdr:ext cx="469744" cy="259045"/>
    <xdr:sp macro="" textlink="">
      <xdr:nvSpPr>
        <xdr:cNvPr id="757" name="n_4mainValue【公民館】&#10;一人当たり面積">
          <a:extLst>
            <a:ext uri="{FF2B5EF4-FFF2-40B4-BE49-F238E27FC236}">
              <a16:creationId xmlns:a16="http://schemas.microsoft.com/office/drawing/2014/main" id="{D0561821-FC0E-493E-9912-985D90F238B8}"/>
            </a:ext>
          </a:extLst>
        </xdr:cNvPr>
        <xdr:cNvSpPr txBox="1"/>
      </xdr:nvSpPr>
      <xdr:spPr>
        <a:xfrm>
          <a:off x="18421427" y="1860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4742883B-26D6-4C6F-A93D-FAD7230513F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0D77643B-5813-4A2F-8B0F-9CEE18A3350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64201547-E11B-4297-9B0F-3DE206C16D3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公民館については、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年度のまちづくり複合施設整備事業により中央公民館の建替えを行ったため、有形固定資産減価償却率が低くなっている。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の類型の有形固定資産減価償却率については、類似団体平均を上回っており、特に道路等のインフラについては高い数値となっている。これらについては公共施設総合管理計画等に基づき施設総量の軽減化や長寿命化を実施し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99AD03A-D585-4457-B97D-C7857F2E7C1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47BFAB9-F95F-4B48-853A-23158755FE5E}"/>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812A010-87BA-42D4-9845-5B33D593D7D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A784D72-7F8C-48BA-88BB-B898E4BE6F9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山形県白鷹町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C050559-2F74-4918-A2CE-7C00A7EAACB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7B4F9AC-A51C-4125-889A-CD01DF02681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8D068FE-07CE-428A-8CBD-7E28C27E2BA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6C4931E-8688-4849-A3AF-6F1E0A7772C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D9C3180-39A6-4870-BE44-1889BF71CDC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54FD567-3BCF-4109-A8C3-BB62D26B1EC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13,005
12,875
157.71
10,691,647
9,651,584
893,685
5,237,389
11,916,929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1DFD6D2-C29D-40A3-B6C1-B99A69777D5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C7D3994-57B5-4715-828E-F53C31F80B7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A3EB20E-F5CC-4DF8-9B76-EA6ED59EE45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9.3
38.8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AB016E9-F6A1-4273-8F20-58D0F727F2A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258C390-954B-41BF-AFAF-5261D6CF383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53F01CC-B6AB-4E02-9086-8704C8D099F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CDB5849-535C-4AF5-AA18-2E754077B09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EE4A41F-CEE8-484A-BA73-3C2161700A2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ACBA62C-810B-4DC3-8219-69FE134A58A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E1B8395-A8EC-4250-80DF-CD87A9CE3E0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431DE68-BEED-4C3A-99FF-8155F86AA01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115AECB6-117F-4656-8F19-65A53D008D47}"/>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3A7C7EF-3E35-42A2-A22D-BED709A18A1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F6A5C50-3968-450A-8C8F-B00B27DAABEA}"/>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40A4792-C9B2-4AC7-91B2-3646374CB62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4C3365C-4A5F-46FD-8BBD-A21EDC41D02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EBC16A0-4B12-4EC6-B20E-3EE1A13B45C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9A86DA1-F9AB-4B75-ADF8-637A438D00F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3BE744-FCF4-488F-9691-6D28D6BB121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18430A7-45B9-454E-B553-54C10055208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15A40D6-4787-4294-9A97-5EA91DA0E41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A1F777C-C28F-42AF-8345-3D2E17479F5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F8F378F-637F-4BAB-AEDF-7D10B584B31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38113E7-F1A4-43F0-84F9-D50EB579684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B7BD6C9-A232-4DF6-AED5-9EE6001502D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72BF449-A77E-41CA-AE50-2E351E06138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9600C3A-6107-4E03-9A34-B6DBA232FB1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3FE9380-EE7F-4241-B7B0-26F130132C0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B44E93E-6F87-443D-8098-5BD6A4B498C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FF22C94-BFFD-4EBE-A059-51225549944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CD8D7B4-B20A-41E1-A1F1-F677B3CD041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C54D4A8-DFB0-4219-AF50-C59F373660B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86C2FD7-2FF1-43A1-B696-EB3ACBC6294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525DA3D-AD7B-4C0A-9A90-EC453480409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1CA4E6CD-1EE6-45B9-B093-56EC9C31A33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73183F39-7084-4B19-8FF5-ED3E19EDCD64}"/>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CFB50062-33A5-4273-A368-9810B744A92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695C540-332B-45E0-BD91-5226C1FF27A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1FAD88E-1669-4B96-9A39-7C5AD419367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FEF2708-1877-475D-B7D4-49748470361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308ED3D-0BFF-4BFB-A73E-687D875768B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3131ADA8-6FC7-4F02-9AC3-CA48FA487BAE}"/>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C7919EC-089C-444F-BC9A-2105616D21E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76588E03-7485-491B-B755-6A498E09D28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CAD5F5A-C80E-4C7E-BDA0-364D05A9B4A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1C93792C-F7A7-4F73-BDB7-E7362408A96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59872</xdr:rowOff>
    </xdr:to>
    <xdr:cxnSp macro="">
      <xdr:nvCxnSpPr>
        <xdr:cNvPr id="58" name="直線コネクタ 57">
          <a:extLst>
            <a:ext uri="{FF2B5EF4-FFF2-40B4-BE49-F238E27FC236}">
              <a16:creationId xmlns:a16="http://schemas.microsoft.com/office/drawing/2014/main" id="{89594A2F-403C-49DB-BA39-E343B2295C4A}"/>
            </a:ext>
          </a:extLst>
        </xdr:cNvPr>
        <xdr:cNvCxnSpPr/>
      </xdr:nvCxnSpPr>
      <xdr:spPr>
        <a:xfrm flipV="1">
          <a:off x="4634865" y="5796099"/>
          <a:ext cx="0" cy="146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63699</xdr:rowOff>
    </xdr:from>
    <xdr:ext cx="405111" cy="259045"/>
    <xdr:sp macro="" textlink="">
      <xdr:nvSpPr>
        <xdr:cNvPr id="59" name="【図書館】&#10;有形固定資産減価償却率最小値テキスト">
          <a:extLst>
            <a:ext uri="{FF2B5EF4-FFF2-40B4-BE49-F238E27FC236}">
              <a16:creationId xmlns:a16="http://schemas.microsoft.com/office/drawing/2014/main" id="{D676039C-47B6-4547-9946-10F302D452A2}"/>
            </a:ext>
          </a:extLst>
        </xdr:cNvPr>
        <xdr:cNvSpPr txBox="1"/>
      </xdr:nvSpPr>
      <xdr:spPr>
        <a:xfrm>
          <a:off x="4673600" y="7264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59872</xdr:rowOff>
    </xdr:from>
    <xdr:to>
      <xdr:col>24</xdr:col>
      <xdr:colOff>152400</xdr:colOff>
      <xdr:row>42</xdr:row>
      <xdr:rowOff>59872</xdr:rowOff>
    </xdr:to>
    <xdr:cxnSp macro="">
      <xdr:nvCxnSpPr>
        <xdr:cNvPr id="60" name="直線コネクタ 59">
          <a:extLst>
            <a:ext uri="{FF2B5EF4-FFF2-40B4-BE49-F238E27FC236}">
              <a16:creationId xmlns:a16="http://schemas.microsoft.com/office/drawing/2014/main" id="{805313FC-5997-4EF0-8A5B-5971C0B08BF6}"/>
            </a:ext>
          </a:extLst>
        </xdr:cNvPr>
        <xdr:cNvCxnSpPr/>
      </xdr:nvCxnSpPr>
      <xdr:spPr>
        <a:xfrm>
          <a:off x="4546600" y="726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02C6FFD6-1F72-4F30-A5B5-7A11E8D659C3}"/>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9BFCEC69-C639-4926-9D6B-40352FB79DC6}"/>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88735</xdr:rowOff>
    </xdr:from>
    <xdr:ext cx="405111" cy="259045"/>
    <xdr:sp macro="" textlink="">
      <xdr:nvSpPr>
        <xdr:cNvPr id="63" name="【図書館】&#10;有形固定資産減価償却率平均値テキスト">
          <a:extLst>
            <a:ext uri="{FF2B5EF4-FFF2-40B4-BE49-F238E27FC236}">
              <a16:creationId xmlns:a16="http://schemas.microsoft.com/office/drawing/2014/main" id="{C24033E5-C3E1-45BA-BB02-B1FC844BB0D4}"/>
            </a:ext>
          </a:extLst>
        </xdr:cNvPr>
        <xdr:cNvSpPr txBox="1"/>
      </xdr:nvSpPr>
      <xdr:spPr>
        <a:xfrm>
          <a:off x="4673600" y="62609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110308</xdr:rowOff>
    </xdr:from>
    <xdr:to>
      <xdr:col>24</xdr:col>
      <xdr:colOff>114300</xdr:colOff>
      <xdr:row>37</xdr:row>
      <xdr:rowOff>40458</xdr:rowOff>
    </xdr:to>
    <xdr:sp macro="" textlink="">
      <xdr:nvSpPr>
        <xdr:cNvPr id="64" name="フローチャート: 判断 63">
          <a:extLst>
            <a:ext uri="{FF2B5EF4-FFF2-40B4-BE49-F238E27FC236}">
              <a16:creationId xmlns:a16="http://schemas.microsoft.com/office/drawing/2014/main" id="{89B3ED98-64ED-40ED-A3A2-3E374287F488}"/>
            </a:ext>
          </a:extLst>
        </xdr:cNvPr>
        <xdr:cNvSpPr/>
      </xdr:nvSpPr>
      <xdr:spPr>
        <a:xfrm>
          <a:off x="45847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79284</xdr:rowOff>
    </xdr:from>
    <xdr:to>
      <xdr:col>20</xdr:col>
      <xdr:colOff>38100</xdr:colOff>
      <xdr:row>37</xdr:row>
      <xdr:rowOff>9434</xdr:rowOff>
    </xdr:to>
    <xdr:sp macro="" textlink="">
      <xdr:nvSpPr>
        <xdr:cNvPr id="65" name="フローチャート: 判断 64">
          <a:extLst>
            <a:ext uri="{FF2B5EF4-FFF2-40B4-BE49-F238E27FC236}">
              <a16:creationId xmlns:a16="http://schemas.microsoft.com/office/drawing/2014/main" id="{0A8F4BC9-3FAA-4BB2-8EC5-530103DB4AF8}"/>
            </a:ext>
          </a:extLst>
        </xdr:cNvPr>
        <xdr:cNvSpPr/>
      </xdr:nvSpPr>
      <xdr:spPr>
        <a:xfrm>
          <a:off x="3746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133169</xdr:rowOff>
    </xdr:from>
    <xdr:to>
      <xdr:col>15</xdr:col>
      <xdr:colOff>101600</xdr:colOff>
      <xdr:row>37</xdr:row>
      <xdr:rowOff>63319</xdr:rowOff>
    </xdr:to>
    <xdr:sp macro="" textlink="">
      <xdr:nvSpPr>
        <xdr:cNvPr id="66" name="フローチャート: 判断 65">
          <a:extLst>
            <a:ext uri="{FF2B5EF4-FFF2-40B4-BE49-F238E27FC236}">
              <a16:creationId xmlns:a16="http://schemas.microsoft.com/office/drawing/2014/main" id="{ECECBC3C-A1C9-421E-9D56-B9C80B84D2B1}"/>
            </a:ext>
          </a:extLst>
        </xdr:cNvPr>
        <xdr:cNvSpPr/>
      </xdr:nvSpPr>
      <xdr:spPr>
        <a:xfrm>
          <a:off x="2857500" y="630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126637</xdr:rowOff>
    </xdr:from>
    <xdr:to>
      <xdr:col>10</xdr:col>
      <xdr:colOff>165100</xdr:colOff>
      <xdr:row>37</xdr:row>
      <xdr:rowOff>56787</xdr:rowOff>
    </xdr:to>
    <xdr:sp macro="" textlink="">
      <xdr:nvSpPr>
        <xdr:cNvPr id="67" name="フローチャート: 判断 66">
          <a:extLst>
            <a:ext uri="{FF2B5EF4-FFF2-40B4-BE49-F238E27FC236}">
              <a16:creationId xmlns:a16="http://schemas.microsoft.com/office/drawing/2014/main" id="{DE566FD7-914E-4225-BAB0-EEBA2985BB10}"/>
            </a:ext>
          </a:extLst>
        </xdr:cNvPr>
        <xdr:cNvSpPr/>
      </xdr:nvSpPr>
      <xdr:spPr>
        <a:xfrm>
          <a:off x="1968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B3561A94-B166-424C-A1E5-9BB2F9317B16}"/>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C2DB47B-2B3D-47D1-A52E-10ADF1828E1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ACF6B06-AA84-4093-9ADF-0BE0A8A50AB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6A3464A-FD47-4964-B46F-6CACE924DE1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C98ACA96-B59C-480C-B1BE-6F68C6ADEECA}"/>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0E80894-1443-4C5E-9D33-5145F34507C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89081</xdr:rowOff>
    </xdr:from>
    <xdr:to>
      <xdr:col>24</xdr:col>
      <xdr:colOff>114300</xdr:colOff>
      <xdr:row>34</xdr:row>
      <xdr:rowOff>19231</xdr:rowOff>
    </xdr:to>
    <xdr:sp macro="" textlink="">
      <xdr:nvSpPr>
        <xdr:cNvPr id="74" name="楕円 73">
          <a:extLst>
            <a:ext uri="{FF2B5EF4-FFF2-40B4-BE49-F238E27FC236}">
              <a16:creationId xmlns:a16="http://schemas.microsoft.com/office/drawing/2014/main" id="{18FB7162-9BE1-46B1-BB54-5B707536B475}"/>
            </a:ext>
          </a:extLst>
        </xdr:cNvPr>
        <xdr:cNvSpPr/>
      </xdr:nvSpPr>
      <xdr:spPr>
        <a:xfrm>
          <a:off x="4584700" y="5746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40475</xdr:rowOff>
    </xdr:from>
    <xdr:ext cx="340478" cy="259045"/>
    <xdr:sp macro="" textlink="">
      <xdr:nvSpPr>
        <xdr:cNvPr id="75" name="【図書館】&#10;有形固定資産減価償却率該当値テキスト">
          <a:extLst>
            <a:ext uri="{FF2B5EF4-FFF2-40B4-BE49-F238E27FC236}">
              <a16:creationId xmlns:a16="http://schemas.microsoft.com/office/drawing/2014/main" id="{AC23D113-112A-4AB2-9E7D-48F132CB057F}"/>
            </a:ext>
          </a:extLst>
        </xdr:cNvPr>
        <xdr:cNvSpPr txBox="1"/>
      </xdr:nvSpPr>
      <xdr:spPr>
        <a:xfrm>
          <a:off x="4673600" y="56983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20501</xdr:rowOff>
    </xdr:from>
    <xdr:to>
      <xdr:col>20</xdr:col>
      <xdr:colOff>38100</xdr:colOff>
      <xdr:row>33</xdr:row>
      <xdr:rowOff>122101</xdr:rowOff>
    </xdr:to>
    <xdr:sp macro="" textlink="">
      <xdr:nvSpPr>
        <xdr:cNvPr id="76" name="楕円 75">
          <a:extLst>
            <a:ext uri="{FF2B5EF4-FFF2-40B4-BE49-F238E27FC236}">
              <a16:creationId xmlns:a16="http://schemas.microsoft.com/office/drawing/2014/main" id="{35585B63-8AB2-4924-87D8-41D1352CEA1F}"/>
            </a:ext>
          </a:extLst>
        </xdr:cNvPr>
        <xdr:cNvSpPr/>
      </xdr:nvSpPr>
      <xdr:spPr>
        <a:xfrm>
          <a:off x="3746500" y="567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71301</xdr:rowOff>
    </xdr:from>
    <xdr:to>
      <xdr:col>24</xdr:col>
      <xdr:colOff>63500</xdr:colOff>
      <xdr:row>33</xdr:row>
      <xdr:rowOff>139881</xdr:rowOff>
    </xdr:to>
    <xdr:cxnSp macro="">
      <xdr:nvCxnSpPr>
        <xdr:cNvPr id="77" name="直線コネクタ 76">
          <a:extLst>
            <a:ext uri="{FF2B5EF4-FFF2-40B4-BE49-F238E27FC236}">
              <a16:creationId xmlns:a16="http://schemas.microsoft.com/office/drawing/2014/main" id="{AD982DFE-611D-4FC6-968F-4C0ADB5F5245}"/>
            </a:ext>
          </a:extLst>
        </xdr:cNvPr>
        <xdr:cNvCxnSpPr/>
      </xdr:nvCxnSpPr>
      <xdr:spPr>
        <a:xfrm>
          <a:off x="3797300" y="5729151"/>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32</xdr:row>
      <xdr:rowOff>123372</xdr:rowOff>
    </xdr:from>
    <xdr:to>
      <xdr:col>15</xdr:col>
      <xdr:colOff>101600</xdr:colOff>
      <xdr:row>33</xdr:row>
      <xdr:rowOff>53522</xdr:rowOff>
    </xdr:to>
    <xdr:sp macro="" textlink="">
      <xdr:nvSpPr>
        <xdr:cNvPr id="78" name="楕円 77">
          <a:extLst>
            <a:ext uri="{FF2B5EF4-FFF2-40B4-BE49-F238E27FC236}">
              <a16:creationId xmlns:a16="http://schemas.microsoft.com/office/drawing/2014/main" id="{0F5FB737-38F2-494F-9C55-A99135361B9A}"/>
            </a:ext>
          </a:extLst>
        </xdr:cNvPr>
        <xdr:cNvSpPr/>
      </xdr:nvSpPr>
      <xdr:spPr>
        <a:xfrm>
          <a:off x="2857500" y="560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2722</xdr:rowOff>
    </xdr:from>
    <xdr:to>
      <xdr:col>19</xdr:col>
      <xdr:colOff>177800</xdr:colOff>
      <xdr:row>33</xdr:row>
      <xdr:rowOff>71301</xdr:rowOff>
    </xdr:to>
    <xdr:cxnSp macro="">
      <xdr:nvCxnSpPr>
        <xdr:cNvPr id="79" name="直線コネクタ 78">
          <a:extLst>
            <a:ext uri="{FF2B5EF4-FFF2-40B4-BE49-F238E27FC236}">
              <a16:creationId xmlns:a16="http://schemas.microsoft.com/office/drawing/2014/main" id="{6B7521D1-E123-440B-9937-B770159945A7}"/>
            </a:ext>
          </a:extLst>
        </xdr:cNvPr>
        <xdr:cNvCxnSpPr/>
      </xdr:nvCxnSpPr>
      <xdr:spPr>
        <a:xfrm>
          <a:off x="2908300" y="5660572"/>
          <a:ext cx="889000" cy="68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561</xdr:rowOff>
    </xdr:from>
    <xdr:ext cx="405111" cy="259045"/>
    <xdr:sp macro="" textlink="">
      <xdr:nvSpPr>
        <xdr:cNvPr id="80" name="n_1aveValue【図書館】&#10;有形固定資産減価償却率">
          <a:extLst>
            <a:ext uri="{FF2B5EF4-FFF2-40B4-BE49-F238E27FC236}">
              <a16:creationId xmlns:a16="http://schemas.microsoft.com/office/drawing/2014/main" id="{D57AA7FC-2947-4C11-BBD4-BC2E1C684BB2}"/>
            </a:ext>
          </a:extLst>
        </xdr:cNvPr>
        <xdr:cNvSpPr txBox="1"/>
      </xdr:nvSpPr>
      <xdr:spPr>
        <a:xfrm>
          <a:off x="3582044" y="6344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54446</xdr:rowOff>
    </xdr:from>
    <xdr:ext cx="405111" cy="259045"/>
    <xdr:sp macro="" textlink="">
      <xdr:nvSpPr>
        <xdr:cNvPr id="81" name="n_2aveValue【図書館】&#10;有形固定資産減価償却率">
          <a:extLst>
            <a:ext uri="{FF2B5EF4-FFF2-40B4-BE49-F238E27FC236}">
              <a16:creationId xmlns:a16="http://schemas.microsoft.com/office/drawing/2014/main" id="{F6360134-C9D5-42FA-89DC-3DC1944AA693}"/>
            </a:ext>
          </a:extLst>
        </xdr:cNvPr>
        <xdr:cNvSpPr txBox="1"/>
      </xdr:nvSpPr>
      <xdr:spPr>
        <a:xfrm>
          <a:off x="2705744" y="63980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73314</xdr:rowOff>
    </xdr:from>
    <xdr:ext cx="405111" cy="259045"/>
    <xdr:sp macro="" textlink="">
      <xdr:nvSpPr>
        <xdr:cNvPr id="82" name="n_3aveValue【図書館】&#10;有形固定資産減価償却率">
          <a:extLst>
            <a:ext uri="{FF2B5EF4-FFF2-40B4-BE49-F238E27FC236}">
              <a16:creationId xmlns:a16="http://schemas.microsoft.com/office/drawing/2014/main" id="{A18F3749-9EE5-4254-9E34-75981ED76B98}"/>
            </a:ext>
          </a:extLst>
        </xdr:cNvPr>
        <xdr:cNvSpPr txBox="1"/>
      </xdr:nvSpPr>
      <xdr:spPr>
        <a:xfrm>
          <a:off x="18167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3" name="n_4aveValue【図書館】&#10;有形固定資産減価償却率">
          <a:extLst>
            <a:ext uri="{FF2B5EF4-FFF2-40B4-BE49-F238E27FC236}">
              <a16:creationId xmlns:a16="http://schemas.microsoft.com/office/drawing/2014/main" id="{1AD566A8-EECB-43F5-B40D-EF5390D5FFD3}"/>
            </a:ext>
          </a:extLst>
        </xdr:cNvPr>
        <xdr:cNvSpPr txBox="1"/>
      </xdr:nvSpPr>
      <xdr:spPr>
        <a:xfrm>
          <a:off x="927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185361</xdr:colOff>
      <xdr:row>31</xdr:row>
      <xdr:rowOff>138628</xdr:rowOff>
    </xdr:from>
    <xdr:ext cx="340478" cy="259045"/>
    <xdr:sp macro="" textlink="">
      <xdr:nvSpPr>
        <xdr:cNvPr id="84" name="n_1mainValue【図書館】&#10;有形固定資産減価償却率">
          <a:extLst>
            <a:ext uri="{FF2B5EF4-FFF2-40B4-BE49-F238E27FC236}">
              <a16:creationId xmlns:a16="http://schemas.microsoft.com/office/drawing/2014/main" id="{F83CE1B4-9AA4-4C0A-A607-2F6D4C880F90}"/>
            </a:ext>
          </a:extLst>
        </xdr:cNvPr>
        <xdr:cNvSpPr txBox="1"/>
      </xdr:nvSpPr>
      <xdr:spPr>
        <a:xfrm>
          <a:off x="3614361" y="54535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31</xdr:row>
      <xdr:rowOff>70049</xdr:rowOff>
    </xdr:from>
    <xdr:ext cx="340478" cy="259045"/>
    <xdr:sp macro="" textlink="">
      <xdr:nvSpPr>
        <xdr:cNvPr id="85" name="n_2mainValue【図書館】&#10;有形固定資産減価償却率">
          <a:extLst>
            <a:ext uri="{FF2B5EF4-FFF2-40B4-BE49-F238E27FC236}">
              <a16:creationId xmlns:a16="http://schemas.microsoft.com/office/drawing/2014/main" id="{D9199401-BF18-49F8-90F7-32E4583EF9AB}"/>
            </a:ext>
          </a:extLst>
        </xdr:cNvPr>
        <xdr:cNvSpPr txBox="1"/>
      </xdr:nvSpPr>
      <xdr:spPr>
        <a:xfrm>
          <a:off x="2738061" y="53849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5D298283-EB13-4306-9C13-48D7DD4BDEC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85202C90-EEEC-4770-8CDA-DC25F7311DC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630B4E5F-385A-43F8-91B9-5FD0BC291E86}"/>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9B9F10D3-12BD-437A-A685-51409F8B397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4E2441CF-EA6F-43B5-BC03-16BC871C0EF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E302C470-00FE-48CB-B41D-FAC4AEEB2CA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D092282A-196C-4313-9621-590168447D5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46C1C95D-431A-4190-892C-487B9EF3F9D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4" name="テキスト ボックス 93">
          <a:extLst>
            <a:ext uri="{FF2B5EF4-FFF2-40B4-BE49-F238E27FC236}">
              <a16:creationId xmlns:a16="http://schemas.microsoft.com/office/drawing/2014/main" id="{7CD01FC7-E896-408B-8B82-9752A080B3AF}"/>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2034F05D-8B3B-4BF1-9476-762E1DE67D2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6" name="直線コネクタ 95">
          <a:extLst>
            <a:ext uri="{FF2B5EF4-FFF2-40B4-BE49-F238E27FC236}">
              <a16:creationId xmlns:a16="http://schemas.microsoft.com/office/drawing/2014/main" id="{71F2E2FB-3B1E-4714-AB96-E932C95C1459}"/>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97" name="テキスト ボックス 96">
          <a:extLst>
            <a:ext uri="{FF2B5EF4-FFF2-40B4-BE49-F238E27FC236}">
              <a16:creationId xmlns:a16="http://schemas.microsoft.com/office/drawing/2014/main" id="{31F2A527-7FF2-42D0-ADB2-4A49047B804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98" name="直線コネクタ 97">
          <a:extLst>
            <a:ext uri="{FF2B5EF4-FFF2-40B4-BE49-F238E27FC236}">
              <a16:creationId xmlns:a16="http://schemas.microsoft.com/office/drawing/2014/main" id="{AB4F5E97-6E29-4FB3-A301-4762EDB3D6D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99" name="テキスト ボックス 98">
          <a:extLst>
            <a:ext uri="{FF2B5EF4-FFF2-40B4-BE49-F238E27FC236}">
              <a16:creationId xmlns:a16="http://schemas.microsoft.com/office/drawing/2014/main" id="{9AD9E0AE-5086-486C-930D-81005ED17566}"/>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0" name="直線コネクタ 99">
          <a:extLst>
            <a:ext uri="{FF2B5EF4-FFF2-40B4-BE49-F238E27FC236}">
              <a16:creationId xmlns:a16="http://schemas.microsoft.com/office/drawing/2014/main" id="{65EDD4D5-7A8C-475B-9607-944029358832}"/>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1" name="テキスト ボックス 100">
          <a:extLst>
            <a:ext uri="{FF2B5EF4-FFF2-40B4-BE49-F238E27FC236}">
              <a16:creationId xmlns:a16="http://schemas.microsoft.com/office/drawing/2014/main" id="{01542590-D109-44D9-B998-7EE1D2B60A24}"/>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2" name="直線コネクタ 101">
          <a:extLst>
            <a:ext uri="{FF2B5EF4-FFF2-40B4-BE49-F238E27FC236}">
              <a16:creationId xmlns:a16="http://schemas.microsoft.com/office/drawing/2014/main" id="{C6F4702D-6501-4E26-9DF2-B3BAD9062EB9}"/>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3" name="テキスト ボックス 102">
          <a:extLst>
            <a:ext uri="{FF2B5EF4-FFF2-40B4-BE49-F238E27FC236}">
              <a16:creationId xmlns:a16="http://schemas.microsoft.com/office/drawing/2014/main" id="{2C009177-23E7-4D0F-B0D8-ED06CEA8DB33}"/>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4" name="直線コネクタ 103">
          <a:extLst>
            <a:ext uri="{FF2B5EF4-FFF2-40B4-BE49-F238E27FC236}">
              <a16:creationId xmlns:a16="http://schemas.microsoft.com/office/drawing/2014/main" id="{A42CB50B-E21D-4B07-8724-B460B31A725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5" name="テキスト ボックス 104">
          <a:extLst>
            <a:ext uri="{FF2B5EF4-FFF2-40B4-BE49-F238E27FC236}">
              <a16:creationId xmlns:a16="http://schemas.microsoft.com/office/drawing/2014/main" id="{BCA206BC-2718-4906-BA92-953A6FF5708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6" name="【図書館】&#10;一人当たり面積グラフ枠">
          <a:extLst>
            <a:ext uri="{FF2B5EF4-FFF2-40B4-BE49-F238E27FC236}">
              <a16:creationId xmlns:a16="http://schemas.microsoft.com/office/drawing/2014/main" id="{2C320B51-75E9-4AB3-8864-0BAC6ADFBB3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112776</xdr:rowOff>
    </xdr:from>
    <xdr:to>
      <xdr:col>54</xdr:col>
      <xdr:colOff>189865</xdr:colOff>
      <xdr:row>41</xdr:row>
      <xdr:rowOff>87630</xdr:rowOff>
    </xdr:to>
    <xdr:cxnSp macro="">
      <xdr:nvCxnSpPr>
        <xdr:cNvPr id="107" name="直線コネクタ 106">
          <a:extLst>
            <a:ext uri="{FF2B5EF4-FFF2-40B4-BE49-F238E27FC236}">
              <a16:creationId xmlns:a16="http://schemas.microsoft.com/office/drawing/2014/main" id="{9A160FAE-532E-49DD-8637-7EC76811373A}"/>
            </a:ext>
          </a:extLst>
        </xdr:cNvPr>
        <xdr:cNvCxnSpPr/>
      </xdr:nvCxnSpPr>
      <xdr:spPr>
        <a:xfrm flipV="1">
          <a:off x="10476865" y="5942076"/>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08" name="【図書館】&#10;一人当たり面積最小値テキスト">
          <a:extLst>
            <a:ext uri="{FF2B5EF4-FFF2-40B4-BE49-F238E27FC236}">
              <a16:creationId xmlns:a16="http://schemas.microsoft.com/office/drawing/2014/main" id="{4172F2B7-964D-48A8-A7C2-927689B106D7}"/>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09" name="直線コネクタ 108">
          <a:extLst>
            <a:ext uri="{FF2B5EF4-FFF2-40B4-BE49-F238E27FC236}">
              <a16:creationId xmlns:a16="http://schemas.microsoft.com/office/drawing/2014/main" id="{67714287-D1C6-4AEC-A0C4-E1CC920A2D33}"/>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59453</xdr:rowOff>
    </xdr:from>
    <xdr:ext cx="469744" cy="259045"/>
    <xdr:sp macro="" textlink="">
      <xdr:nvSpPr>
        <xdr:cNvPr id="110" name="【図書館】&#10;一人当たり面積最大値テキスト">
          <a:extLst>
            <a:ext uri="{FF2B5EF4-FFF2-40B4-BE49-F238E27FC236}">
              <a16:creationId xmlns:a16="http://schemas.microsoft.com/office/drawing/2014/main" id="{DCBD68B6-CD5D-429B-A88C-670FFD63C24D}"/>
            </a:ext>
          </a:extLst>
        </xdr:cNvPr>
        <xdr:cNvSpPr txBox="1"/>
      </xdr:nvSpPr>
      <xdr:spPr>
        <a:xfrm>
          <a:off x="10515600" y="5717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112776</xdr:rowOff>
    </xdr:from>
    <xdr:to>
      <xdr:col>55</xdr:col>
      <xdr:colOff>88900</xdr:colOff>
      <xdr:row>34</xdr:row>
      <xdr:rowOff>112776</xdr:rowOff>
    </xdr:to>
    <xdr:cxnSp macro="">
      <xdr:nvCxnSpPr>
        <xdr:cNvPr id="111" name="直線コネクタ 110">
          <a:extLst>
            <a:ext uri="{FF2B5EF4-FFF2-40B4-BE49-F238E27FC236}">
              <a16:creationId xmlns:a16="http://schemas.microsoft.com/office/drawing/2014/main" id="{120BB3C0-7008-44EF-897F-6ECB070D6375}"/>
            </a:ext>
          </a:extLst>
        </xdr:cNvPr>
        <xdr:cNvCxnSpPr/>
      </xdr:nvCxnSpPr>
      <xdr:spPr>
        <a:xfrm>
          <a:off x="10388600" y="5942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144289</xdr:rowOff>
    </xdr:from>
    <xdr:ext cx="469744" cy="259045"/>
    <xdr:sp macro="" textlink="">
      <xdr:nvSpPr>
        <xdr:cNvPr id="112" name="【図書館】&#10;一人当たり面積平均値テキスト">
          <a:extLst>
            <a:ext uri="{FF2B5EF4-FFF2-40B4-BE49-F238E27FC236}">
              <a16:creationId xmlns:a16="http://schemas.microsoft.com/office/drawing/2014/main" id="{FBA66255-3F2A-4B83-A5F1-6544B0CE0493}"/>
            </a:ext>
          </a:extLst>
        </xdr:cNvPr>
        <xdr:cNvSpPr txBox="1"/>
      </xdr:nvSpPr>
      <xdr:spPr>
        <a:xfrm>
          <a:off x="10515600" y="64879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121412</xdr:rowOff>
    </xdr:from>
    <xdr:to>
      <xdr:col>55</xdr:col>
      <xdr:colOff>50800</xdr:colOff>
      <xdr:row>39</xdr:row>
      <xdr:rowOff>51562</xdr:rowOff>
    </xdr:to>
    <xdr:sp macro="" textlink="">
      <xdr:nvSpPr>
        <xdr:cNvPr id="113" name="フローチャート: 判断 112">
          <a:extLst>
            <a:ext uri="{FF2B5EF4-FFF2-40B4-BE49-F238E27FC236}">
              <a16:creationId xmlns:a16="http://schemas.microsoft.com/office/drawing/2014/main" id="{12C5EEA7-D1D2-4C08-B7ED-C161AECD81EE}"/>
            </a:ext>
          </a:extLst>
        </xdr:cNvPr>
        <xdr:cNvSpPr/>
      </xdr:nvSpPr>
      <xdr:spPr>
        <a:xfrm>
          <a:off x="104267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135128</xdr:rowOff>
    </xdr:from>
    <xdr:to>
      <xdr:col>50</xdr:col>
      <xdr:colOff>165100</xdr:colOff>
      <xdr:row>39</xdr:row>
      <xdr:rowOff>65278</xdr:rowOff>
    </xdr:to>
    <xdr:sp macro="" textlink="">
      <xdr:nvSpPr>
        <xdr:cNvPr id="114" name="フローチャート: 判断 113">
          <a:extLst>
            <a:ext uri="{FF2B5EF4-FFF2-40B4-BE49-F238E27FC236}">
              <a16:creationId xmlns:a16="http://schemas.microsoft.com/office/drawing/2014/main" id="{0EC3DC1C-F80C-4920-B3A8-BC9362F8B5DB}"/>
            </a:ext>
          </a:extLst>
        </xdr:cNvPr>
        <xdr:cNvSpPr/>
      </xdr:nvSpPr>
      <xdr:spPr>
        <a:xfrm>
          <a:off x="9588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25400</xdr:rowOff>
    </xdr:from>
    <xdr:to>
      <xdr:col>46</xdr:col>
      <xdr:colOff>38100</xdr:colOff>
      <xdr:row>38</xdr:row>
      <xdr:rowOff>127000</xdr:rowOff>
    </xdr:to>
    <xdr:sp macro="" textlink="">
      <xdr:nvSpPr>
        <xdr:cNvPr id="115" name="フローチャート: 判断 114">
          <a:extLst>
            <a:ext uri="{FF2B5EF4-FFF2-40B4-BE49-F238E27FC236}">
              <a16:creationId xmlns:a16="http://schemas.microsoft.com/office/drawing/2014/main" id="{616C970E-710E-4050-BD5F-17CAF6968F1D}"/>
            </a:ext>
          </a:extLst>
        </xdr:cNvPr>
        <xdr:cNvSpPr/>
      </xdr:nvSpPr>
      <xdr:spPr>
        <a:xfrm>
          <a:off x="8699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80264</xdr:rowOff>
    </xdr:from>
    <xdr:to>
      <xdr:col>41</xdr:col>
      <xdr:colOff>101600</xdr:colOff>
      <xdr:row>39</xdr:row>
      <xdr:rowOff>10414</xdr:rowOff>
    </xdr:to>
    <xdr:sp macro="" textlink="">
      <xdr:nvSpPr>
        <xdr:cNvPr id="116" name="フローチャート: 判断 115">
          <a:extLst>
            <a:ext uri="{FF2B5EF4-FFF2-40B4-BE49-F238E27FC236}">
              <a16:creationId xmlns:a16="http://schemas.microsoft.com/office/drawing/2014/main" id="{D62EC8AF-6BB0-400D-B3D0-BA5BD0B77AC4}"/>
            </a:ext>
          </a:extLst>
        </xdr:cNvPr>
        <xdr:cNvSpPr/>
      </xdr:nvSpPr>
      <xdr:spPr>
        <a:xfrm>
          <a:off x="7810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84836</xdr:rowOff>
    </xdr:from>
    <xdr:to>
      <xdr:col>36</xdr:col>
      <xdr:colOff>165100</xdr:colOff>
      <xdr:row>39</xdr:row>
      <xdr:rowOff>14986</xdr:rowOff>
    </xdr:to>
    <xdr:sp macro="" textlink="">
      <xdr:nvSpPr>
        <xdr:cNvPr id="117" name="フローチャート: 判断 116">
          <a:extLst>
            <a:ext uri="{FF2B5EF4-FFF2-40B4-BE49-F238E27FC236}">
              <a16:creationId xmlns:a16="http://schemas.microsoft.com/office/drawing/2014/main" id="{70BB8BE0-82A9-44A6-BD44-C2133D8D3FE5}"/>
            </a:ext>
          </a:extLst>
        </xdr:cNvPr>
        <xdr:cNvSpPr/>
      </xdr:nvSpPr>
      <xdr:spPr>
        <a:xfrm>
          <a:off x="6921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2B1A835C-E21F-4F07-8805-D1A0AF3B920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B84BFD30-E7FA-4478-8175-54C6977C494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41BC2600-5220-473A-8AA3-DA8D06E7F81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DD0464F5-ADE2-4294-A040-48EA3118407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1B650A29-109C-4E45-B676-EBAD9C086C2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52832</xdr:rowOff>
    </xdr:from>
    <xdr:to>
      <xdr:col>55</xdr:col>
      <xdr:colOff>50800</xdr:colOff>
      <xdr:row>40</xdr:row>
      <xdr:rowOff>154432</xdr:rowOff>
    </xdr:to>
    <xdr:sp macro="" textlink="">
      <xdr:nvSpPr>
        <xdr:cNvPr id="123" name="楕円 122">
          <a:extLst>
            <a:ext uri="{FF2B5EF4-FFF2-40B4-BE49-F238E27FC236}">
              <a16:creationId xmlns:a16="http://schemas.microsoft.com/office/drawing/2014/main" id="{315AEF6C-7539-4C3F-9D3D-D8A722DC6E10}"/>
            </a:ext>
          </a:extLst>
        </xdr:cNvPr>
        <xdr:cNvSpPr/>
      </xdr:nvSpPr>
      <xdr:spPr>
        <a:xfrm>
          <a:off x="104267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31259</xdr:rowOff>
    </xdr:from>
    <xdr:ext cx="469744" cy="259045"/>
    <xdr:sp macro="" textlink="">
      <xdr:nvSpPr>
        <xdr:cNvPr id="124" name="【図書館】&#10;一人当たり面積該当値テキスト">
          <a:extLst>
            <a:ext uri="{FF2B5EF4-FFF2-40B4-BE49-F238E27FC236}">
              <a16:creationId xmlns:a16="http://schemas.microsoft.com/office/drawing/2014/main" id="{4AD09816-757D-4879-BCBD-781ED70FA32F}"/>
            </a:ext>
          </a:extLst>
        </xdr:cNvPr>
        <xdr:cNvSpPr txBox="1"/>
      </xdr:nvSpPr>
      <xdr:spPr>
        <a:xfrm>
          <a:off x="10515600" y="688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57404</xdr:rowOff>
    </xdr:from>
    <xdr:to>
      <xdr:col>50</xdr:col>
      <xdr:colOff>165100</xdr:colOff>
      <xdr:row>40</xdr:row>
      <xdr:rowOff>159004</xdr:rowOff>
    </xdr:to>
    <xdr:sp macro="" textlink="">
      <xdr:nvSpPr>
        <xdr:cNvPr id="125" name="楕円 124">
          <a:extLst>
            <a:ext uri="{FF2B5EF4-FFF2-40B4-BE49-F238E27FC236}">
              <a16:creationId xmlns:a16="http://schemas.microsoft.com/office/drawing/2014/main" id="{18F650D3-C0AF-41F7-9F30-82E631C9CF36}"/>
            </a:ext>
          </a:extLst>
        </xdr:cNvPr>
        <xdr:cNvSpPr/>
      </xdr:nvSpPr>
      <xdr:spPr>
        <a:xfrm>
          <a:off x="95885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103632</xdr:rowOff>
    </xdr:from>
    <xdr:to>
      <xdr:col>55</xdr:col>
      <xdr:colOff>0</xdr:colOff>
      <xdr:row>40</xdr:row>
      <xdr:rowOff>108204</xdr:rowOff>
    </xdr:to>
    <xdr:cxnSp macro="">
      <xdr:nvCxnSpPr>
        <xdr:cNvPr id="126" name="直線コネクタ 125">
          <a:extLst>
            <a:ext uri="{FF2B5EF4-FFF2-40B4-BE49-F238E27FC236}">
              <a16:creationId xmlns:a16="http://schemas.microsoft.com/office/drawing/2014/main" id="{AF7474E5-AAC2-4DD3-8950-ADE7FCB16466}"/>
            </a:ext>
          </a:extLst>
        </xdr:cNvPr>
        <xdr:cNvCxnSpPr/>
      </xdr:nvCxnSpPr>
      <xdr:spPr>
        <a:xfrm flipV="1">
          <a:off x="9639300" y="696163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61976</xdr:rowOff>
    </xdr:from>
    <xdr:to>
      <xdr:col>46</xdr:col>
      <xdr:colOff>38100</xdr:colOff>
      <xdr:row>40</xdr:row>
      <xdr:rowOff>163576</xdr:rowOff>
    </xdr:to>
    <xdr:sp macro="" textlink="">
      <xdr:nvSpPr>
        <xdr:cNvPr id="127" name="楕円 126">
          <a:extLst>
            <a:ext uri="{FF2B5EF4-FFF2-40B4-BE49-F238E27FC236}">
              <a16:creationId xmlns:a16="http://schemas.microsoft.com/office/drawing/2014/main" id="{205B7B0F-0EEE-421D-9004-00D5773A70C2}"/>
            </a:ext>
          </a:extLst>
        </xdr:cNvPr>
        <xdr:cNvSpPr/>
      </xdr:nvSpPr>
      <xdr:spPr>
        <a:xfrm>
          <a:off x="8699500" y="691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108204</xdr:rowOff>
    </xdr:from>
    <xdr:to>
      <xdr:col>50</xdr:col>
      <xdr:colOff>114300</xdr:colOff>
      <xdr:row>40</xdr:row>
      <xdr:rowOff>112776</xdr:rowOff>
    </xdr:to>
    <xdr:cxnSp macro="">
      <xdr:nvCxnSpPr>
        <xdr:cNvPr id="128" name="直線コネクタ 127">
          <a:extLst>
            <a:ext uri="{FF2B5EF4-FFF2-40B4-BE49-F238E27FC236}">
              <a16:creationId xmlns:a16="http://schemas.microsoft.com/office/drawing/2014/main" id="{8D86605D-83AF-4726-A9B4-D0EA40CDB306}"/>
            </a:ext>
          </a:extLst>
        </xdr:cNvPr>
        <xdr:cNvCxnSpPr/>
      </xdr:nvCxnSpPr>
      <xdr:spPr>
        <a:xfrm flipV="1">
          <a:off x="8750300" y="69662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32258</xdr:rowOff>
    </xdr:from>
    <xdr:to>
      <xdr:col>41</xdr:col>
      <xdr:colOff>101600</xdr:colOff>
      <xdr:row>41</xdr:row>
      <xdr:rowOff>133858</xdr:rowOff>
    </xdr:to>
    <xdr:sp macro="" textlink="">
      <xdr:nvSpPr>
        <xdr:cNvPr id="129" name="楕円 128">
          <a:extLst>
            <a:ext uri="{FF2B5EF4-FFF2-40B4-BE49-F238E27FC236}">
              <a16:creationId xmlns:a16="http://schemas.microsoft.com/office/drawing/2014/main" id="{1E35C720-D68C-42A3-94D2-719FD01B67CB}"/>
            </a:ext>
          </a:extLst>
        </xdr:cNvPr>
        <xdr:cNvSpPr/>
      </xdr:nvSpPr>
      <xdr:spPr>
        <a:xfrm>
          <a:off x="7810500" y="706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112776</xdr:rowOff>
    </xdr:from>
    <xdr:to>
      <xdr:col>45</xdr:col>
      <xdr:colOff>177800</xdr:colOff>
      <xdr:row>41</xdr:row>
      <xdr:rowOff>83058</xdr:rowOff>
    </xdr:to>
    <xdr:cxnSp macro="">
      <xdr:nvCxnSpPr>
        <xdr:cNvPr id="130" name="直線コネクタ 129">
          <a:extLst>
            <a:ext uri="{FF2B5EF4-FFF2-40B4-BE49-F238E27FC236}">
              <a16:creationId xmlns:a16="http://schemas.microsoft.com/office/drawing/2014/main" id="{5B1A40BB-4BFC-4492-9EE6-F3CCF3DFD31B}"/>
            </a:ext>
          </a:extLst>
        </xdr:cNvPr>
        <xdr:cNvCxnSpPr/>
      </xdr:nvCxnSpPr>
      <xdr:spPr>
        <a:xfrm flipV="1">
          <a:off x="7861300" y="6970776"/>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36830</xdr:rowOff>
    </xdr:from>
    <xdr:to>
      <xdr:col>36</xdr:col>
      <xdr:colOff>165100</xdr:colOff>
      <xdr:row>41</xdr:row>
      <xdr:rowOff>138430</xdr:rowOff>
    </xdr:to>
    <xdr:sp macro="" textlink="">
      <xdr:nvSpPr>
        <xdr:cNvPr id="131" name="楕円 130">
          <a:extLst>
            <a:ext uri="{FF2B5EF4-FFF2-40B4-BE49-F238E27FC236}">
              <a16:creationId xmlns:a16="http://schemas.microsoft.com/office/drawing/2014/main" id="{7518DB2B-76CA-46E2-88C3-65C31F4DCC2B}"/>
            </a:ext>
          </a:extLst>
        </xdr:cNvPr>
        <xdr:cNvSpPr/>
      </xdr:nvSpPr>
      <xdr:spPr>
        <a:xfrm>
          <a:off x="6921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83058</xdr:rowOff>
    </xdr:from>
    <xdr:to>
      <xdr:col>41</xdr:col>
      <xdr:colOff>50800</xdr:colOff>
      <xdr:row>41</xdr:row>
      <xdr:rowOff>87630</xdr:rowOff>
    </xdr:to>
    <xdr:cxnSp macro="">
      <xdr:nvCxnSpPr>
        <xdr:cNvPr id="132" name="直線コネクタ 131">
          <a:extLst>
            <a:ext uri="{FF2B5EF4-FFF2-40B4-BE49-F238E27FC236}">
              <a16:creationId xmlns:a16="http://schemas.microsoft.com/office/drawing/2014/main" id="{FB33F481-A48F-4080-A84A-101CE98D27CB}"/>
            </a:ext>
          </a:extLst>
        </xdr:cNvPr>
        <xdr:cNvCxnSpPr/>
      </xdr:nvCxnSpPr>
      <xdr:spPr>
        <a:xfrm flipV="1">
          <a:off x="6972300" y="71125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81805</xdr:rowOff>
    </xdr:from>
    <xdr:ext cx="469744" cy="259045"/>
    <xdr:sp macro="" textlink="">
      <xdr:nvSpPr>
        <xdr:cNvPr id="133" name="n_1aveValue【図書館】&#10;一人当たり面積">
          <a:extLst>
            <a:ext uri="{FF2B5EF4-FFF2-40B4-BE49-F238E27FC236}">
              <a16:creationId xmlns:a16="http://schemas.microsoft.com/office/drawing/2014/main" id="{C232CCD4-5317-4BAE-80A2-1E46BD4200D9}"/>
            </a:ext>
          </a:extLst>
        </xdr:cNvPr>
        <xdr:cNvSpPr txBox="1"/>
      </xdr:nvSpPr>
      <xdr:spPr>
        <a:xfrm>
          <a:off x="93917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143527</xdr:rowOff>
    </xdr:from>
    <xdr:ext cx="469744" cy="259045"/>
    <xdr:sp macro="" textlink="">
      <xdr:nvSpPr>
        <xdr:cNvPr id="134" name="n_2aveValue【図書館】&#10;一人当たり面積">
          <a:extLst>
            <a:ext uri="{FF2B5EF4-FFF2-40B4-BE49-F238E27FC236}">
              <a16:creationId xmlns:a16="http://schemas.microsoft.com/office/drawing/2014/main" id="{76BF478D-C205-4CD6-B979-03B422DADCDF}"/>
            </a:ext>
          </a:extLst>
        </xdr:cNvPr>
        <xdr:cNvSpPr txBox="1"/>
      </xdr:nvSpPr>
      <xdr:spPr>
        <a:xfrm>
          <a:off x="85154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26941</xdr:rowOff>
    </xdr:from>
    <xdr:ext cx="469744" cy="259045"/>
    <xdr:sp macro="" textlink="">
      <xdr:nvSpPr>
        <xdr:cNvPr id="135" name="n_3aveValue【図書館】&#10;一人当たり面積">
          <a:extLst>
            <a:ext uri="{FF2B5EF4-FFF2-40B4-BE49-F238E27FC236}">
              <a16:creationId xmlns:a16="http://schemas.microsoft.com/office/drawing/2014/main" id="{3BCE6463-F196-460F-B595-0B22444EC638}"/>
            </a:ext>
          </a:extLst>
        </xdr:cNvPr>
        <xdr:cNvSpPr txBox="1"/>
      </xdr:nvSpPr>
      <xdr:spPr>
        <a:xfrm>
          <a:off x="76264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31513</xdr:rowOff>
    </xdr:from>
    <xdr:ext cx="469744" cy="259045"/>
    <xdr:sp macro="" textlink="">
      <xdr:nvSpPr>
        <xdr:cNvPr id="136" name="n_4aveValue【図書館】&#10;一人当たり面積">
          <a:extLst>
            <a:ext uri="{FF2B5EF4-FFF2-40B4-BE49-F238E27FC236}">
              <a16:creationId xmlns:a16="http://schemas.microsoft.com/office/drawing/2014/main" id="{734B1561-BAB1-4D33-B120-8B420C929503}"/>
            </a:ext>
          </a:extLst>
        </xdr:cNvPr>
        <xdr:cNvSpPr txBox="1"/>
      </xdr:nvSpPr>
      <xdr:spPr>
        <a:xfrm>
          <a:off x="6737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150131</xdr:rowOff>
    </xdr:from>
    <xdr:ext cx="469744" cy="259045"/>
    <xdr:sp macro="" textlink="">
      <xdr:nvSpPr>
        <xdr:cNvPr id="137" name="n_1mainValue【図書館】&#10;一人当たり面積">
          <a:extLst>
            <a:ext uri="{FF2B5EF4-FFF2-40B4-BE49-F238E27FC236}">
              <a16:creationId xmlns:a16="http://schemas.microsoft.com/office/drawing/2014/main" id="{86E64CD2-C796-418F-A4B6-1710E401E686}"/>
            </a:ext>
          </a:extLst>
        </xdr:cNvPr>
        <xdr:cNvSpPr txBox="1"/>
      </xdr:nvSpPr>
      <xdr:spPr>
        <a:xfrm>
          <a:off x="9391727" y="700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154703</xdr:rowOff>
    </xdr:from>
    <xdr:ext cx="469744" cy="259045"/>
    <xdr:sp macro="" textlink="">
      <xdr:nvSpPr>
        <xdr:cNvPr id="138" name="n_2mainValue【図書館】&#10;一人当たり面積">
          <a:extLst>
            <a:ext uri="{FF2B5EF4-FFF2-40B4-BE49-F238E27FC236}">
              <a16:creationId xmlns:a16="http://schemas.microsoft.com/office/drawing/2014/main" id="{3069F760-5CF3-4EBB-B11B-34CF93F0F869}"/>
            </a:ext>
          </a:extLst>
        </xdr:cNvPr>
        <xdr:cNvSpPr txBox="1"/>
      </xdr:nvSpPr>
      <xdr:spPr>
        <a:xfrm>
          <a:off x="8515427" y="701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124985</xdr:rowOff>
    </xdr:from>
    <xdr:ext cx="469744" cy="259045"/>
    <xdr:sp macro="" textlink="">
      <xdr:nvSpPr>
        <xdr:cNvPr id="139" name="n_3mainValue【図書館】&#10;一人当たり面積">
          <a:extLst>
            <a:ext uri="{FF2B5EF4-FFF2-40B4-BE49-F238E27FC236}">
              <a16:creationId xmlns:a16="http://schemas.microsoft.com/office/drawing/2014/main" id="{008E67D4-B33A-4680-910E-ACD8DEA30E8A}"/>
            </a:ext>
          </a:extLst>
        </xdr:cNvPr>
        <xdr:cNvSpPr txBox="1"/>
      </xdr:nvSpPr>
      <xdr:spPr>
        <a:xfrm>
          <a:off x="7626427" y="715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129557</xdr:rowOff>
    </xdr:from>
    <xdr:ext cx="469744" cy="259045"/>
    <xdr:sp macro="" textlink="">
      <xdr:nvSpPr>
        <xdr:cNvPr id="140" name="n_4mainValue【図書館】&#10;一人当たり面積">
          <a:extLst>
            <a:ext uri="{FF2B5EF4-FFF2-40B4-BE49-F238E27FC236}">
              <a16:creationId xmlns:a16="http://schemas.microsoft.com/office/drawing/2014/main" id="{370D2FA2-EA67-45B5-80B1-3AB19D4111B1}"/>
            </a:ext>
          </a:extLst>
        </xdr:cNvPr>
        <xdr:cNvSpPr txBox="1"/>
      </xdr:nvSpPr>
      <xdr:spPr>
        <a:xfrm>
          <a:off x="6737427" y="715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1" name="正方形/長方形 140">
          <a:extLst>
            <a:ext uri="{FF2B5EF4-FFF2-40B4-BE49-F238E27FC236}">
              <a16:creationId xmlns:a16="http://schemas.microsoft.com/office/drawing/2014/main" id="{ED6859FA-0CBA-4475-A56B-7CA62C358E2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2" name="正方形/長方形 141">
          <a:extLst>
            <a:ext uri="{FF2B5EF4-FFF2-40B4-BE49-F238E27FC236}">
              <a16:creationId xmlns:a16="http://schemas.microsoft.com/office/drawing/2014/main" id="{251DA6A0-EDEC-4AD4-B5D4-7EB1425C0C5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3" name="正方形/長方形 142">
          <a:extLst>
            <a:ext uri="{FF2B5EF4-FFF2-40B4-BE49-F238E27FC236}">
              <a16:creationId xmlns:a16="http://schemas.microsoft.com/office/drawing/2014/main" id="{D8462298-9AB3-4861-BC64-02C1FD65B7F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4" name="正方形/長方形 143">
          <a:extLst>
            <a:ext uri="{FF2B5EF4-FFF2-40B4-BE49-F238E27FC236}">
              <a16:creationId xmlns:a16="http://schemas.microsoft.com/office/drawing/2014/main" id="{B807C7F0-CEE4-4E47-AC60-1F7DAC5F3D1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5" name="正方形/長方形 144">
          <a:extLst>
            <a:ext uri="{FF2B5EF4-FFF2-40B4-BE49-F238E27FC236}">
              <a16:creationId xmlns:a16="http://schemas.microsoft.com/office/drawing/2014/main" id="{2A635C0C-232D-4F45-82E7-842FAF2F179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6" name="正方形/長方形 145">
          <a:extLst>
            <a:ext uri="{FF2B5EF4-FFF2-40B4-BE49-F238E27FC236}">
              <a16:creationId xmlns:a16="http://schemas.microsoft.com/office/drawing/2014/main" id="{DAD3FBDC-9019-489B-8FFB-2B999271A93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7" name="正方形/長方形 146">
          <a:extLst>
            <a:ext uri="{FF2B5EF4-FFF2-40B4-BE49-F238E27FC236}">
              <a16:creationId xmlns:a16="http://schemas.microsoft.com/office/drawing/2014/main" id="{B2B5242C-5E51-474C-8980-CC71A530B1C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8" name="正方形/長方形 147">
          <a:extLst>
            <a:ext uri="{FF2B5EF4-FFF2-40B4-BE49-F238E27FC236}">
              <a16:creationId xmlns:a16="http://schemas.microsoft.com/office/drawing/2014/main" id="{22601FE7-2993-44F6-9B26-68C12095E3D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9" name="テキスト ボックス 148">
          <a:extLst>
            <a:ext uri="{FF2B5EF4-FFF2-40B4-BE49-F238E27FC236}">
              <a16:creationId xmlns:a16="http://schemas.microsoft.com/office/drawing/2014/main" id="{A31F9B61-D029-4D65-B7BB-3508EB21DFF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0" name="直線コネクタ 149">
          <a:extLst>
            <a:ext uri="{FF2B5EF4-FFF2-40B4-BE49-F238E27FC236}">
              <a16:creationId xmlns:a16="http://schemas.microsoft.com/office/drawing/2014/main" id="{AD78275A-9950-42F8-B354-CF846B5ED70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1" name="テキスト ボックス 150">
          <a:extLst>
            <a:ext uri="{FF2B5EF4-FFF2-40B4-BE49-F238E27FC236}">
              <a16:creationId xmlns:a16="http://schemas.microsoft.com/office/drawing/2014/main" id="{A9606A27-BEC0-42BE-A433-CBBCA6352E7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2" name="直線コネクタ 151">
          <a:extLst>
            <a:ext uri="{FF2B5EF4-FFF2-40B4-BE49-F238E27FC236}">
              <a16:creationId xmlns:a16="http://schemas.microsoft.com/office/drawing/2014/main" id="{08751BAE-F1D8-4F6B-8F21-427AAE544B2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3" name="テキスト ボックス 152">
          <a:extLst>
            <a:ext uri="{FF2B5EF4-FFF2-40B4-BE49-F238E27FC236}">
              <a16:creationId xmlns:a16="http://schemas.microsoft.com/office/drawing/2014/main" id="{3EEBE556-7F39-4DCE-8AE5-D6C057252F4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4" name="直線コネクタ 153">
          <a:extLst>
            <a:ext uri="{FF2B5EF4-FFF2-40B4-BE49-F238E27FC236}">
              <a16:creationId xmlns:a16="http://schemas.microsoft.com/office/drawing/2014/main" id="{6FEDA0E4-8972-4613-B1BD-940CEA1BBDB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5" name="テキスト ボックス 154">
          <a:extLst>
            <a:ext uri="{FF2B5EF4-FFF2-40B4-BE49-F238E27FC236}">
              <a16:creationId xmlns:a16="http://schemas.microsoft.com/office/drawing/2014/main" id="{813D8864-AB63-4585-B8A9-52C490D90AA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6" name="直線コネクタ 155">
          <a:extLst>
            <a:ext uri="{FF2B5EF4-FFF2-40B4-BE49-F238E27FC236}">
              <a16:creationId xmlns:a16="http://schemas.microsoft.com/office/drawing/2014/main" id="{85325F7D-CB5C-413D-8FD2-B68F770E95F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7" name="テキスト ボックス 156">
          <a:extLst>
            <a:ext uri="{FF2B5EF4-FFF2-40B4-BE49-F238E27FC236}">
              <a16:creationId xmlns:a16="http://schemas.microsoft.com/office/drawing/2014/main" id="{7F971D9A-AD45-462D-928F-3F89C87ADD5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8" name="直線コネクタ 157">
          <a:extLst>
            <a:ext uri="{FF2B5EF4-FFF2-40B4-BE49-F238E27FC236}">
              <a16:creationId xmlns:a16="http://schemas.microsoft.com/office/drawing/2014/main" id="{932CD872-28C5-4963-BF5A-0972F772559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9" name="テキスト ボックス 158">
          <a:extLst>
            <a:ext uri="{FF2B5EF4-FFF2-40B4-BE49-F238E27FC236}">
              <a16:creationId xmlns:a16="http://schemas.microsoft.com/office/drawing/2014/main" id="{13CE8B4E-0A92-4616-B790-D3DFE330E69E}"/>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0" name="直線コネクタ 159">
          <a:extLst>
            <a:ext uri="{FF2B5EF4-FFF2-40B4-BE49-F238E27FC236}">
              <a16:creationId xmlns:a16="http://schemas.microsoft.com/office/drawing/2014/main" id="{C00CECD2-6768-4064-A225-9A4129A6C2B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1" name="テキスト ボックス 160">
          <a:extLst>
            <a:ext uri="{FF2B5EF4-FFF2-40B4-BE49-F238E27FC236}">
              <a16:creationId xmlns:a16="http://schemas.microsoft.com/office/drawing/2014/main" id="{D4A7B650-8824-4AB1-B93C-844408435D3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2" name="直線コネクタ 161">
          <a:extLst>
            <a:ext uri="{FF2B5EF4-FFF2-40B4-BE49-F238E27FC236}">
              <a16:creationId xmlns:a16="http://schemas.microsoft.com/office/drawing/2014/main" id="{2E099400-28B9-41D3-A89A-C68068EBE4D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3" name="テキスト ボックス 162">
          <a:extLst>
            <a:ext uri="{FF2B5EF4-FFF2-40B4-BE49-F238E27FC236}">
              <a16:creationId xmlns:a16="http://schemas.microsoft.com/office/drawing/2014/main" id="{6A7D151A-E75E-469C-975E-74C8AEDBE4E3}"/>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4" name="【体育館・プール】&#10;有形固定資産減価償却率グラフ枠">
          <a:extLst>
            <a:ext uri="{FF2B5EF4-FFF2-40B4-BE49-F238E27FC236}">
              <a16:creationId xmlns:a16="http://schemas.microsoft.com/office/drawing/2014/main" id="{8B2499B9-BC2D-45D0-B5D7-F0C08881412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74295</xdr:rowOff>
    </xdr:from>
    <xdr:to>
      <xdr:col>24</xdr:col>
      <xdr:colOff>62865</xdr:colOff>
      <xdr:row>64</xdr:row>
      <xdr:rowOff>76200</xdr:rowOff>
    </xdr:to>
    <xdr:cxnSp macro="">
      <xdr:nvCxnSpPr>
        <xdr:cNvPr id="165" name="直線コネクタ 164">
          <a:extLst>
            <a:ext uri="{FF2B5EF4-FFF2-40B4-BE49-F238E27FC236}">
              <a16:creationId xmlns:a16="http://schemas.microsoft.com/office/drawing/2014/main" id="{23C226CA-EB75-4FD1-9A8B-C1A89208671E}"/>
            </a:ext>
          </a:extLst>
        </xdr:cNvPr>
        <xdr:cNvCxnSpPr/>
      </xdr:nvCxnSpPr>
      <xdr:spPr>
        <a:xfrm flipV="1">
          <a:off x="4634865" y="967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66" name="【体育館・プール】&#10;有形固定資産減価償却率最小値テキスト">
          <a:extLst>
            <a:ext uri="{FF2B5EF4-FFF2-40B4-BE49-F238E27FC236}">
              <a16:creationId xmlns:a16="http://schemas.microsoft.com/office/drawing/2014/main" id="{87E17DFA-4B8B-41D4-8DB7-B7A9B6921DCD}"/>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67" name="直線コネクタ 166">
          <a:extLst>
            <a:ext uri="{FF2B5EF4-FFF2-40B4-BE49-F238E27FC236}">
              <a16:creationId xmlns:a16="http://schemas.microsoft.com/office/drawing/2014/main" id="{308F363D-6A48-4FB6-9FD9-381636E07A29}"/>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20972</xdr:rowOff>
    </xdr:from>
    <xdr:ext cx="405111" cy="259045"/>
    <xdr:sp macro="" textlink="">
      <xdr:nvSpPr>
        <xdr:cNvPr id="168" name="【体育館・プール】&#10;有形固定資産減価償却率最大値テキスト">
          <a:extLst>
            <a:ext uri="{FF2B5EF4-FFF2-40B4-BE49-F238E27FC236}">
              <a16:creationId xmlns:a16="http://schemas.microsoft.com/office/drawing/2014/main" id="{B85FE4AB-21CB-4F6A-89F5-BB32E98FDD5F}"/>
            </a:ext>
          </a:extLst>
        </xdr:cNvPr>
        <xdr:cNvSpPr txBox="1"/>
      </xdr:nvSpPr>
      <xdr:spPr>
        <a:xfrm>
          <a:off x="4673600" y="945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74295</xdr:rowOff>
    </xdr:from>
    <xdr:to>
      <xdr:col>24</xdr:col>
      <xdr:colOff>152400</xdr:colOff>
      <xdr:row>56</xdr:row>
      <xdr:rowOff>74295</xdr:rowOff>
    </xdr:to>
    <xdr:cxnSp macro="">
      <xdr:nvCxnSpPr>
        <xdr:cNvPr id="169" name="直線コネクタ 168">
          <a:extLst>
            <a:ext uri="{FF2B5EF4-FFF2-40B4-BE49-F238E27FC236}">
              <a16:creationId xmlns:a16="http://schemas.microsoft.com/office/drawing/2014/main" id="{8D8C305D-2EC5-487D-A439-0B22DAFAC489}"/>
            </a:ext>
          </a:extLst>
        </xdr:cNvPr>
        <xdr:cNvCxnSpPr/>
      </xdr:nvCxnSpPr>
      <xdr:spPr>
        <a:xfrm>
          <a:off x="4546600" y="967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110507</xdr:rowOff>
    </xdr:from>
    <xdr:ext cx="405111" cy="259045"/>
    <xdr:sp macro="" textlink="">
      <xdr:nvSpPr>
        <xdr:cNvPr id="170" name="【体育館・プール】&#10;有形固定資産減価償却率平均値テキスト">
          <a:extLst>
            <a:ext uri="{FF2B5EF4-FFF2-40B4-BE49-F238E27FC236}">
              <a16:creationId xmlns:a16="http://schemas.microsoft.com/office/drawing/2014/main" id="{0E7A7710-C8BA-4A39-9650-0E43796932CD}"/>
            </a:ext>
          </a:extLst>
        </xdr:cNvPr>
        <xdr:cNvSpPr txBox="1"/>
      </xdr:nvSpPr>
      <xdr:spPr>
        <a:xfrm>
          <a:off x="4673600" y="10397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132080</xdr:rowOff>
    </xdr:from>
    <xdr:to>
      <xdr:col>24</xdr:col>
      <xdr:colOff>114300</xdr:colOff>
      <xdr:row>61</xdr:row>
      <xdr:rowOff>62230</xdr:rowOff>
    </xdr:to>
    <xdr:sp macro="" textlink="">
      <xdr:nvSpPr>
        <xdr:cNvPr id="171" name="フローチャート: 判断 170">
          <a:extLst>
            <a:ext uri="{FF2B5EF4-FFF2-40B4-BE49-F238E27FC236}">
              <a16:creationId xmlns:a16="http://schemas.microsoft.com/office/drawing/2014/main" id="{7504FE0C-3384-4244-A148-E8EF803709B7}"/>
            </a:ext>
          </a:extLst>
        </xdr:cNvPr>
        <xdr:cNvSpPr/>
      </xdr:nvSpPr>
      <xdr:spPr>
        <a:xfrm>
          <a:off x="45847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116840</xdr:rowOff>
    </xdr:from>
    <xdr:to>
      <xdr:col>20</xdr:col>
      <xdr:colOff>38100</xdr:colOff>
      <xdr:row>61</xdr:row>
      <xdr:rowOff>46990</xdr:rowOff>
    </xdr:to>
    <xdr:sp macro="" textlink="">
      <xdr:nvSpPr>
        <xdr:cNvPr id="172" name="フローチャート: 判断 171">
          <a:extLst>
            <a:ext uri="{FF2B5EF4-FFF2-40B4-BE49-F238E27FC236}">
              <a16:creationId xmlns:a16="http://schemas.microsoft.com/office/drawing/2014/main" id="{AEA2537E-7CA1-4962-BCA7-5072EB792933}"/>
            </a:ext>
          </a:extLst>
        </xdr:cNvPr>
        <xdr:cNvSpPr/>
      </xdr:nvSpPr>
      <xdr:spPr>
        <a:xfrm>
          <a:off x="37465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29210</xdr:rowOff>
    </xdr:from>
    <xdr:to>
      <xdr:col>15</xdr:col>
      <xdr:colOff>101600</xdr:colOff>
      <xdr:row>60</xdr:row>
      <xdr:rowOff>130810</xdr:rowOff>
    </xdr:to>
    <xdr:sp macro="" textlink="">
      <xdr:nvSpPr>
        <xdr:cNvPr id="173" name="フローチャート: 判断 172">
          <a:extLst>
            <a:ext uri="{FF2B5EF4-FFF2-40B4-BE49-F238E27FC236}">
              <a16:creationId xmlns:a16="http://schemas.microsoft.com/office/drawing/2014/main" id="{AE655807-36B5-4D11-A0AF-DE53B83B1906}"/>
            </a:ext>
          </a:extLst>
        </xdr:cNvPr>
        <xdr:cNvSpPr/>
      </xdr:nvSpPr>
      <xdr:spPr>
        <a:xfrm>
          <a:off x="2857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164465</xdr:rowOff>
    </xdr:from>
    <xdr:to>
      <xdr:col>10</xdr:col>
      <xdr:colOff>165100</xdr:colOff>
      <xdr:row>60</xdr:row>
      <xdr:rowOff>94615</xdr:rowOff>
    </xdr:to>
    <xdr:sp macro="" textlink="">
      <xdr:nvSpPr>
        <xdr:cNvPr id="174" name="フローチャート: 判断 173">
          <a:extLst>
            <a:ext uri="{FF2B5EF4-FFF2-40B4-BE49-F238E27FC236}">
              <a16:creationId xmlns:a16="http://schemas.microsoft.com/office/drawing/2014/main" id="{54695610-2163-491D-BF4D-53786EECF453}"/>
            </a:ext>
          </a:extLst>
        </xdr:cNvPr>
        <xdr:cNvSpPr/>
      </xdr:nvSpPr>
      <xdr:spPr>
        <a:xfrm>
          <a:off x="1968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145415</xdr:rowOff>
    </xdr:from>
    <xdr:to>
      <xdr:col>6</xdr:col>
      <xdr:colOff>38100</xdr:colOff>
      <xdr:row>60</xdr:row>
      <xdr:rowOff>75565</xdr:rowOff>
    </xdr:to>
    <xdr:sp macro="" textlink="">
      <xdr:nvSpPr>
        <xdr:cNvPr id="175" name="フローチャート: 判断 174">
          <a:extLst>
            <a:ext uri="{FF2B5EF4-FFF2-40B4-BE49-F238E27FC236}">
              <a16:creationId xmlns:a16="http://schemas.microsoft.com/office/drawing/2014/main" id="{033F2DD6-0F15-4A27-8CC0-B20964965AD9}"/>
            </a:ext>
          </a:extLst>
        </xdr:cNvPr>
        <xdr:cNvSpPr/>
      </xdr:nvSpPr>
      <xdr:spPr>
        <a:xfrm>
          <a:off x="1079500" y="102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019413DE-25F3-4B5E-A109-7DE29EA82B0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1FE5BA00-EA2E-4F7C-802C-16DD9E60CEB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47DAF622-5AF5-4E30-A766-F054A6E587E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5C927721-17E4-4335-9A3F-7C55086059C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30EC108F-E72B-4CBD-AC95-78A946FF517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154940</xdr:rowOff>
    </xdr:from>
    <xdr:to>
      <xdr:col>24</xdr:col>
      <xdr:colOff>114300</xdr:colOff>
      <xdr:row>59</xdr:row>
      <xdr:rowOff>85090</xdr:rowOff>
    </xdr:to>
    <xdr:sp macro="" textlink="">
      <xdr:nvSpPr>
        <xdr:cNvPr id="181" name="楕円 180">
          <a:extLst>
            <a:ext uri="{FF2B5EF4-FFF2-40B4-BE49-F238E27FC236}">
              <a16:creationId xmlns:a16="http://schemas.microsoft.com/office/drawing/2014/main" id="{DF8CE55B-99A2-4851-8EB4-A6CD79F2635D}"/>
            </a:ext>
          </a:extLst>
        </xdr:cNvPr>
        <xdr:cNvSpPr/>
      </xdr:nvSpPr>
      <xdr:spPr>
        <a:xfrm>
          <a:off x="45847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6367</xdr:rowOff>
    </xdr:from>
    <xdr:ext cx="405111" cy="259045"/>
    <xdr:sp macro="" textlink="">
      <xdr:nvSpPr>
        <xdr:cNvPr id="182" name="【体育館・プール】&#10;有形固定資産減価償却率該当値テキスト">
          <a:extLst>
            <a:ext uri="{FF2B5EF4-FFF2-40B4-BE49-F238E27FC236}">
              <a16:creationId xmlns:a16="http://schemas.microsoft.com/office/drawing/2014/main" id="{8D2C70F0-8D50-482C-B921-0ED123506D86}"/>
            </a:ext>
          </a:extLst>
        </xdr:cNvPr>
        <xdr:cNvSpPr txBox="1"/>
      </xdr:nvSpPr>
      <xdr:spPr>
        <a:xfrm>
          <a:off x="4673600"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113030</xdr:rowOff>
    </xdr:from>
    <xdr:to>
      <xdr:col>20</xdr:col>
      <xdr:colOff>38100</xdr:colOff>
      <xdr:row>59</xdr:row>
      <xdr:rowOff>43180</xdr:rowOff>
    </xdr:to>
    <xdr:sp macro="" textlink="">
      <xdr:nvSpPr>
        <xdr:cNvPr id="183" name="楕円 182">
          <a:extLst>
            <a:ext uri="{FF2B5EF4-FFF2-40B4-BE49-F238E27FC236}">
              <a16:creationId xmlns:a16="http://schemas.microsoft.com/office/drawing/2014/main" id="{3903E60D-7F2E-48F3-9B9D-D87AA9FA6BA8}"/>
            </a:ext>
          </a:extLst>
        </xdr:cNvPr>
        <xdr:cNvSpPr/>
      </xdr:nvSpPr>
      <xdr:spPr>
        <a:xfrm>
          <a:off x="3746500" y="10057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163830</xdr:rowOff>
    </xdr:from>
    <xdr:to>
      <xdr:col>24</xdr:col>
      <xdr:colOff>63500</xdr:colOff>
      <xdr:row>59</xdr:row>
      <xdr:rowOff>34290</xdr:rowOff>
    </xdr:to>
    <xdr:cxnSp macro="">
      <xdr:nvCxnSpPr>
        <xdr:cNvPr id="184" name="直線コネクタ 183">
          <a:extLst>
            <a:ext uri="{FF2B5EF4-FFF2-40B4-BE49-F238E27FC236}">
              <a16:creationId xmlns:a16="http://schemas.microsoft.com/office/drawing/2014/main" id="{614D5781-93D8-4D63-9210-6BA7892E3085}"/>
            </a:ext>
          </a:extLst>
        </xdr:cNvPr>
        <xdr:cNvCxnSpPr/>
      </xdr:nvCxnSpPr>
      <xdr:spPr>
        <a:xfrm>
          <a:off x="3797300" y="1010793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71120</xdr:rowOff>
    </xdr:from>
    <xdr:to>
      <xdr:col>15</xdr:col>
      <xdr:colOff>101600</xdr:colOff>
      <xdr:row>59</xdr:row>
      <xdr:rowOff>1270</xdr:rowOff>
    </xdr:to>
    <xdr:sp macro="" textlink="">
      <xdr:nvSpPr>
        <xdr:cNvPr id="185" name="楕円 184">
          <a:extLst>
            <a:ext uri="{FF2B5EF4-FFF2-40B4-BE49-F238E27FC236}">
              <a16:creationId xmlns:a16="http://schemas.microsoft.com/office/drawing/2014/main" id="{9F17330B-2736-4ACF-9DB1-9A274202B8E1}"/>
            </a:ext>
          </a:extLst>
        </xdr:cNvPr>
        <xdr:cNvSpPr/>
      </xdr:nvSpPr>
      <xdr:spPr>
        <a:xfrm>
          <a:off x="2857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121920</xdr:rowOff>
    </xdr:from>
    <xdr:to>
      <xdr:col>19</xdr:col>
      <xdr:colOff>177800</xdr:colOff>
      <xdr:row>58</xdr:row>
      <xdr:rowOff>163830</xdr:rowOff>
    </xdr:to>
    <xdr:cxnSp macro="">
      <xdr:nvCxnSpPr>
        <xdr:cNvPr id="186" name="直線コネクタ 185">
          <a:extLst>
            <a:ext uri="{FF2B5EF4-FFF2-40B4-BE49-F238E27FC236}">
              <a16:creationId xmlns:a16="http://schemas.microsoft.com/office/drawing/2014/main" id="{5E42DA97-F27F-4ABF-8661-EAD9B9E5E8D3}"/>
            </a:ext>
          </a:extLst>
        </xdr:cNvPr>
        <xdr:cNvCxnSpPr/>
      </xdr:nvCxnSpPr>
      <xdr:spPr>
        <a:xfrm>
          <a:off x="2908300" y="100660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29210</xdr:rowOff>
    </xdr:from>
    <xdr:to>
      <xdr:col>10</xdr:col>
      <xdr:colOff>165100</xdr:colOff>
      <xdr:row>58</xdr:row>
      <xdr:rowOff>130810</xdr:rowOff>
    </xdr:to>
    <xdr:sp macro="" textlink="">
      <xdr:nvSpPr>
        <xdr:cNvPr id="187" name="楕円 186">
          <a:extLst>
            <a:ext uri="{FF2B5EF4-FFF2-40B4-BE49-F238E27FC236}">
              <a16:creationId xmlns:a16="http://schemas.microsoft.com/office/drawing/2014/main" id="{E25DA697-136D-4D92-8821-3218DF7EE766}"/>
            </a:ext>
          </a:extLst>
        </xdr:cNvPr>
        <xdr:cNvSpPr/>
      </xdr:nvSpPr>
      <xdr:spPr>
        <a:xfrm>
          <a:off x="1968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80010</xdr:rowOff>
    </xdr:from>
    <xdr:to>
      <xdr:col>15</xdr:col>
      <xdr:colOff>50800</xdr:colOff>
      <xdr:row>58</xdr:row>
      <xdr:rowOff>121920</xdr:rowOff>
    </xdr:to>
    <xdr:cxnSp macro="">
      <xdr:nvCxnSpPr>
        <xdr:cNvPr id="188" name="直線コネクタ 187">
          <a:extLst>
            <a:ext uri="{FF2B5EF4-FFF2-40B4-BE49-F238E27FC236}">
              <a16:creationId xmlns:a16="http://schemas.microsoft.com/office/drawing/2014/main" id="{BB268776-2608-4530-86C8-53F86A380F29}"/>
            </a:ext>
          </a:extLst>
        </xdr:cNvPr>
        <xdr:cNvCxnSpPr/>
      </xdr:nvCxnSpPr>
      <xdr:spPr>
        <a:xfrm>
          <a:off x="2019300" y="1002411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57</xdr:row>
      <xdr:rowOff>158750</xdr:rowOff>
    </xdr:from>
    <xdr:to>
      <xdr:col>6</xdr:col>
      <xdr:colOff>38100</xdr:colOff>
      <xdr:row>58</xdr:row>
      <xdr:rowOff>88900</xdr:rowOff>
    </xdr:to>
    <xdr:sp macro="" textlink="">
      <xdr:nvSpPr>
        <xdr:cNvPr id="189" name="楕円 188">
          <a:extLst>
            <a:ext uri="{FF2B5EF4-FFF2-40B4-BE49-F238E27FC236}">
              <a16:creationId xmlns:a16="http://schemas.microsoft.com/office/drawing/2014/main" id="{57EF4F91-9843-4750-B8F8-C3B2DE811168}"/>
            </a:ext>
          </a:extLst>
        </xdr:cNvPr>
        <xdr:cNvSpPr/>
      </xdr:nvSpPr>
      <xdr:spPr>
        <a:xfrm>
          <a:off x="1079500" y="993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38100</xdr:rowOff>
    </xdr:from>
    <xdr:to>
      <xdr:col>10</xdr:col>
      <xdr:colOff>114300</xdr:colOff>
      <xdr:row>58</xdr:row>
      <xdr:rowOff>80010</xdr:rowOff>
    </xdr:to>
    <xdr:cxnSp macro="">
      <xdr:nvCxnSpPr>
        <xdr:cNvPr id="190" name="直線コネクタ 189">
          <a:extLst>
            <a:ext uri="{FF2B5EF4-FFF2-40B4-BE49-F238E27FC236}">
              <a16:creationId xmlns:a16="http://schemas.microsoft.com/office/drawing/2014/main" id="{5DCCC305-3928-411F-A90F-286D52799709}"/>
            </a:ext>
          </a:extLst>
        </xdr:cNvPr>
        <xdr:cNvCxnSpPr/>
      </xdr:nvCxnSpPr>
      <xdr:spPr>
        <a:xfrm>
          <a:off x="1130300" y="998220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38117</xdr:rowOff>
    </xdr:from>
    <xdr:ext cx="405111" cy="259045"/>
    <xdr:sp macro="" textlink="">
      <xdr:nvSpPr>
        <xdr:cNvPr id="191" name="n_1aveValue【体育館・プール】&#10;有形固定資産減価償却率">
          <a:extLst>
            <a:ext uri="{FF2B5EF4-FFF2-40B4-BE49-F238E27FC236}">
              <a16:creationId xmlns:a16="http://schemas.microsoft.com/office/drawing/2014/main" id="{19DB813C-7643-4DC4-990F-355E1EA188CF}"/>
            </a:ext>
          </a:extLst>
        </xdr:cNvPr>
        <xdr:cNvSpPr txBox="1"/>
      </xdr:nvSpPr>
      <xdr:spPr>
        <a:xfrm>
          <a:off x="35820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121937</xdr:rowOff>
    </xdr:from>
    <xdr:ext cx="405111" cy="259045"/>
    <xdr:sp macro="" textlink="">
      <xdr:nvSpPr>
        <xdr:cNvPr id="192" name="n_2aveValue【体育館・プール】&#10;有形固定資産減価償却率">
          <a:extLst>
            <a:ext uri="{FF2B5EF4-FFF2-40B4-BE49-F238E27FC236}">
              <a16:creationId xmlns:a16="http://schemas.microsoft.com/office/drawing/2014/main" id="{9306D1D6-8175-47E6-BF3B-A1C95DCC37BC}"/>
            </a:ext>
          </a:extLst>
        </xdr:cNvPr>
        <xdr:cNvSpPr txBox="1"/>
      </xdr:nvSpPr>
      <xdr:spPr>
        <a:xfrm>
          <a:off x="2705744" y="1040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85742</xdr:rowOff>
    </xdr:from>
    <xdr:ext cx="405111" cy="259045"/>
    <xdr:sp macro="" textlink="">
      <xdr:nvSpPr>
        <xdr:cNvPr id="193" name="n_3aveValue【体育館・プール】&#10;有形固定資産減価償却率">
          <a:extLst>
            <a:ext uri="{FF2B5EF4-FFF2-40B4-BE49-F238E27FC236}">
              <a16:creationId xmlns:a16="http://schemas.microsoft.com/office/drawing/2014/main" id="{58578220-170E-4B99-AE5D-C07EBE3BD94B}"/>
            </a:ext>
          </a:extLst>
        </xdr:cNvPr>
        <xdr:cNvSpPr txBox="1"/>
      </xdr:nvSpPr>
      <xdr:spPr>
        <a:xfrm>
          <a:off x="1816744"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66692</xdr:rowOff>
    </xdr:from>
    <xdr:ext cx="405111" cy="259045"/>
    <xdr:sp macro="" textlink="">
      <xdr:nvSpPr>
        <xdr:cNvPr id="194" name="n_4aveValue【体育館・プール】&#10;有形固定資産減価償却率">
          <a:extLst>
            <a:ext uri="{FF2B5EF4-FFF2-40B4-BE49-F238E27FC236}">
              <a16:creationId xmlns:a16="http://schemas.microsoft.com/office/drawing/2014/main" id="{BD74E08C-73CE-458A-87DA-E0B21B147637}"/>
            </a:ext>
          </a:extLst>
        </xdr:cNvPr>
        <xdr:cNvSpPr txBox="1"/>
      </xdr:nvSpPr>
      <xdr:spPr>
        <a:xfrm>
          <a:off x="927744" y="1035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59707</xdr:rowOff>
    </xdr:from>
    <xdr:ext cx="405111" cy="259045"/>
    <xdr:sp macro="" textlink="">
      <xdr:nvSpPr>
        <xdr:cNvPr id="195" name="n_1mainValue【体育館・プール】&#10;有形固定資産減価償却率">
          <a:extLst>
            <a:ext uri="{FF2B5EF4-FFF2-40B4-BE49-F238E27FC236}">
              <a16:creationId xmlns:a16="http://schemas.microsoft.com/office/drawing/2014/main" id="{F7842588-7046-4D7C-B80E-A822A98C01AD}"/>
            </a:ext>
          </a:extLst>
        </xdr:cNvPr>
        <xdr:cNvSpPr txBox="1"/>
      </xdr:nvSpPr>
      <xdr:spPr>
        <a:xfrm>
          <a:off x="3582044" y="983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17797</xdr:rowOff>
    </xdr:from>
    <xdr:ext cx="405111" cy="259045"/>
    <xdr:sp macro="" textlink="">
      <xdr:nvSpPr>
        <xdr:cNvPr id="196" name="n_2mainValue【体育館・プール】&#10;有形固定資産減価償却率">
          <a:extLst>
            <a:ext uri="{FF2B5EF4-FFF2-40B4-BE49-F238E27FC236}">
              <a16:creationId xmlns:a16="http://schemas.microsoft.com/office/drawing/2014/main" id="{EB5F890F-945D-423D-8812-4091300CD957}"/>
            </a:ext>
          </a:extLst>
        </xdr:cNvPr>
        <xdr:cNvSpPr txBox="1"/>
      </xdr:nvSpPr>
      <xdr:spPr>
        <a:xfrm>
          <a:off x="2705744" y="979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147337</xdr:rowOff>
    </xdr:from>
    <xdr:ext cx="405111" cy="259045"/>
    <xdr:sp macro="" textlink="">
      <xdr:nvSpPr>
        <xdr:cNvPr id="197" name="n_3mainValue【体育館・プール】&#10;有形固定資産減価償却率">
          <a:extLst>
            <a:ext uri="{FF2B5EF4-FFF2-40B4-BE49-F238E27FC236}">
              <a16:creationId xmlns:a16="http://schemas.microsoft.com/office/drawing/2014/main" id="{037B19F9-6FE4-4A79-88F0-1F23F88EC310}"/>
            </a:ext>
          </a:extLst>
        </xdr:cNvPr>
        <xdr:cNvSpPr txBox="1"/>
      </xdr:nvSpPr>
      <xdr:spPr>
        <a:xfrm>
          <a:off x="1816744" y="9748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105427</xdr:rowOff>
    </xdr:from>
    <xdr:ext cx="405111" cy="259045"/>
    <xdr:sp macro="" textlink="">
      <xdr:nvSpPr>
        <xdr:cNvPr id="198" name="n_4mainValue【体育館・プール】&#10;有形固定資産減価償却率">
          <a:extLst>
            <a:ext uri="{FF2B5EF4-FFF2-40B4-BE49-F238E27FC236}">
              <a16:creationId xmlns:a16="http://schemas.microsoft.com/office/drawing/2014/main" id="{A679515E-7561-4C8B-A64D-F7D488F943E0}"/>
            </a:ext>
          </a:extLst>
        </xdr:cNvPr>
        <xdr:cNvSpPr txBox="1"/>
      </xdr:nvSpPr>
      <xdr:spPr>
        <a:xfrm>
          <a:off x="9277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9" name="正方形/長方形 198">
          <a:extLst>
            <a:ext uri="{FF2B5EF4-FFF2-40B4-BE49-F238E27FC236}">
              <a16:creationId xmlns:a16="http://schemas.microsoft.com/office/drawing/2014/main" id="{CFFE765B-DCFE-4328-86AD-24A60AF81A9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0" name="正方形/長方形 199">
          <a:extLst>
            <a:ext uri="{FF2B5EF4-FFF2-40B4-BE49-F238E27FC236}">
              <a16:creationId xmlns:a16="http://schemas.microsoft.com/office/drawing/2014/main" id="{A6BF375D-31B7-47BF-A4CB-6D1A3608313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1" name="正方形/長方形 200">
          <a:extLst>
            <a:ext uri="{FF2B5EF4-FFF2-40B4-BE49-F238E27FC236}">
              <a16:creationId xmlns:a16="http://schemas.microsoft.com/office/drawing/2014/main" id="{AFC7B178-9CA7-4BD8-810B-500923FD265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2" name="正方形/長方形 201">
          <a:extLst>
            <a:ext uri="{FF2B5EF4-FFF2-40B4-BE49-F238E27FC236}">
              <a16:creationId xmlns:a16="http://schemas.microsoft.com/office/drawing/2014/main" id="{B1589577-61A1-4F8F-94AA-5A30F490EA3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3" name="正方形/長方形 202">
          <a:extLst>
            <a:ext uri="{FF2B5EF4-FFF2-40B4-BE49-F238E27FC236}">
              <a16:creationId xmlns:a16="http://schemas.microsoft.com/office/drawing/2014/main" id="{CDB71C5D-74F3-4F81-8C59-6AB2280EE96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4" name="正方形/長方形 203">
          <a:extLst>
            <a:ext uri="{FF2B5EF4-FFF2-40B4-BE49-F238E27FC236}">
              <a16:creationId xmlns:a16="http://schemas.microsoft.com/office/drawing/2014/main" id="{35565E50-AA1F-43A1-B41F-4F6E774EE916}"/>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5" name="正方形/長方形 204">
          <a:extLst>
            <a:ext uri="{FF2B5EF4-FFF2-40B4-BE49-F238E27FC236}">
              <a16:creationId xmlns:a16="http://schemas.microsoft.com/office/drawing/2014/main" id="{342A36AA-B928-4A88-9C47-2D392C92FE2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6" name="正方形/長方形 205">
          <a:extLst>
            <a:ext uri="{FF2B5EF4-FFF2-40B4-BE49-F238E27FC236}">
              <a16:creationId xmlns:a16="http://schemas.microsoft.com/office/drawing/2014/main" id="{EBFEEFA1-7682-42EE-B2C4-00F1CB315CA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7" name="テキスト ボックス 206">
          <a:extLst>
            <a:ext uri="{FF2B5EF4-FFF2-40B4-BE49-F238E27FC236}">
              <a16:creationId xmlns:a16="http://schemas.microsoft.com/office/drawing/2014/main" id="{8E241310-C116-4F63-8476-74859613B0D9}"/>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8" name="直線コネクタ 207">
          <a:extLst>
            <a:ext uri="{FF2B5EF4-FFF2-40B4-BE49-F238E27FC236}">
              <a16:creationId xmlns:a16="http://schemas.microsoft.com/office/drawing/2014/main" id="{15BA8BBC-FDCE-4B9C-BD87-94C153BCBC38}"/>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9" name="直線コネクタ 208">
          <a:extLst>
            <a:ext uri="{FF2B5EF4-FFF2-40B4-BE49-F238E27FC236}">
              <a16:creationId xmlns:a16="http://schemas.microsoft.com/office/drawing/2014/main" id="{F9F857D1-E0A1-4C00-8517-C8DBF091BC64}"/>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0" name="テキスト ボックス 209">
          <a:extLst>
            <a:ext uri="{FF2B5EF4-FFF2-40B4-BE49-F238E27FC236}">
              <a16:creationId xmlns:a16="http://schemas.microsoft.com/office/drawing/2014/main" id="{1D1FD951-4C37-423D-82E6-FBA6D6F3947F}"/>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1" name="直線コネクタ 210">
          <a:extLst>
            <a:ext uri="{FF2B5EF4-FFF2-40B4-BE49-F238E27FC236}">
              <a16:creationId xmlns:a16="http://schemas.microsoft.com/office/drawing/2014/main" id="{B1C1A4A8-9ED8-4979-98C0-24F65B1E0BC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2" name="テキスト ボックス 211">
          <a:extLst>
            <a:ext uri="{FF2B5EF4-FFF2-40B4-BE49-F238E27FC236}">
              <a16:creationId xmlns:a16="http://schemas.microsoft.com/office/drawing/2014/main" id="{E53F3896-D3F8-4D23-9B50-752469769F6C}"/>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3" name="直線コネクタ 212">
          <a:extLst>
            <a:ext uri="{FF2B5EF4-FFF2-40B4-BE49-F238E27FC236}">
              <a16:creationId xmlns:a16="http://schemas.microsoft.com/office/drawing/2014/main" id="{B380630D-5365-41EA-935F-B8700ED818A1}"/>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4" name="テキスト ボックス 213">
          <a:extLst>
            <a:ext uri="{FF2B5EF4-FFF2-40B4-BE49-F238E27FC236}">
              <a16:creationId xmlns:a16="http://schemas.microsoft.com/office/drawing/2014/main" id="{C0228384-1F09-4D94-AE8F-F38E03FA4862}"/>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5" name="直線コネクタ 214">
          <a:extLst>
            <a:ext uri="{FF2B5EF4-FFF2-40B4-BE49-F238E27FC236}">
              <a16:creationId xmlns:a16="http://schemas.microsoft.com/office/drawing/2014/main" id="{D42E89FC-C12A-4CA4-8908-13D05AB5F5A3}"/>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16" name="テキスト ボックス 215">
          <a:extLst>
            <a:ext uri="{FF2B5EF4-FFF2-40B4-BE49-F238E27FC236}">
              <a16:creationId xmlns:a16="http://schemas.microsoft.com/office/drawing/2014/main" id="{D767E0C1-2242-4483-BB15-45CB0E5B0C2A}"/>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7" name="直線コネクタ 216">
          <a:extLst>
            <a:ext uri="{FF2B5EF4-FFF2-40B4-BE49-F238E27FC236}">
              <a16:creationId xmlns:a16="http://schemas.microsoft.com/office/drawing/2014/main" id="{F08F1C53-8C52-40B9-ACEA-2E2AC844301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8" name="テキスト ボックス 217">
          <a:extLst>
            <a:ext uri="{FF2B5EF4-FFF2-40B4-BE49-F238E27FC236}">
              <a16:creationId xmlns:a16="http://schemas.microsoft.com/office/drawing/2014/main" id="{60D5AEEE-E69B-4A23-B687-597EDFE35424}"/>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9" name="【体育館・プール】&#10;一人当たり面積グラフ枠">
          <a:extLst>
            <a:ext uri="{FF2B5EF4-FFF2-40B4-BE49-F238E27FC236}">
              <a16:creationId xmlns:a16="http://schemas.microsoft.com/office/drawing/2014/main" id="{D59381A4-A966-4330-AEAF-D5643ADA1D9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72695</xdr:rowOff>
    </xdr:from>
    <xdr:to>
      <xdr:col>54</xdr:col>
      <xdr:colOff>189865</xdr:colOff>
      <xdr:row>63</xdr:row>
      <xdr:rowOff>104699</xdr:rowOff>
    </xdr:to>
    <xdr:cxnSp macro="">
      <xdr:nvCxnSpPr>
        <xdr:cNvPr id="220" name="直線コネクタ 219">
          <a:extLst>
            <a:ext uri="{FF2B5EF4-FFF2-40B4-BE49-F238E27FC236}">
              <a16:creationId xmlns:a16="http://schemas.microsoft.com/office/drawing/2014/main" id="{D4F4AF75-67A9-424A-AEBC-28903F2B70C0}"/>
            </a:ext>
          </a:extLst>
        </xdr:cNvPr>
        <xdr:cNvCxnSpPr/>
      </xdr:nvCxnSpPr>
      <xdr:spPr>
        <a:xfrm flipV="1">
          <a:off x="10476865" y="9502445"/>
          <a:ext cx="0" cy="1403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108526</xdr:rowOff>
    </xdr:from>
    <xdr:ext cx="469744" cy="259045"/>
    <xdr:sp macro="" textlink="">
      <xdr:nvSpPr>
        <xdr:cNvPr id="221" name="【体育館・プール】&#10;一人当たり面積最小値テキスト">
          <a:extLst>
            <a:ext uri="{FF2B5EF4-FFF2-40B4-BE49-F238E27FC236}">
              <a16:creationId xmlns:a16="http://schemas.microsoft.com/office/drawing/2014/main" id="{03B0D014-E3E5-4ACE-A03D-F428E88A4B26}"/>
            </a:ext>
          </a:extLst>
        </xdr:cNvPr>
        <xdr:cNvSpPr txBox="1"/>
      </xdr:nvSpPr>
      <xdr:spPr>
        <a:xfrm>
          <a:off x="10515600" y="10909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104699</xdr:rowOff>
    </xdr:from>
    <xdr:to>
      <xdr:col>55</xdr:col>
      <xdr:colOff>88900</xdr:colOff>
      <xdr:row>63</xdr:row>
      <xdr:rowOff>104699</xdr:rowOff>
    </xdr:to>
    <xdr:cxnSp macro="">
      <xdr:nvCxnSpPr>
        <xdr:cNvPr id="222" name="直線コネクタ 221">
          <a:extLst>
            <a:ext uri="{FF2B5EF4-FFF2-40B4-BE49-F238E27FC236}">
              <a16:creationId xmlns:a16="http://schemas.microsoft.com/office/drawing/2014/main" id="{AE093A68-2B71-4114-BEE8-58A1DDDDD4E5}"/>
            </a:ext>
          </a:extLst>
        </xdr:cNvPr>
        <xdr:cNvCxnSpPr/>
      </xdr:nvCxnSpPr>
      <xdr:spPr>
        <a:xfrm>
          <a:off x="10388600" y="1090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19372</xdr:rowOff>
    </xdr:from>
    <xdr:ext cx="469744" cy="259045"/>
    <xdr:sp macro="" textlink="">
      <xdr:nvSpPr>
        <xdr:cNvPr id="223" name="【体育館・プール】&#10;一人当たり面積最大値テキスト">
          <a:extLst>
            <a:ext uri="{FF2B5EF4-FFF2-40B4-BE49-F238E27FC236}">
              <a16:creationId xmlns:a16="http://schemas.microsoft.com/office/drawing/2014/main" id="{568E86CA-9446-408F-88E6-2E7DC7C59486}"/>
            </a:ext>
          </a:extLst>
        </xdr:cNvPr>
        <xdr:cNvSpPr txBox="1"/>
      </xdr:nvSpPr>
      <xdr:spPr>
        <a:xfrm>
          <a:off x="10515600" y="9277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72695</xdr:rowOff>
    </xdr:from>
    <xdr:to>
      <xdr:col>55</xdr:col>
      <xdr:colOff>88900</xdr:colOff>
      <xdr:row>55</xdr:row>
      <xdr:rowOff>72695</xdr:rowOff>
    </xdr:to>
    <xdr:cxnSp macro="">
      <xdr:nvCxnSpPr>
        <xdr:cNvPr id="224" name="直線コネクタ 223">
          <a:extLst>
            <a:ext uri="{FF2B5EF4-FFF2-40B4-BE49-F238E27FC236}">
              <a16:creationId xmlns:a16="http://schemas.microsoft.com/office/drawing/2014/main" id="{1671F28C-9166-4B83-8674-086E5130FB89}"/>
            </a:ext>
          </a:extLst>
        </xdr:cNvPr>
        <xdr:cNvCxnSpPr/>
      </xdr:nvCxnSpPr>
      <xdr:spPr>
        <a:xfrm>
          <a:off x="10388600" y="9502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125239</xdr:rowOff>
    </xdr:from>
    <xdr:ext cx="469744" cy="259045"/>
    <xdr:sp macro="" textlink="">
      <xdr:nvSpPr>
        <xdr:cNvPr id="225" name="【体育館・プール】&#10;一人当たり面積平均値テキスト">
          <a:extLst>
            <a:ext uri="{FF2B5EF4-FFF2-40B4-BE49-F238E27FC236}">
              <a16:creationId xmlns:a16="http://schemas.microsoft.com/office/drawing/2014/main" id="{637AA355-CB76-4553-870A-9514EAE1817A}"/>
            </a:ext>
          </a:extLst>
        </xdr:cNvPr>
        <xdr:cNvSpPr txBox="1"/>
      </xdr:nvSpPr>
      <xdr:spPr>
        <a:xfrm>
          <a:off x="10515600" y="10412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102362</xdr:rowOff>
    </xdr:from>
    <xdr:to>
      <xdr:col>55</xdr:col>
      <xdr:colOff>50800</xdr:colOff>
      <xdr:row>62</xdr:row>
      <xdr:rowOff>32512</xdr:rowOff>
    </xdr:to>
    <xdr:sp macro="" textlink="">
      <xdr:nvSpPr>
        <xdr:cNvPr id="226" name="フローチャート: 判断 225">
          <a:extLst>
            <a:ext uri="{FF2B5EF4-FFF2-40B4-BE49-F238E27FC236}">
              <a16:creationId xmlns:a16="http://schemas.microsoft.com/office/drawing/2014/main" id="{4B7C52FF-013B-4907-AB86-1C6086A26A20}"/>
            </a:ext>
          </a:extLst>
        </xdr:cNvPr>
        <xdr:cNvSpPr/>
      </xdr:nvSpPr>
      <xdr:spPr>
        <a:xfrm>
          <a:off x="10426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91389</xdr:rowOff>
    </xdr:from>
    <xdr:to>
      <xdr:col>50</xdr:col>
      <xdr:colOff>165100</xdr:colOff>
      <xdr:row>62</xdr:row>
      <xdr:rowOff>21539</xdr:rowOff>
    </xdr:to>
    <xdr:sp macro="" textlink="">
      <xdr:nvSpPr>
        <xdr:cNvPr id="227" name="フローチャート: 判断 226">
          <a:extLst>
            <a:ext uri="{FF2B5EF4-FFF2-40B4-BE49-F238E27FC236}">
              <a16:creationId xmlns:a16="http://schemas.microsoft.com/office/drawing/2014/main" id="{3F844D58-884D-420B-9E2E-C9C75C2D81A9}"/>
            </a:ext>
          </a:extLst>
        </xdr:cNvPr>
        <xdr:cNvSpPr/>
      </xdr:nvSpPr>
      <xdr:spPr>
        <a:xfrm>
          <a:off x="9588500" y="1054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67614</xdr:rowOff>
    </xdr:from>
    <xdr:to>
      <xdr:col>46</xdr:col>
      <xdr:colOff>38100</xdr:colOff>
      <xdr:row>61</xdr:row>
      <xdr:rowOff>169214</xdr:rowOff>
    </xdr:to>
    <xdr:sp macro="" textlink="">
      <xdr:nvSpPr>
        <xdr:cNvPr id="228" name="フローチャート: 判断 227">
          <a:extLst>
            <a:ext uri="{FF2B5EF4-FFF2-40B4-BE49-F238E27FC236}">
              <a16:creationId xmlns:a16="http://schemas.microsoft.com/office/drawing/2014/main" id="{EE8B4E97-932D-43F8-B101-3586DBE5B1B9}"/>
            </a:ext>
          </a:extLst>
        </xdr:cNvPr>
        <xdr:cNvSpPr/>
      </xdr:nvSpPr>
      <xdr:spPr>
        <a:xfrm>
          <a:off x="8699500" y="10526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102362</xdr:rowOff>
    </xdr:from>
    <xdr:to>
      <xdr:col>41</xdr:col>
      <xdr:colOff>101600</xdr:colOff>
      <xdr:row>62</xdr:row>
      <xdr:rowOff>32512</xdr:rowOff>
    </xdr:to>
    <xdr:sp macro="" textlink="">
      <xdr:nvSpPr>
        <xdr:cNvPr id="229" name="フローチャート: 判断 228">
          <a:extLst>
            <a:ext uri="{FF2B5EF4-FFF2-40B4-BE49-F238E27FC236}">
              <a16:creationId xmlns:a16="http://schemas.microsoft.com/office/drawing/2014/main" id="{28B69559-F373-4619-B401-A9CA473A2136}"/>
            </a:ext>
          </a:extLst>
        </xdr:cNvPr>
        <xdr:cNvSpPr/>
      </xdr:nvSpPr>
      <xdr:spPr>
        <a:xfrm>
          <a:off x="7810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98704</xdr:rowOff>
    </xdr:from>
    <xdr:to>
      <xdr:col>36</xdr:col>
      <xdr:colOff>165100</xdr:colOff>
      <xdr:row>62</xdr:row>
      <xdr:rowOff>28854</xdr:rowOff>
    </xdr:to>
    <xdr:sp macro="" textlink="">
      <xdr:nvSpPr>
        <xdr:cNvPr id="230" name="フローチャート: 判断 229">
          <a:extLst>
            <a:ext uri="{FF2B5EF4-FFF2-40B4-BE49-F238E27FC236}">
              <a16:creationId xmlns:a16="http://schemas.microsoft.com/office/drawing/2014/main" id="{4A0E7543-93FA-4E4A-936D-196880B692E2}"/>
            </a:ext>
          </a:extLst>
        </xdr:cNvPr>
        <xdr:cNvSpPr/>
      </xdr:nvSpPr>
      <xdr:spPr>
        <a:xfrm>
          <a:off x="6921500" y="10557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1" name="テキスト ボックス 230">
          <a:extLst>
            <a:ext uri="{FF2B5EF4-FFF2-40B4-BE49-F238E27FC236}">
              <a16:creationId xmlns:a16="http://schemas.microsoft.com/office/drawing/2014/main" id="{153C79A0-6AA0-435B-96D5-B91AFC2AA3A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2" name="テキスト ボックス 231">
          <a:extLst>
            <a:ext uri="{FF2B5EF4-FFF2-40B4-BE49-F238E27FC236}">
              <a16:creationId xmlns:a16="http://schemas.microsoft.com/office/drawing/2014/main" id="{D0D77A9F-14D3-4065-89AC-DA24BA08801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3" name="テキスト ボックス 232">
          <a:extLst>
            <a:ext uri="{FF2B5EF4-FFF2-40B4-BE49-F238E27FC236}">
              <a16:creationId xmlns:a16="http://schemas.microsoft.com/office/drawing/2014/main" id="{53CFB526-272B-47F0-9FD8-EA03061C1FD6}"/>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4" name="テキスト ボックス 233">
          <a:extLst>
            <a:ext uri="{FF2B5EF4-FFF2-40B4-BE49-F238E27FC236}">
              <a16:creationId xmlns:a16="http://schemas.microsoft.com/office/drawing/2014/main" id="{891D7C4D-459F-48CD-AE42-AC8C9BE4D0F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B077FCFA-E7EB-4C65-93F3-00C111EDE02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52984</xdr:rowOff>
    </xdr:from>
    <xdr:to>
      <xdr:col>55</xdr:col>
      <xdr:colOff>50800</xdr:colOff>
      <xdr:row>63</xdr:row>
      <xdr:rowOff>154584</xdr:rowOff>
    </xdr:to>
    <xdr:sp macro="" textlink="">
      <xdr:nvSpPr>
        <xdr:cNvPr id="236" name="楕円 235">
          <a:extLst>
            <a:ext uri="{FF2B5EF4-FFF2-40B4-BE49-F238E27FC236}">
              <a16:creationId xmlns:a16="http://schemas.microsoft.com/office/drawing/2014/main" id="{405B0EBE-950E-447E-B427-95D5AEFF572B}"/>
            </a:ext>
          </a:extLst>
        </xdr:cNvPr>
        <xdr:cNvSpPr/>
      </xdr:nvSpPr>
      <xdr:spPr>
        <a:xfrm>
          <a:off x="10426700" y="1085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139361</xdr:rowOff>
    </xdr:from>
    <xdr:ext cx="469744" cy="259045"/>
    <xdr:sp macro="" textlink="">
      <xdr:nvSpPr>
        <xdr:cNvPr id="237" name="【体育館・プール】&#10;一人当たり面積該当値テキスト">
          <a:extLst>
            <a:ext uri="{FF2B5EF4-FFF2-40B4-BE49-F238E27FC236}">
              <a16:creationId xmlns:a16="http://schemas.microsoft.com/office/drawing/2014/main" id="{70853234-D9C2-477B-8C7E-7269599AA94F}"/>
            </a:ext>
          </a:extLst>
        </xdr:cNvPr>
        <xdr:cNvSpPr txBox="1"/>
      </xdr:nvSpPr>
      <xdr:spPr>
        <a:xfrm>
          <a:off x="10515600" y="10769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54813</xdr:rowOff>
    </xdr:from>
    <xdr:to>
      <xdr:col>50</xdr:col>
      <xdr:colOff>165100</xdr:colOff>
      <xdr:row>63</xdr:row>
      <xdr:rowOff>156413</xdr:rowOff>
    </xdr:to>
    <xdr:sp macro="" textlink="">
      <xdr:nvSpPr>
        <xdr:cNvPr id="238" name="楕円 237">
          <a:extLst>
            <a:ext uri="{FF2B5EF4-FFF2-40B4-BE49-F238E27FC236}">
              <a16:creationId xmlns:a16="http://schemas.microsoft.com/office/drawing/2014/main" id="{FFAFC301-BB6D-4534-A661-85E65F5710E3}"/>
            </a:ext>
          </a:extLst>
        </xdr:cNvPr>
        <xdr:cNvSpPr/>
      </xdr:nvSpPr>
      <xdr:spPr>
        <a:xfrm>
          <a:off x="9588500" y="1085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103784</xdr:rowOff>
    </xdr:from>
    <xdr:to>
      <xdr:col>55</xdr:col>
      <xdr:colOff>0</xdr:colOff>
      <xdr:row>63</xdr:row>
      <xdr:rowOff>105613</xdr:rowOff>
    </xdr:to>
    <xdr:cxnSp macro="">
      <xdr:nvCxnSpPr>
        <xdr:cNvPr id="239" name="直線コネクタ 238">
          <a:extLst>
            <a:ext uri="{FF2B5EF4-FFF2-40B4-BE49-F238E27FC236}">
              <a16:creationId xmlns:a16="http://schemas.microsoft.com/office/drawing/2014/main" id="{060B5D2C-8261-41A2-A8AD-C6FAA672D67E}"/>
            </a:ext>
          </a:extLst>
        </xdr:cNvPr>
        <xdr:cNvCxnSpPr/>
      </xdr:nvCxnSpPr>
      <xdr:spPr>
        <a:xfrm flipV="1">
          <a:off x="9639300" y="10905134"/>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55728</xdr:rowOff>
    </xdr:from>
    <xdr:to>
      <xdr:col>46</xdr:col>
      <xdr:colOff>38100</xdr:colOff>
      <xdr:row>63</xdr:row>
      <xdr:rowOff>157328</xdr:rowOff>
    </xdr:to>
    <xdr:sp macro="" textlink="">
      <xdr:nvSpPr>
        <xdr:cNvPr id="240" name="楕円 239">
          <a:extLst>
            <a:ext uri="{FF2B5EF4-FFF2-40B4-BE49-F238E27FC236}">
              <a16:creationId xmlns:a16="http://schemas.microsoft.com/office/drawing/2014/main" id="{24539488-E50F-4285-889A-B5D99A97D146}"/>
            </a:ext>
          </a:extLst>
        </xdr:cNvPr>
        <xdr:cNvSpPr/>
      </xdr:nvSpPr>
      <xdr:spPr>
        <a:xfrm>
          <a:off x="8699500" y="10857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105613</xdr:rowOff>
    </xdr:from>
    <xdr:to>
      <xdr:col>50</xdr:col>
      <xdr:colOff>114300</xdr:colOff>
      <xdr:row>63</xdr:row>
      <xdr:rowOff>106528</xdr:rowOff>
    </xdr:to>
    <xdr:cxnSp macro="">
      <xdr:nvCxnSpPr>
        <xdr:cNvPr id="241" name="直線コネクタ 240">
          <a:extLst>
            <a:ext uri="{FF2B5EF4-FFF2-40B4-BE49-F238E27FC236}">
              <a16:creationId xmlns:a16="http://schemas.microsoft.com/office/drawing/2014/main" id="{1CCAC42D-58C9-414D-A06D-661FE44643F9}"/>
            </a:ext>
          </a:extLst>
        </xdr:cNvPr>
        <xdr:cNvCxnSpPr/>
      </xdr:nvCxnSpPr>
      <xdr:spPr>
        <a:xfrm flipV="1">
          <a:off x="8750300" y="10906963"/>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56642</xdr:rowOff>
    </xdr:from>
    <xdr:to>
      <xdr:col>41</xdr:col>
      <xdr:colOff>101600</xdr:colOff>
      <xdr:row>63</xdr:row>
      <xdr:rowOff>158242</xdr:rowOff>
    </xdr:to>
    <xdr:sp macro="" textlink="">
      <xdr:nvSpPr>
        <xdr:cNvPr id="242" name="楕円 241">
          <a:extLst>
            <a:ext uri="{FF2B5EF4-FFF2-40B4-BE49-F238E27FC236}">
              <a16:creationId xmlns:a16="http://schemas.microsoft.com/office/drawing/2014/main" id="{B8B30484-08B8-459A-8948-4B11287B4A7F}"/>
            </a:ext>
          </a:extLst>
        </xdr:cNvPr>
        <xdr:cNvSpPr/>
      </xdr:nvSpPr>
      <xdr:spPr>
        <a:xfrm>
          <a:off x="7810500" y="1085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106528</xdr:rowOff>
    </xdr:from>
    <xdr:to>
      <xdr:col>45</xdr:col>
      <xdr:colOff>177800</xdr:colOff>
      <xdr:row>63</xdr:row>
      <xdr:rowOff>107442</xdr:rowOff>
    </xdr:to>
    <xdr:cxnSp macro="">
      <xdr:nvCxnSpPr>
        <xdr:cNvPr id="243" name="直線コネクタ 242">
          <a:extLst>
            <a:ext uri="{FF2B5EF4-FFF2-40B4-BE49-F238E27FC236}">
              <a16:creationId xmlns:a16="http://schemas.microsoft.com/office/drawing/2014/main" id="{43926064-FA43-4F2C-99F3-CFABAEBF97C4}"/>
            </a:ext>
          </a:extLst>
        </xdr:cNvPr>
        <xdr:cNvCxnSpPr/>
      </xdr:nvCxnSpPr>
      <xdr:spPr>
        <a:xfrm flipV="1">
          <a:off x="7861300" y="10907878"/>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58471</xdr:rowOff>
    </xdr:from>
    <xdr:to>
      <xdr:col>36</xdr:col>
      <xdr:colOff>165100</xdr:colOff>
      <xdr:row>63</xdr:row>
      <xdr:rowOff>160071</xdr:rowOff>
    </xdr:to>
    <xdr:sp macro="" textlink="">
      <xdr:nvSpPr>
        <xdr:cNvPr id="244" name="楕円 243">
          <a:extLst>
            <a:ext uri="{FF2B5EF4-FFF2-40B4-BE49-F238E27FC236}">
              <a16:creationId xmlns:a16="http://schemas.microsoft.com/office/drawing/2014/main" id="{24F50594-FDE1-470A-8132-94708CCC384E}"/>
            </a:ext>
          </a:extLst>
        </xdr:cNvPr>
        <xdr:cNvSpPr/>
      </xdr:nvSpPr>
      <xdr:spPr>
        <a:xfrm>
          <a:off x="6921500" y="1085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107442</xdr:rowOff>
    </xdr:from>
    <xdr:to>
      <xdr:col>41</xdr:col>
      <xdr:colOff>50800</xdr:colOff>
      <xdr:row>63</xdr:row>
      <xdr:rowOff>109271</xdr:rowOff>
    </xdr:to>
    <xdr:cxnSp macro="">
      <xdr:nvCxnSpPr>
        <xdr:cNvPr id="245" name="直線コネクタ 244">
          <a:extLst>
            <a:ext uri="{FF2B5EF4-FFF2-40B4-BE49-F238E27FC236}">
              <a16:creationId xmlns:a16="http://schemas.microsoft.com/office/drawing/2014/main" id="{5BE3F09C-3304-4740-AB3F-457190C79D10}"/>
            </a:ext>
          </a:extLst>
        </xdr:cNvPr>
        <xdr:cNvCxnSpPr/>
      </xdr:nvCxnSpPr>
      <xdr:spPr>
        <a:xfrm flipV="1">
          <a:off x="6972300" y="10908792"/>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38066</xdr:rowOff>
    </xdr:from>
    <xdr:ext cx="469744" cy="259045"/>
    <xdr:sp macro="" textlink="">
      <xdr:nvSpPr>
        <xdr:cNvPr id="246" name="n_1aveValue【体育館・プール】&#10;一人当たり面積">
          <a:extLst>
            <a:ext uri="{FF2B5EF4-FFF2-40B4-BE49-F238E27FC236}">
              <a16:creationId xmlns:a16="http://schemas.microsoft.com/office/drawing/2014/main" id="{12644F5B-2A27-4A11-A6E7-06D81EC6FAB6}"/>
            </a:ext>
          </a:extLst>
        </xdr:cNvPr>
        <xdr:cNvSpPr txBox="1"/>
      </xdr:nvSpPr>
      <xdr:spPr>
        <a:xfrm>
          <a:off x="9391727" y="10325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14291</xdr:rowOff>
    </xdr:from>
    <xdr:ext cx="469744" cy="259045"/>
    <xdr:sp macro="" textlink="">
      <xdr:nvSpPr>
        <xdr:cNvPr id="247" name="n_2aveValue【体育館・プール】&#10;一人当たり面積">
          <a:extLst>
            <a:ext uri="{FF2B5EF4-FFF2-40B4-BE49-F238E27FC236}">
              <a16:creationId xmlns:a16="http://schemas.microsoft.com/office/drawing/2014/main" id="{6788B46E-C675-4EA2-BFC6-8BD4BE723C33}"/>
            </a:ext>
          </a:extLst>
        </xdr:cNvPr>
        <xdr:cNvSpPr txBox="1"/>
      </xdr:nvSpPr>
      <xdr:spPr>
        <a:xfrm>
          <a:off x="8515427" y="10301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49039</xdr:rowOff>
    </xdr:from>
    <xdr:ext cx="469744" cy="259045"/>
    <xdr:sp macro="" textlink="">
      <xdr:nvSpPr>
        <xdr:cNvPr id="248" name="n_3aveValue【体育館・プール】&#10;一人当たり面積">
          <a:extLst>
            <a:ext uri="{FF2B5EF4-FFF2-40B4-BE49-F238E27FC236}">
              <a16:creationId xmlns:a16="http://schemas.microsoft.com/office/drawing/2014/main" id="{031C4A6D-C352-42EB-AA4A-27064971F2BE}"/>
            </a:ext>
          </a:extLst>
        </xdr:cNvPr>
        <xdr:cNvSpPr txBox="1"/>
      </xdr:nvSpPr>
      <xdr:spPr>
        <a:xfrm>
          <a:off x="76264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45381</xdr:rowOff>
    </xdr:from>
    <xdr:ext cx="469744" cy="259045"/>
    <xdr:sp macro="" textlink="">
      <xdr:nvSpPr>
        <xdr:cNvPr id="249" name="n_4aveValue【体育館・プール】&#10;一人当たり面積">
          <a:extLst>
            <a:ext uri="{FF2B5EF4-FFF2-40B4-BE49-F238E27FC236}">
              <a16:creationId xmlns:a16="http://schemas.microsoft.com/office/drawing/2014/main" id="{F8DA1A3A-1EA5-42FF-BC99-241F08E95CD1}"/>
            </a:ext>
          </a:extLst>
        </xdr:cNvPr>
        <xdr:cNvSpPr txBox="1"/>
      </xdr:nvSpPr>
      <xdr:spPr>
        <a:xfrm>
          <a:off x="6737427" y="103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147540</xdr:rowOff>
    </xdr:from>
    <xdr:ext cx="469744" cy="259045"/>
    <xdr:sp macro="" textlink="">
      <xdr:nvSpPr>
        <xdr:cNvPr id="250" name="n_1mainValue【体育館・プール】&#10;一人当たり面積">
          <a:extLst>
            <a:ext uri="{FF2B5EF4-FFF2-40B4-BE49-F238E27FC236}">
              <a16:creationId xmlns:a16="http://schemas.microsoft.com/office/drawing/2014/main" id="{EE35C064-FF0C-41E0-93E8-185DC546F70D}"/>
            </a:ext>
          </a:extLst>
        </xdr:cNvPr>
        <xdr:cNvSpPr txBox="1"/>
      </xdr:nvSpPr>
      <xdr:spPr>
        <a:xfrm>
          <a:off x="9391727" y="10948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148455</xdr:rowOff>
    </xdr:from>
    <xdr:ext cx="469744" cy="259045"/>
    <xdr:sp macro="" textlink="">
      <xdr:nvSpPr>
        <xdr:cNvPr id="251" name="n_2mainValue【体育館・プール】&#10;一人当たり面積">
          <a:extLst>
            <a:ext uri="{FF2B5EF4-FFF2-40B4-BE49-F238E27FC236}">
              <a16:creationId xmlns:a16="http://schemas.microsoft.com/office/drawing/2014/main" id="{837F93DD-B6A7-4447-B29E-D849C841B751}"/>
            </a:ext>
          </a:extLst>
        </xdr:cNvPr>
        <xdr:cNvSpPr txBox="1"/>
      </xdr:nvSpPr>
      <xdr:spPr>
        <a:xfrm>
          <a:off x="8515427" y="10949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149369</xdr:rowOff>
    </xdr:from>
    <xdr:ext cx="469744" cy="259045"/>
    <xdr:sp macro="" textlink="">
      <xdr:nvSpPr>
        <xdr:cNvPr id="252" name="n_3mainValue【体育館・プール】&#10;一人当たり面積">
          <a:extLst>
            <a:ext uri="{FF2B5EF4-FFF2-40B4-BE49-F238E27FC236}">
              <a16:creationId xmlns:a16="http://schemas.microsoft.com/office/drawing/2014/main" id="{6E587416-097D-4953-90EB-36BF006B70B5}"/>
            </a:ext>
          </a:extLst>
        </xdr:cNvPr>
        <xdr:cNvSpPr txBox="1"/>
      </xdr:nvSpPr>
      <xdr:spPr>
        <a:xfrm>
          <a:off x="7626427" y="1095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151198</xdr:rowOff>
    </xdr:from>
    <xdr:ext cx="469744" cy="259045"/>
    <xdr:sp macro="" textlink="">
      <xdr:nvSpPr>
        <xdr:cNvPr id="253" name="n_4mainValue【体育館・プール】&#10;一人当たり面積">
          <a:extLst>
            <a:ext uri="{FF2B5EF4-FFF2-40B4-BE49-F238E27FC236}">
              <a16:creationId xmlns:a16="http://schemas.microsoft.com/office/drawing/2014/main" id="{0654733E-FC6F-4C49-A73C-C2592B929231}"/>
            </a:ext>
          </a:extLst>
        </xdr:cNvPr>
        <xdr:cNvSpPr txBox="1"/>
      </xdr:nvSpPr>
      <xdr:spPr>
        <a:xfrm>
          <a:off x="6737427" y="10952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4" name="正方形/長方形 253">
          <a:extLst>
            <a:ext uri="{FF2B5EF4-FFF2-40B4-BE49-F238E27FC236}">
              <a16:creationId xmlns:a16="http://schemas.microsoft.com/office/drawing/2014/main" id="{A59CD498-D5F3-4CF2-AEA4-8D5378F790AB}"/>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5" name="正方形/長方形 254">
          <a:extLst>
            <a:ext uri="{FF2B5EF4-FFF2-40B4-BE49-F238E27FC236}">
              <a16:creationId xmlns:a16="http://schemas.microsoft.com/office/drawing/2014/main" id="{729600FA-6B98-4FDF-AD68-2199535F8BD3}"/>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56" name="正方形/長方形 255">
          <a:extLst>
            <a:ext uri="{FF2B5EF4-FFF2-40B4-BE49-F238E27FC236}">
              <a16:creationId xmlns:a16="http://schemas.microsoft.com/office/drawing/2014/main" id="{F77E1717-3443-4095-8B96-CEBC67467E4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57" name="正方形/長方形 256">
          <a:extLst>
            <a:ext uri="{FF2B5EF4-FFF2-40B4-BE49-F238E27FC236}">
              <a16:creationId xmlns:a16="http://schemas.microsoft.com/office/drawing/2014/main" id="{E9745160-9D74-49B8-A4A4-AA49BFF3F33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58" name="正方形/長方形 257">
          <a:extLst>
            <a:ext uri="{FF2B5EF4-FFF2-40B4-BE49-F238E27FC236}">
              <a16:creationId xmlns:a16="http://schemas.microsoft.com/office/drawing/2014/main" id="{4F576B46-58B6-45E2-A648-F219494B65F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59" name="正方形/長方形 258">
          <a:extLst>
            <a:ext uri="{FF2B5EF4-FFF2-40B4-BE49-F238E27FC236}">
              <a16:creationId xmlns:a16="http://schemas.microsoft.com/office/drawing/2014/main" id="{E4C2DD4F-5031-4A22-9239-C40A2BCABB4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0" name="正方形/長方形 259">
          <a:extLst>
            <a:ext uri="{FF2B5EF4-FFF2-40B4-BE49-F238E27FC236}">
              <a16:creationId xmlns:a16="http://schemas.microsoft.com/office/drawing/2014/main" id="{6E65A21C-6C34-4D89-AEBE-022781D2734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1" name="正方形/長方形 260">
          <a:extLst>
            <a:ext uri="{FF2B5EF4-FFF2-40B4-BE49-F238E27FC236}">
              <a16:creationId xmlns:a16="http://schemas.microsoft.com/office/drawing/2014/main" id="{1EFBF04B-5AC8-46C4-A2D5-B00703A0376F}"/>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2" name="正方形/長方形 261">
          <a:extLst>
            <a:ext uri="{FF2B5EF4-FFF2-40B4-BE49-F238E27FC236}">
              <a16:creationId xmlns:a16="http://schemas.microsoft.com/office/drawing/2014/main" id="{A5A9D8FA-E8B6-4970-A469-A782867128E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63" name="正方形/長方形 262">
          <a:extLst>
            <a:ext uri="{FF2B5EF4-FFF2-40B4-BE49-F238E27FC236}">
              <a16:creationId xmlns:a16="http://schemas.microsoft.com/office/drawing/2014/main" id="{8C8D87A6-8061-431F-8E0F-5F61E23F50A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64" name="正方形/長方形 263">
          <a:extLst>
            <a:ext uri="{FF2B5EF4-FFF2-40B4-BE49-F238E27FC236}">
              <a16:creationId xmlns:a16="http://schemas.microsoft.com/office/drawing/2014/main" id="{9184534A-426A-4B70-A819-F99711983A3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65" name="正方形/長方形 264">
          <a:extLst>
            <a:ext uri="{FF2B5EF4-FFF2-40B4-BE49-F238E27FC236}">
              <a16:creationId xmlns:a16="http://schemas.microsoft.com/office/drawing/2014/main" id="{8D5F0AE0-F292-46D9-B71A-52C49BCB769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66" name="正方形/長方形 265">
          <a:extLst>
            <a:ext uri="{FF2B5EF4-FFF2-40B4-BE49-F238E27FC236}">
              <a16:creationId xmlns:a16="http://schemas.microsoft.com/office/drawing/2014/main" id="{53DC1026-955A-438F-8E4D-B8AF8B7D9A8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67" name="正方形/長方形 266">
          <a:extLst>
            <a:ext uri="{FF2B5EF4-FFF2-40B4-BE49-F238E27FC236}">
              <a16:creationId xmlns:a16="http://schemas.microsoft.com/office/drawing/2014/main" id="{E246297C-AEDD-4E20-B830-F054920BDD2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68" name="正方形/長方形 267">
          <a:extLst>
            <a:ext uri="{FF2B5EF4-FFF2-40B4-BE49-F238E27FC236}">
              <a16:creationId xmlns:a16="http://schemas.microsoft.com/office/drawing/2014/main" id="{A8684488-26C9-43C7-B6F4-7F5617F9771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69" name="正方形/長方形 268">
          <a:extLst>
            <a:ext uri="{FF2B5EF4-FFF2-40B4-BE49-F238E27FC236}">
              <a16:creationId xmlns:a16="http://schemas.microsoft.com/office/drawing/2014/main" id="{124313D1-1007-4878-85D1-EF5D10B64B6E}"/>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0" name="正方形/長方形 269">
          <a:extLst>
            <a:ext uri="{FF2B5EF4-FFF2-40B4-BE49-F238E27FC236}">
              <a16:creationId xmlns:a16="http://schemas.microsoft.com/office/drawing/2014/main" id="{8D4A137D-AACF-40D2-A8F9-836F17C62D13}"/>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1" name="正方形/長方形 270">
          <a:extLst>
            <a:ext uri="{FF2B5EF4-FFF2-40B4-BE49-F238E27FC236}">
              <a16:creationId xmlns:a16="http://schemas.microsoft.com/office/drawing/2014/main" id="{9AF4E137-5186-4E54-BE7B-F0322246878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2" name="正方形/長方形 271">
          <a:extLst>
            <a:ext uri="{FF2B5EF4-FFF2-40B4-BE49-F238E27FC236}">
              <a16:creationId xmlns:a16="http://schemas.microsoft.com/office/drawing/2014/main" id="{2E41B01C-4BCE-43F6-B939-A79CAEDC222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3" name="正方形/長方形 272">
          <a:extLst>
            <a:ext uri="{FF2B5EF4-FFF2-40B4-BE49-F238E27FC236}">
              <a16:creationId xmlns:a16="http://schemas.microsoft.com/office/drawing/2014/main" id="{B5A8952D-EBB4-44D5-9DDF-1B2C80DE417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4" name="正方形/長方形 273">
          <a:extLst>
            <a:ext uri="{FF2B5EF4-FFF2-40B4-BE49-F238E27FC236}">
              <a16:creationId xmlns:a16="http://schemas.microsoft.com/office/drawing/2014/main" id="{E30FFC3F-D3D2-4D77-B855-AABDB57A186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5" name="正方形/長方形 274">
          <a:extLst>
            <a:ext uri="{FF2B5EF4-FFF2-40B4-BE49-F238E27FC236}">
              <a16:creationId xmlns:a16="http://schemas.microsoft.com/office/drawing/2014/main" id="{A0D89EB1-7385-4A3F-98D8-08233CF2825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6" name="正方形/長方形 275">
          <a:extLst>
            <a:ext uri="{FF2B5EF4-FFF2-40B4-BE49-F238E27FC236}">
              <a16:creationId xmlns:a16="http://schemas.microsoft.com/office/drawing/2014/main" id="{114A43BB-C322-4E5D-A017-691816610E3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7" name="正方形/長方形 276">
          <a:extLst>
            <a:ext uri="{FF2B5EF4-FFF2-40B4-BE49-F238E27FC236}">
              <a16:creationId xmlns:a16="http://schemas.microsoft.com/office/drawing/2014/main" id="{926E8E98-0556-4279-98FF-1A11FB5218E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78" name="正方形/長方形 277">
          <a:extLst>
            <a:ext uri="{FF2B5EF4-FFF2-40B4-BE49-F238E27FC236}">
              <a16:creationId xmlns:a16="http://schemas.microsoft.com/office/drawing/2014/main" id="{9114C759-32A2-4DFC-8273-00C774E6A90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79" name="正方形/長方形 278">
          <a:extLst>
            <a:ext uri="{FF2B5EF4-FFF2-40B4-BE49-F238E27FC236}">
              <a16:creationId xmlns:a16="http://schemas.microsoft.com/office/drawing/2014/main" id="{5515E9CC-76E6-4110-8A29-5E80B9C1117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0" name="正方形/長方形 279">
          <a:extLst>
            <a:ext uri="{FF2B5EF4-FFF2-40B4-BE49-F238E27FC236}">
              <a16:creationId xmlns:a16="http://schemas.microsoft.com/office/drawing/2014/main" id="{A48CBC84-6B72-4BE5-B51B-C7E11222DDA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1" name="正方形/長方形 280">
          <a:extLst>
            <a:ext uri="{FF2B5EF4-FFF2-40B4-BE49-F238E27FC236}">
              <a16:creationId xmlns:a16="http://schemas.microsoft.com/office/drawing/2014/main" id="{5E4AA447-65AE-42FB-AC69-784772A9279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2" name="正方形/長方形 281">
          <a:extLst>
            <a:ext uri="{FF2B5EF4-FFF2-40B4-BE49-F238E27FC236}">
              <a16:creationId xmlns:a16="http://schemas.microsoft.com/office/drawing/2014/main" id="{1DCE437D-9DE3-44A7-928E-3167C8B2368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3" name="正方形/長方形 282">
          <a:extLst>
            <a:ext uri="{FF2B5EF4-FFF2-40B4-BE49-F238E27FC236}">
              <a16:creationId xmlns:a16="http://schemas.microsoft.com/office/drawing/2014/main" id="{59EF1838-F349-4E28-9245-E4C16D2B538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4" name="正方形/長方形 283">
          <a:extLst>
            <a:ext uri="{FF2B5EF4-FFF2-40B4-BE49-F238E27FC236}">
              <a16:creationId xmlns:a16="http://schemas.microsoft.com/office/drawing/2014/main" id="{01881D72-A9E1-45DE-8B1E-D1F8F711611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5" name="正方形/長方形 284">
          <a:extLst>
            <a:ext uri="{FF2B5EF4-FFF2-40B4-BE49-F238E27FC236}">
              <a16:creationId xmlns:a16="http://schemas.microsoft.com/office/drawing/2014/main" id="{9218A8DC-6DD2-487E-AAA7-49D7DBB3F47E}"/>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6" name="正方形/長方形 285">
          <a:extLst>
            <a:ext uri="{FF2B5EF4-FFF2-40B4-BE49-F238E27FC236}">
              <a16:creationId xmlns:a16="http://schemas.microsoft.com/office/drawing/2014/main" id="{D881BC76-42F2-4E46-A15F-935D487AF07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7" name="正方形/長方形 286">
          <a:extLst>
            <a:ext uri="{FF2B5EF4-FFF2-40B4-BE49-F238E27FC236}">
              <a16:creationId xmlns:a16="http://schemas.microsoft.com/office/drawing/2014/main" id="{E0A02CB0-F5C2-4566-96E7-FF9298F422DF}"/>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88" name="正方形/長方形 287">
          <a:extLst>
            <a:ext uri="{FF2B5EF4-FFF2-40B4-BE49-F238E27FC236}">
              <a16:creationId xmlns:a16="http://schemas.microsoft.com/office/drawing/2014/main" id="{F54006A3-D7CB-458D-9EAF-9224080484F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89" name="正方形/長方形 288">
          <a:extLst>
            <a:ext uri="{FF2B5EF4-FFF2-40B4-BE49-F238E27FC236}">
              <a16:creationId xmlns:a16="http://schemas.microsoft.com/office/drawing/2014/main" id="{E2DB93C1-80AE-419F-B732-4B70065A20E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0" name="正方形/長方形 289">
          <a:extLst>
            <a:ext uri="{FF2B5EF4-FFF2-40B4-BE49-F238E27FC236}">
              <a16:creationId xmlns:a16="http://schemas.microsoft.com/office/drawing/2014/main" id="{3C4713AD-0A18-4697-8A3F-B691697214F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1" name="正方形/長方形 290">
          <a:extLst>
            <a:ext uri="{FF2B5EF4-FFF2-40B4-BE49-F238E27FC236}">
              <a16:creationId xmlns:a16="http://schemas.microsoft.com/office/drawing/2014/main" id="{FFA4AF56-344C-4B5F-813B-71ECE60A472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2" name="正方形/長方形 291">
          <a:extLst>
            <a:ext uri="{FF2B5EF4-FFF2-40B4-BE49-F238E27FC236}">
              <a16:creationId xmlns:a16="http://schemas.microsoft.com/office/drawing/2014/main" id="{32DE2EBC-E2FE-478B-8CDF-1B900266107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3" name="正方形/長方形 292">
          <a:extLst>
            <a:ext uri="{FF2B5EF4-FFF2-40B4-BE49-F238E27FC236}">
              <a16:creationId xmlns:a16="http://schemas.microsoft.com/office/drawing/2014/main" id="{040A332B-C74F-48AC-AACA-DDB4B11F6E47}"/>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94" name="正方形/長方形 293">
          <a:extLst>
            <a:ext uri="{FF2B5EF4-FFF2-40B4-BE49-F238E27FC236}">
              <a16:creationId xmlns:a16="http://schemas.microsoft.com/office/drawing/2014/main" id="{3A733DDA-6B78-4ACC-9B76-ED7B9FB5845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95" name="正方形/長方形 294">
          <a:extLst>
            <a:ext uri="{FF2B5EF4-FFF2-40B4-BE49-F238E27FC236}">
              <a16:creationId xmlns:a16="http://schemas.microsoft.com/office/drawing/2014/main" id="{22DFF176-526C-4DA6-8C92-5F04125B4D3C}"/>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96" name="正方形/長方形 295">
          <a:extLst>
            <a:ext uri="{FF2B5EF4-FFF2-40B4-BE49-F238E27FC236}">
              <a16:creationId xmlns:a16="http://schemas.microsoft.com/office/drawing/2014/main" id="{E3B471D9-1492-49A9-B56D-7EBBE335194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97" name="正方形/長方形 296">
          <a:extLst>
            <a:ext uri="{FF2B5EF4-FFF2-40B4-BE49-F238E27FC236}">
              <a16:creationId xmlns:a16="http://schemas.microsoft.com/office/drawing/2014/main" id="{17448ECE-08B9-4321-BCB8-1AEF12BE7FD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98" name="正方形/長方形 297">
          <a:extLst>
            <a:ext uri="{FF2B5EF4-FFF2-40B4-BE49-F238E27FC236}">
              <a16:creationId xmlns:a16="http://schemas.microsoft.com/office/drawing/2014/main" id="{B642CA3A-4434-4B7A-800D-4E3B6BF0925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99" name="正方形/長方形 298">
          <a:extLst>
            <a:ext uri="{FF2B5EF4-FFF2-40B4-BE49-F238E27FC236}">
              <a16:creationId xmlns:a16="http://schemas.microsoft.com/office/drawing/2014/main" id="{E148E32D-E57F-445C-B3E1-18B1B57538B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00" name="正方形/長方形 299">
          <a:extLst>
            <a:ext uri="{FF2B5EF4-FFF2-40B4-BE49-F238E27FC236}">
              <a16:creationId xmlns:a16="http://schemas.microsoft.com/office/drawing/2014/main" id="{D51890E0-DA76-46DB-9AC4-20495A9956A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01" name="正方形/長方形 300">
          <a:extLst>
            <a:ext uri="{FF2B5EF4-FFF2-40B4-BE49-F238E27FC236}">
              <a16:creationId xmlns:a16="http://schemas.microsoft.com/office/drawing/2014/main" id="{FD1104EA-2B2D-4C63-9995-77120BDDD328}"/>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302" name="正方形/長方形 301">
          <a:extLst>
            <a:ext uri="{FF2B5EF4-FFF2-40B4-BE49-F238E27FC236}">
              <a16:creationId xmlns:a16="http://schemas.microsoft.com/office/drawing/2014/main" id="{DAAB0CCD-D9EC-4246-BB26-749DF92027DF}"/>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03" name="正方形/長方形 302">
          <a:extLst>
            <a:ext uri="{FF2B5EF4-FFF2-40B4-BE49-F238E27FC236}">
              <a16:creationId xmlns:a16="http://schemas.microsoft.com/office/drawing/2014/main" id="{D3019FDE-70ED-4B6F-8DC2-9F1F56D3FAD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04" name="正方形/長方形 303">
          <a:extLst>
            <a:ext uri="{FF2B5EF4-FFF2-40B4-BE49-F238E27FC236}">
              <a16:creationId xmlns:a16="http://schemas.microsoft.com/office/drawing/2014/main" id="{C90FB926-700D-40D2-A44B-AFD043A3B74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05" name="正方形/長方形 304">
          <a:extLst>
            <a:ext uri="{FF2B5EF4-FFF2-40B4-BE49-F238E27FC236}">
              <a16:creationId xmlns:a16="http://schemas.microsoft.com/office/drawing/2014/main" id="{42E96466-44DD-48E5-9885-644A88ECEEE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06" name="正方形/長方形 305">
          <a:extLst>
            <a:ext uri="{FF2B5EF4-FFF2-40B4-BE49-F238E27FC236}">
              <a16:creationId xmlns:a16="http://schemas.microsoft.com/office/drawing/2014/main" id="{5561AEC9-5421-4156-9FE2-E4ABF16B1F8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07" name="正方形/長方形 306">
          <a:extLst>
            <a:ext uri="{FF2B5EF4-FFF2-40B4-BE49-F238E27FC236}">
              <a16:creationId xmlns:a16="http://schemas.microsoft.com/office/drawing/2014/main" id="{3281150C-17CA-4793-8300-236915787FE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08" name="正方形/長方形 307">
          <a:extLst>
            <a:ext uri="{FF2B5EF4-FFF2-40B4-BE49-F238E27FC236}">
              <a16:creationId xmlns:a16="http://schemas.microsoft.com/office/drawing/2014/main" id="{962948F7-7B7C-4E59-9195-DB163D4B757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09" name="正方形/長方形 308">
          <a:extLst>
            <a:ext uri="{FF2B5EF4-FFF2-40B4-BE49-F238E27FC236}">
              <a16:creationId xmlns:a16="http://schemas.microsoft.com/office/drawing/2014/main" id="{3E70B4D1-543C-4449-BD2A-F749B1DE9339}"/>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310" name="正方形/長方形 309">
          <a:extLst>
            <a:ext uri="{FF2B5EF4-FFF2-40B4-BE49-F238E27FC236}">
              <a16:creationId xmlns:a16="http://schemas.microsoft.com/office/drawing/2014/main" id="{9F4FC278-C013-4154-8E33-FB65E2C64E9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11" name="正方形/長方形 310">
          <a:extLst>
            <a:ext uri="{FF2B5EF4-FFF2-40B4-BE49-F238E27FC236}">
              <a16:creationId xmlns:a16="http://schemas.microsoft.com/office/drawing/2014/main" id="{C0BC129F-4EC4-4EA5-9F8F-05A34E3A5CD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12" name="正方形/長方形 311">
          <a:extLst>
            <a:ext uri="{FF2B5EF4-FFF2-40B4-BE49-F238E27FC236}">
              <a16:creationId xmlns:a16="http://schemas.microsoft.com/office/drawing/2014/main" id="{67203AB5-40FE-451C-A683-45BF8D4C15B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13" name="正方形/長方形 312">
          <a:extLst>
            <a:ext uri="{FF2B5EF4-FFF2-40B4-BE49-F238E27FC236}">
              <a16:creationId xmlns:a16="http://schemas.microsoft.com/office/drawing/2014/main" id="{A130B61B-0954-45C3-A179-687CB804F25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14" name="正方形/長方形 313">
          <a:extLst>
            <a:ext uri="{FF2B5EF4-FFF2-40B4-BE49-F238E27FC236}">
              <a16:creationId xmlns:a16="http://schemas.microsoft.com/office/drawing/2014/main" id="{5CD96D2D-2A41-49D9-9986-CF99DFC8AF2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15" name="正方形/長方形 314">
          <a:extLst>
            <a:ext uri="{FF2B5EF4-FFF2-40B4-BE49-F238E27FC236}">
              <a16:creationId xmlns:a16="http://schemas.microsoft.com/office/drawing/2014/main" id="{837C9EE0-FBD8-4217-AB3C-29070015A5D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16" name="正方形/長方形 315">
          <a:extLst>
            <a:ext uri="{FF2B5EF4-FFF2-40B4-BE49-F238E27FC236}">
              <a16:creationId xmlns:a16="http://schemas.microsoft.com/office/drawing/2014/main" id="{13347768-37D3-4318-8F86-60DB8A0935E1}"/>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17" name="正方形/長方形 316">
          <a:extLst>
            <a:ext uri="{FF2B5EF4-FFF2-40B4-BE49-F238E27FC236}">
              <a16:creationId xmlns:a16="http://schemas.microsoft.com/office/drawing/2014/main" id="{DC8B66C2-3E64-46E7-9970-FBD4AA891421}"/>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318" name="正方形/長方形 317">
          <a:extLst>
            <a:ext uri="{FF2B5EF4-FFF2-40B4-BE49-F238E27FC236}">
              <a16:creationId xmlns:a16="http://schemas.microsoft.com/office/drawing/2014/main" id="{38469F20-FC90-4FC1-80D2-7BA2DE9CB2B3}"/>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19" name="正方形/長方形 318">
          <a:extLst>
            <a:ext uri="{FF2B5EF4-FFF2-40B4-BE49-F238E27FC236}">
              <a16:creationId xmlns:a16="http://schemas.microsoft.com/office/drawing/2014/main" id="{E69DD038-49FA-496B-BF82-B23B97E1388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0" name="正方形/長方形 319">
          <a:extLst>
            <a:ext uri="{FF2B5EF4-FFF2-40B4-BE49-F238E27FC236}">
              <a16:creationId xmlns:a16="http://schemas.microsoft.com/office/drawing/2014/main" id="{0C9C78FF-8881-4E39-B534-AE574CA1450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1" name="正方形/長方形 320">
          <a:extLst>
            <a:ext uri="{FF2B5EF4-FFF2-40B4-BE49-F238E27FC236}">
              <a16:creationId xmlns:a16="http://schemas.microsoft.com/office/drawing/2014/main" id="{C9FB570A-FE59-431E-B2E0-07FB4D71156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2" name="正方形/長方形 321">
          <a:extLst>
            <a:ext uri="{FF2B5EF4-FFF2-40B4-BE49-F238E27FC236}">
              <a16:creationId xmlns:a16="http://schemas.microsoft.com/office/drawing/2014/main" id="{B0006B0D-BAD9-469F-A17B-047595262B6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23" name="正方形/長方形 322">
          <a:extLst>
            <a:ext uri="{FF2B5EF4-FFF2-40B4-BE49-F238E27FC236}">
              <a16:creationId xmlns:a16="http://schemas.microsoft.com/office/drawing/2014/main" id="{3DC98B4A-91DF-4904-8B99-79447E4E699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24" name="正方形/長方形 323">
          <a:extLst>
            <a:ext uri="{FF2B5EF4-FFF2-40B4-BE49-F238E27FC236}">
              <a16:creationId xmlns:a16="http://schemas.microsoft.com/office/drawing/2014/main" id="{6AAAD30E-D2BE-4277-9612-1A7438DE81E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25" name="正方形/長方形 324">
          <a:extLst>
            <a:ext uri="{FF2B5EF4-FFF2-40B4-BE49-F238E27FC236}">
              <a16:creationId xmlns:a16="http://schemas.microsoft.com/office/drawing/2014/main" id="{5CE55B32-5B35-4D6C-A3EB-8E7F6CE676F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326" name="テキスト ボックス 325">
          <a:extLst>
            <a:ext uri="{FF2B5EF4-FFF2-40B4-BE49-F238E27FC236}">
              <a16:creationId xmlns:a16="http://schemas.microsoft.com/office/drawing/2014/main" id="{24A71201-8473-4274-A8C4-FA524419CBB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327" name="直線コネクタ 326">
          <a:extLst>
            <a:ext uri="{FF2B5EF4-FFF2-40B4-BE49-F238E27FC236}">
              <a16:creationId xmlns:a16="http://schemas.microsoft.com/office/drawing/2014/main" id="{D0E5B0FD-6926-4B8E-8132-A86405739E8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328" name="テキスト ボックス 327">
          <a:extLst>
            <a:ext uri="{FF2B5EF4-FFF2-40B4-BE49-F238E27FC236}">
              <a16:creationId xmlns:a16="http://schemas.microsoft.com/office/drawing/2014/main" id="{3D49F428-66CA-4A1E-8B49-0548156E7116}"/>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329" name="直線コネクタ 328">
          <a:extLst>
            <a:ext uri="{FF2B5EF4-FFF2-40B4-BE49-F238E27FC236}">
              <a16:creationId xmlns:a16="http://schemas.microsoft.com/office/drawing/2014/main" id="{DD134C94-B549-42D7-8C1F-21A38F1167E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85438B20-6206-4CDD-AAE3-9C82595648B8}"/>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331" name="直線コネクタ 330">
          <a:extLst>
            <a:ext uri="{FF2B5EF4-FFF2-40B4-BE49-F238E27FC236}">
              <a16:creationId xmlns:a16="http://schemas.microsoft.com/office/drawing/2014/main" id="{6613853E-91D5-41E2-8BD5-6B38A99F30F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332" name="テキスト ボックス 331">
          <a:extLst>
            <a:ext uri="{FF2B5EF4-FFF2-40B4-BE49-F238E27FC236}">
              <a16:creationId xmlns:a16="http://schemas.microsoft.com/office/drawing/2014/main" id="{6D52E917-3B2C-475B-A96B-EB9DF1D87F8B}"/>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333" name="直線コネクタ 332">
          <a:extLst>
            <a:ext uri="{FF2B5EF4-FFF2-40B4-BE49-F238E27FC236}">
              <a16:creationId xmlns:a16="http://schemas.microsoft.com/office/drawing/2014/main" id="{DFFED071-6699-4A19-B4E5-BB3484CC2ED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334" name="テキスト ボックス 333">
          <a:extLst>
            <a:ext uri="{FF2B5EF4-FFF2-40B4-BE49-F238E27FC236}">
              <a16:creationId xmlns:a16="http://schemas.microsoft.com/office/drawing/2014/main" id="{818A5083-5B2B-4FBB-9F17-D4DC3388ED8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335" name="直線コネクタ 334">
          <a:extLst>
            <a:ext uri="{FF2B5EF4-FFF2-40B4-BE49-F238E27FC236}">
              <a16:creationId xmlns:a16="http://schemas.microsoft.com/office/drawing/2014/main" id="{F9403E16-7895-484C-A8FC-9FF8BD0DDD3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336" name="テキスト ボックス 335">
          <a:extLst>
            <a:ext uri="{FF2B5EF4-FFF2-40B4-BE49-F238E27FC236}">
              <a16:creationId xmlns:a16="http://schemas.microsoft.com/office/drawing/2014/main" id="{3FC900DB-B3AB-4749-8709-738939E6B99B}"/>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337" name="直線コネクタ 336">
          <a:extLst>
            <a:ext uri="{FF2B5EF4-FFF2-40B4-BE49-F238E27FC236}">
              <a16:creationId xmlns:a16="http://schemas.microsoft.com/office/drawing/2014/main" id="{8ADFC2D3-D6F7-416E-9882-3DB2FB44361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338" name="テキスト ボックス 337">
          <a:extLst>
            <a:ext uri="{FF2B5EF4-FFF2-40B4-BE49-F238E27FC236}">
              <a16:creationId xmlns:a16="http://schemas.microsoft.com/office/drawing/2014/main" id="{640B60CF-5F8F-4956-A380-785C6FC12FD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339" name="直線コネクタ 338">
          <a:extLst>
            <a:ext uri="{FF2B5EF4-FFF2-40B4-BE49-F238E27FC236}">
              <a16:creationId xmlns:a16="http://schemas.microsoft.com/office/drawing/2014/main" id="{2BCA375A-7288-4B6E-89F8-25908E2092C7}"/>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340" name="テキスト ボックス 339">
          <a:extLst>
            <a:ext uri="{FF2B5EF4-FFF2-40B4-BE49-F238E27FC236}">
              <a16:creationId xmlns:a16="http://schemas.microsoft.com/office/drawing/2014/main" id="{C068F38D-BCEB-483A-95ED-8B5E78A414E7}"/>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341" name="【消防施設】&#10;有形固定資産減価償却率グラフ枠">
          <a:extLst>
            <a:ext uri="{FF2B5EF4-FFF2-40B4-BE49-F238E27FC236}">
              <a16:creationId xmlns:a16="http://schemas.microsoft.com/office/drawing/2014/main" id="{E706EC8B-91C2-4445-8F2F-8CAB71AED28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114300</xdr:rowOff>
    </xdr:from>
    <xdr:to>
      <xdr:col>85</xdr:col>
      <xdr:colOff>126364</xdr:colOff>
      <xdr:row>86</xdr:row>
      <xdr:rowOff>87630</xdr:rowOff>
    </xdr:to>
    <xdr:cxnSp macro="">
      <xdr:nvCxnSpPr>
        <xdr:cNvPr id="342" name="直線コネクタ 341">
          <a:extLst>
            <a:ext uri="{FF2B5EF4-FFF2-40B4-BE49-F238E27FC236}">
              <a16:creationId xmlns:a16="http://schemas.microsoft.com/office/drawing/2014/main" id="{3348707F-0375-4F82-B398-B71BAE6DA932}"/>
            </a:ext>
          </a:extLst>
        </xdr:cNvPr>
        <xdr:cNvCxnSpPr/>
      </xdr:nvCxnSpPr>
      <xdr:spPr>
        <a:xfrm flipV="1">
          <a:off x="16318864" y="1331595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343" name="【消防施設】&#10;有形固定資産減価償却率最小値テキスト">
          <a:extLst>
            <a:ext uri="{FF2B5EF4-FFF2-40B4-BE49-F238E27FC236}">
              <a16:creationId xmlns:a16="http://schemas.microsoft.com/office/drawing/2014/main" id="{B547A7DC-974D-4867-8D1C-80C7C7F063DC}"/>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344" name="直線コネクタ 343">
          <a:extLst>
            <a:ext uri="{FF2B5EF4-FFF2-40B4-BE49-F238E27FC236}">
              <a16:creationId xmlns:a16="http://schemas.microsoft.com/office/drawing/2014/main" id="{55C2FB34-9E01-4F31-8E69-FC7C4BD2E58D}"/>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60977</xdr:rowOff>
    </xdr:from>
    <xdr:ext cx="405111" cy="259045"/>
    <xdr:sp macro="" textlink="">
      <xdr:nvSpPr>
        <xdr:cNvPr id="345" name="【消防施設】&#10;有形固定資産減価償却率最大値テキスト">
          <a:extLst>
            <a:ext uri="{FF2B5EF4-FFF2-40B4-BE49-F238E27FC236}">
              <a16:creationId xmlns:a16="http://schemas.microsoft.com/office/drawing/2014/main" id="{B828E75F-C0B2-4BF0-9544-9EBE45873AD8}"/>
            </a:ext>
          </a:extLst>
        </xdr:cNvPr>
        <xdr:cNvSpPr txBox="1"/>
      </xdr:nvSpPr>
      <xdr:spPr>
        <a:xfrm>
          <a:off x="16357600" y="1309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114300</xdr:rowOff>
    </xdr:from>
    <xdr:to>
      <xdr:col>86</xdr:col>
      <xdr:colOff>25400</xdr:colOff>
      <xdr:row>77</xdr:row>
      <xdr:rowOff>114300</xdr:rowOff>
    </xdr:to>
    <xdr:cxnSp macro="">
      <xdr:nvCxnSpPr>
        <xdr:cNvPr id="346" name="直線コネクタ 345">
          <a:extLst>
            <a:ext uri="{FF2B5EF4-FFF2-40B4-BE49-F238E27FC236}">
              <a16:creationId xmlns:a16="http://schemas.microsoft.com/office/drawing/2014/main" id="{B7E98AD7-273C-45C8-B9E9-6C2F808EF670}"/>
            </a:ext>
          </a:extLst>
        </xdr:cNvPr>
        <xdr:cNvCxnSpPr/>
      </xdr:nvCxnSpPr>
      <xdr:spPr>
        <a:xfrm>
          <a:off x="16230600" y="13315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134002</xdr:rowOff>
    </xdr:from>
    <xdr:ext cx="405111" cy="259045"/>
    <xdr:sp macro="" textlink="">
      <xdr:nvSpPr>
        <xdr:cNvPr id="347" name="【消防施設】&#10;有形固定資産減価償却率平均値テキスト">
          <a:extLst>
            <a:ext uri="{FF2B5EF4-FFF2-40B4-BE49-F238E27FC236}">
              <a16:creationId xmlns:a16="http://schemas.microsoft.com/office/drawing/2014/main" id="{E19644C5-F8DE-4795-97AC-9CCC551DCDE9}"/>
            </a:ext>
          </a:extLst>
        </xdr:cNvPr>
        <xdr:cNvSpPr txBox="1"/>
      </xdr:nvSpPr>
      <xdr:spPr>
        <a:xfrm>
          <a:off x="16357600" y="13850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111125</xdr:rowOff>
    </xdr:from>
    <xdr:to>
      <xdr:col>85</xdr:col>
      <xdr:colOff>177800</xdr:colOff>
      <xdr:row>82</xdr:row>
      <xdr:rowOff>41275</xdr:rowOff>
    </xdr:to>
    <xdr:sp macro="" textlink="">
      <xdr:nvSpPr>
        <xdr:cNvPr id="348" name="フローチャート: 判断 347">
          <a:extLst>
            <a:ext uri="{FF2B5EF4-FFF2-40B4-BE49-F238E27FC236}">
              <a16:creationId xmlns:a16="http://schemas.microsoft.com/office/drawing/2014/main" id="{20BD8BA5-2A74-4625-9C24-4396FED99831}"/>
            </a:ext>
          </a:extLst>
        </xdr:cNvPr>
        <xdr:cNvSpPr/>
      </xdr:nvSpPr>
      <xdr:spPr>
        <a:xfrm>
          <a:off x="16268700" y="1399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19686</xdr:rowOff>
    </xdr:from>
    <xdr:to>
      <xdr:col>81</xdr:col>
      <xdr:colOff>101600</xdr:colOff>
      <xdr:row>82</xdr:row>
      <xdr:rowOff>121286</xdr:rowOff>
    </xdr:to>
    <xdr:sp macro="" textlink="">
      <xdr:nvSpPr>
        <xdr:cNvPr id="349" name="フローチャート: 判断 348">
          <a:extLst>
            <a:ext uri="{FF2B5EF4-FFF2-40B4-BE49-F238E27FC236}">
              <a16:creationId xmlns:a16="http://schemas.microsoft.com/office/drawing/2014/main" id="{1866A043-292A-47B6-868E-81D7FC2BFF96}"/>
            </a:ext>
          </a:extLst>
        </xdr:cNvPr>
        <xdr:cNvSpPr/>
      </xdr:nvSpPr>
      <xdr:spPr>
        <a:xfrm>
          <a:off x="15430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350" name="フローチャート: 判断 349">
          <a:extLst>
            <a:ext uri="{FF2B5EF4-FFF2-40B4-BE49-F238E27FC236}">
              <a16:creationId xmlns:a16="http://schemas.microsoft.com/office/drawing/2014/main" id="{78865DCE-3121-4321-ADB9-4DEEA90F43B3}"/>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166370</xdr:rowOff>
    </xdr:from>
    <xdr:to>
      <xdr:col>72</xdr:col>
      <xdr:colOff>38100</xdr:colOff>
      <xdr:row>82</xdr:row>
      <xdr:rowOff>96520</xdr:rowOff>
    </xdr:to>
    <xdr:sp macro="" textlink="">
      <xdr:nvSpPr>
        <xdr:cNvPr id="351" name="フローチャート: 判断 350">
          <a:extLst>
            <a:ext uri="{FF2B5EF4-FFF2-40B4-BE49-F238E27FC236}">
              <a16:creationId xmlns:a16="http://schemas.microsoft.com/office/drawing/2014/main" id="{6E54FA6B-77FC-4A44-92D4-A6DF16ACBAF9}"/>
            </a:ext>
          </a:extLst>
        </xdr:cNvPr>
        <xdr:cNvSpPr/>
      </xdr:nvSpPr>
      <xdr:spPr>
        <a:xfrm>
          <a:off x="13652500" y="1405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48261</xdr:rowOff>
    </xdr:from>
    <xdr:to>
      <xdr:col>67</xdr:col>
      <xdr:colOff>101600</xdr:colOff>
      <xdr:row>81</xdr:row>
      <xdr:rowOff>149861</xdr:rowOff>
    </xdr:to>
    <xdr:sp macro="" textlink="">
      <xdr:nvSpPr>
        <xdr:cNvPr id="352" name="フローチャート: 判断 351">
          <a:extLst>
            <a:ext uri="{FF2B5EF4-FFF2-40B4-BE49-F238E27FC236}">
              <a16:creationId xmlns:a16="http://schemas.microsoft.com/office/drawing/2014/main" id="{05087328-1B8D-4431-935F-2FD0F0E4FD8C}"/>
            </a:ext>
          </a:extLst>
        </xdr:cNvPr>
        <xdr:cNvSpPr/>
      </xdr:nvSpPr>
      <xdr:spPr>
        <a:xfrm>
          <a:off x="12763500" y="1393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48672C7-1001-4880-9B81-5D8C0471DDA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A03610F-D1B4-41DB-A2EC-4B0B27E94BAB}"/>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A562E61-FAD1-43C1-9EBF-27B62DF6AD3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C80810A-C832-4004-A8B6-DE55A354347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BC3F699-CB49-4A2C-B10A-91006473C2A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143511</xdr:rowOff>
    </xdr:from>
    <xdr:to>
      <xdr:col>85</xdr:col>
      <xdr:colOff>177800</xdr:colOff>
      <xdr:row>84</xdr:row>
      <xdr:rowOff>73661</xdr:rowOff>
    </xdr:to>
    <xdr:sp macro="" textlink="">
      <xdr:nvSpPr>
        <xdr:cNvPr id="358" name="楕円 357">
          <a:extLst>
            <a:ext uri="{FF2B5EF4-FFF2-40B4-BE49-F238E27FC236}">
              <a16:creationId xmlns:a16="http://schemas.microsoft.com/office/drawing/2014/main" id="{233DD6B7-B196-4004-87B4-AAFCD11C4174}"/>
            </a:ext>
          </a:extLst>
        </xdr:cNvPr>
        <xdr:cNvSpPr/>
      </xdr:nvSpPr>
      <xdr:spPr>
        <a:xfrm>
          <a:off x="16268700" y="1437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121938</xdr:rowOff>
    </xdr:from>
    <xdr:ext cx="405111" cy="259045"/>
    <xdr:sp macro="" textlink="">
      <xdr:nvSpPr>
        <xdr:cNvPr id="359" name="【消防施設】&#10;有形固定資産減価償却率該当値テキスト">
          <a:extLst>
            <a:ext uri="{FF2B5EF4-FFF2-40B4-BE49-F238E27FC236}">
              <a16:creationId xmlns:a16="http://schemas.microsoft.com/office/drawing/2014/main" id="{9C5C1930-BAFC-40CF-B4E0-099583C421D9}"/>
            </a:ext>
          </a:extLst>
        </xdr:cNvPr>
        <xdr:cNvSpPr txBox="1"/>
      </xdr:nvSpPr>
      <xdr:spPr>
        <a:xfrm>
          <a:off x="16357600" y="14352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113030</xdr:rowOff>
    </xdr:from>
    <xdr:to>
      <xdr:col>81</xdr:col>
      <xdr:colOff>101600</xdr:colOff>
      <xdr:row>84</xdr:row>
      <xdr:rowOff>43180</xdr:rowOff>
    </xdr:to>
    <xdr:sp macro="" textlink="">
      <xdr:nvSpPr>
        <xdr:cNvPr id="360" name="楕円 359">
          <a:extLst>
            <a:ext uri="{FF2B5EF4-FFF2-40B4-BE49-F238E27FC236}">
              <a16:creationId xmlns:a16="http://schemas.microsoft.com/office/drawing/2014/main" id="{2EF871E0-47A2-4A51-9953-7F2D0D83746C}"/>
            </a:ext>
          </a:extLst>
        </xdr:cNvPr>
        <xdr:cNvSpPr/>
      </xdr:nvSpPr>
      <xdr:spPr>
        <a:xfrm>
          <a:off x="15430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163830</xdr:rowOff>
    </xdr:from>
    <xdr:to>
      <xdr:col>85</xdr:col>
      <xdr:colOff>127000</xdr:colOff>
      <xdr:row>84</xdr:row>
      <xdr:rowOff>22861</xdr:rowOff>
    </xdr:to>
    <xdr:cxnSp macro="">
      <xdr:nvCxnSpPr>
        <xdr:cNvPr id="361" name="直線コネクタ 360">
          <a:extLst>
            <a:ext uri="{FF2B5EF4-FFF2-40B4-BE49-F238E27FC236}">
              <a16:creationId xmlns:a16="http://schemas.microsoft.com/office/drawing/2014/main" id="{0FEDC5E3-7874-4F76-958B-258DC38391F2}"/>
            </a:ext>
          </a:extLst>
        </xdr:cNvPr>
        <xdr:cNvCxnSpPr/>
      </xdr:nvCxnSpPr>
      <xdr:spPr>
        <a:xfrm>
          <a:off x="15481300" y="14394180"/>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84455</xdr:rowOff>
    </xdr:from>
    <xdr:to>
      <xdr:col>76</xdr:col>
      <xdr:colOff>165100</xdr:colOff>
      <xdr:row>84</xdr:row>
      <xdr:rowOff>14605</xdr:rowOff>
    </xdr:to>
    <xdr:sp macro="" textlink="">
      <xdr:nvSpPr>
        <xdr:cNvPr id="362" name="楕円 361">
          <a:extLst>
            <a:ext uri="{FF2B5EF4-FFF2-40B4-BE49-F238E27FC236}">
              <a16:creationId xmlns:a16="http://schemas.microsoft.com/office/drawing/2014/main" id="{339BF075-3E50-4AC0-A537-679CD9D362E7}"/>
            </a:ext>
          </a:extLst>
        </xdr:cNvPr>
        <xdr:cNvSpPr/>
      </xdr:nvSpPr>
      <xdr:spPr>
        <a:xfrm>
          <a:off x="14541500" y="1431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135255</xdr:rowOff>
    </xdr:from>
    <xdr:to>
      <xdr:col>81</xdr:col>
      <xdr:colOff>50800</xdr:colOff>
      <xdr:row>83</xdr:row>
      <xdr:rowOff>163830</xdr:rowOff>
    </xdr:to>
    <xdr:cxnSp macro="">
      <xdr:nvCxnSpPr>
        <xdr:cNvPr id="363" name="直線コネクタ 362">
          <a:extLst>
            <a:ext uri="{FF2B5EF4-FFF2-40B4-BE49-F238E27FC236}">
              <a16:creationId xmlns:a16="http://schemas.microsoft.com/office/drawing/2014/main" id="{07C11C28-4858-4007-BDE0-2512BCD9AA01}"/>
            </a:ext>
          </a:extLst>
        </xdr:cNvPr>
        <xdr:cNvCxnSpPr/>
      </xdr:nvCxnSpPr>
      <xdr:spPr>
        <a:xfrm>
          <a:off x="14592300" y="143656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59689</xdr:rowOff>
    </xdr:from>
    <xdr:to>
      <xdr:col>72</xdr:col>
      <xdr:colOff>38100</xdr:colOff>
      <xdr:row>83</xdr:row>
      <xdr:rowOff>161289</xdr:rowOff>
    </xdr:to>
    <xdr:sp macro="" textlink="">
      <xdr:nvSpPr>
        <xdr:cNvPr id="364" name="楕円 363">
          <a:extLst>
            <a:ext uri="{FF2B5EF4-FFF2-40B4-BE49-F238E27FC236}">
              <a16:creationId xmlns:a16="http://schemas.microsoft.com/office/drawing/2014/main" id="{ABF450A0-A415-4459-8273-5F3759D10662}"/>
            </a:ext>
          </a:extLst>
        </xdr:cNvPr>
        <xdr:cNvSpPr/>
      </xdr:nvSpPr>
      <xdr:spPr>
        <a:xfrm>
          <a:off x="1365250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110489</xdr:rowOff>
    </xdr:from>
    <xdr:to>
      <xdr:col>76</xdr:col>
      <xdr:colOff>114300</xdr:colOff>
      <xdr:row>83</xdr:row>
      <xdr:rowOff>135255</xdr:rowOff>
    </xdr:to>
    <xdr:cxnSp macro="">
      <xdr:nvCxnSpPr>
        <xdr:cNvPr id="365" name="直線コネクタ 364">
          <a:extLst>
            <a:ext uri="{FF2B5EF4-FFF2-40B4-BE49-F238E27FC236}">
              <a16:creationId xmlns:a16="http://schemas.microsoft.com/office/drawing/2014/main" id="{A621E51D-1D78-490D-9924-3F7ABA20C297}"/>
            </a:ext>
          </a:extLst>
        </xdr:cNvPr>
        <xdr:cNvCxnSpPr/>
      </xdr:nvCxnSpPr>
      <xdr:spPr>
        <a:xfrm>
          <a:off x="13703300" y="14340839"/>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137813</xdr:rowOff>
    </xdr:from>
    <xdr:ext cx="405111" cy="259045"/>
    <xdr:sp macro="" textlink="">
      <xdr:nvSpPr>
        <xdr:cNvPr id="366" name="n_1aveValue【消防施設】&#10;有形固定資産減価償却率">
          <a:extLst>
            <a:ext uri="{FF2B5EF4-FFF2-40B4-BE49-F238E27FC236}">
              <a16:creationId xmlns:a16="http://schemas.microsoft.com/office/drawing/2014/main" id="{EBF61085-CBA5-4342-B38A-C0917A7423D0}"/>
            </a:ext>
          </a:extLst>
        </xdr:cNvPr>
        <xdr:cNvSpPr txBox="1"/>
      </xdr:nvSpPr>
      <xdr:spPr>
        <a:xfrm>
          <a:off x="152660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78757</xdr:rowOff>
    </xdr:from>
    <xdr:ext cx="405111" cy="259045"/>
    <xdr:sp macro="" textlink="">
      <xdr:nvSpPr>
        <xdr:cNvPr id="367" name="n_2aveValue【消防施設】&#10;有形固定資産減価償却率">
          <a:extLst>
            <a:ext uri="{FF2B5EF4-FFF2-40B4-BE49-F238E27FC236}">
              <a16:creationId xmlns:a16="http://schemas.microsoft.com/office/drawing/2014/main" id="{5564862D-8239-4729-BDB4-E131FC77CC57}"/>
            </a:ext>
          </a:extLst>
        </xdr:cNvPr>
        <xdr:cNvSpPr txBox="1"/>
      </xdr:nvSpPr>
      <xdr:spPr>
        <a:xfrm>
          <a:off x="14389744" y="1379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113047</xdr:rowOff>
    </xdr:from>
    <xdr:ext cx="405111" cy="259045"/>
    <xdr:sp macro="" textlink="">
      <xdr:nvSpPr>
        <xdr:cNvPr id="368" name="n_3aveValue【消防施設】&#10;有形固定資産減価償却率">
          <a:extLst>
            <a:ext uri="{FF2B5EF4-FFF2-40B4-BE49-F238E27FC236}">
              <a16:creationId xmlns:a16="http://schemas.microsoft.com/office/drawing/2014/main" id="{DB4D17B9-1BE9-4A33-8E2D-B5021A29456E}"/>
            </a:ext>
          </a:extLst>
        </xdr:cNvPr>
        <xdr:cNvSpPr txBox="1"/>
      </xdr:nvSpPr>
      <xdr:spPr>
        <a:xfrm>
          <a:off x="13500744" y="1382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166388</xdr:rowOff>
    </xdr:from>
    <xdr:ext cx="405111" cy="259045"/>
    <xdr:sp macro="" textlink="">
      <xdr:nvSpPr>
        <xdr:cNvPr id="369" name="n_4aveValue【消防施設】&#10;有形固定資産減価償却率">
          <a:extLst>
            <a:ext uri="{FF2B5EF4-FFF2-40B4-BE49-F238E27FC236}">
              <a16:creationId xmlns:a16="http://schemas.microsoft.com/office/drawing/2014/main" id="{2369B0E1-945C-480D-874C-3D141B2BE3D8}"/>
            </a:ext>
          </a:extLst>
        </xdr:cNvPr>
        <xdr:cNvSpPr txBox="1"/>
      </xdr:nvSpPr>
      <xdr:spPr>
        <a:xfrm>
          <a:off x="12611744" y="1371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34307</xdr:rowOff>
    </xdr:from>
    <xdr:ext cx="405111" cy="259045"/>
    <xdr:sp macro="" textlink="">
      <xdr:nvSpPr>
        <xdr:cNvPr id="370" name="n_1mainValue【消防施設】&#10;有形固定資産減価償却率">
          <a:extLst>
            <a:ext uri="{FF2B5EF4-FFF2-40B4-BE49-F238E27FC236}">
              <a16:creationId xmlns:a16="http://schemas.microsoft.com/office/drawing/2014/main" id="{655F6643-EA89-4C8F-936C-3ADA456305A2}"/>
            </a:ext>
          </a:extLst>
        </xdr:cNvPr>
        <xdr:cNvSpPr txBox="1"/>
      </xdr:nvSpPr>
      <xdr:spPr>
        <a:xfrm>
          <a:off x="15266044" y="1443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5732</xdr:rowOff>
    </xdr:from>
    <xdr:ext cx="405111" cy="259045"/>
    <xdr:sp macro="" textlink="">
      <xdr:nvSpPr>
        <xdr:cNvPr id="371" name="n_2mainValue【消防施設】&#10;有形固定資産減価償却率">
          <a:extLst>
            <a:ext uri="{FF2B5EF4-FFF2-40B4-BE49-F238E27FC236}">
              <a16:creationId xmlns:a16="http://schemas.microsoft.com/office/drawing/2014/main" id="{4ACC69A5-91E4-4B7E-9DCE-A3DAE4823346}"/>
            </a:ext>
          </a:extLst>
        </xdr:cNvPr>
        <xdr:cNvSpPr txBox="1"/>
      </xdr:nvSpPr>
      <xdr:spPr>
        <a:xfrm>
          <a:off x="14389744" y="1440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152416</xdr:rowOff>
    </xdr:from>
    <xdr:ext cx="405111" cy="259045"/>
    <xdr:sp macro="" textlink="">
      <xdr:nvSpPr>
        <xdr:cNvPr id="372" name="n_3mainValue【消防施設】&#10;有形固定資産減価償却率">
          <a:extLst>
            <a:ext uri="{FF2B5EF4-FFF2-40B4-BE49-F238E27FC236}">
              <a16:creationId xmlns:a16="http://schemas.microsoft.com/office/drawing/2014/main" id="{D7BD6463-AA96-4119-9653-9D5DD99DA4FC}"/>
            </a:ext>
          </a:extLst>
        </xdr:cNvPr>
        <xdr:cNvSpPr txBox="1"/>
      </xdr:nvSpPr>
      <xdr:spPr>
        <a:xfrm>
          <a:off x="13500744" y="1438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373" name="正方形/長方形 372">
          <a:extLst>
            <a:ext uri="{FF2B5EF4-FFF2-40B4-BE49-F238E27FC236}">
              <a16:creationId xmlns:a16="http://schemas.microsoft.com/office/drawing/2014/main" id="{D87000B4-4764-44CE-A8A0-210CD3852A4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74" name="正方形/長方形 373">
          <a:extLst>
            <a:ext uri="{FF2B5EF4-FFF2-40B4-BE49-F238E27FC236}">
              <a16:creationId xmlns:a16="http://schemas.microsoft.com/office/drawing/2014/main" id="{8642C540-0D12-4204-A7D8-2E94095BEA9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75" name="正方形/長方形 374">
          <a:extLst>
            <a:ext uri="{FF2B5EF4-FFF2-40B4-BE49-F238E27FC236}">
              <a16:creationId xmlns:a16="http://schemas.microsoft.com/office/drawing/2014/main" id="{DF68FA96-FD86-4011-9EF8-03799E56DD2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76" name="正方形/長方形 375">
          <a:extLst>
            <a:ext uri="{FF2B5EF4-FFF2-40B4-BE49-F238E27FC236}">
              <a16:creationId xmlns:a16="http://schemas.microsoft.com/office/drawing/2014/main" id="{AE9A178A-12CD-4A5B-BFD7-881F6A71DF2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77" name="正方形/長方形 376">
          <a:extLst>
            <a:ext uri="{FF2B5EF4-FFF2-40B4-BE49-F238E27FC236}">
              <a16:creationId xmlns:a16="http://schemas.microsoft.com/office/drawing/2014/main" id="{CF5627AD-4A04-4AFF-AA11-DCA89A8B447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78" name="正方形/長方形 377">
          <a:extLst>
            <a:ext uri="{FF2B5EF4-FFF2-40B4-BE49-F238E27FC236}">
              <a16:creationId xmlns:a16="http://schemas.microsoft.com/office/drawing/2014/main" id="{1E87E39C-F4BA-4689-B3A9-AB9A2378594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79" name="正方形/長方形 378">
          <a:extLst>
            <a:ext uri="{FF2B5EF4-FFF2-40B4-BE49-F238E27FC236}">
              <a16:creationId xmlns:a16="http://schemas.microsoft.com/office/drawing/2014/main" id="{37C82996-2C62-4F33-B669-3B71CA53C42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80" name="正方形/長方形 379">
          <a:extLst>
            <a:ext uri="{FF2B5EF4-FFF2-40B4-BE49-F238E27FC236}">
              <a16:creationId xmlns:a16="http://schemas.microsoft.com/office/drawing/2014/main" id="{97C73A3C-72B5-4FC6-9C52-DE1A5D00687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381" name="テキスト ボックス 380">
          <a:extLst>
            <a:ext uri="{FF2B5EF4-FFF2-40B4-BE49-F238E27FC236}">
              <a16:creationId xmlns:a16="http://schemas.microsoft.com/office/drawing/2014/main" id="{F5FE858B-451C-4919-B436-94234D1E8E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382" name="直線コネクタ 381">
          <a:extLst>
            <a:ext uri="{FF2B5EF4-FFF2-40B4-BE49-F238E27FC236}">
              <a16:creationId xmlns:a16="http://schemas.microsoft.com/office/drawing/2014/main" id="{E65F5793-0989-4937-A1D8-4B1A9245BF2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83" name="直線コネクタ 382">
          <a:extLst>
            <a:ext uri="{FF2B5EF4-FFF2-40B4-BE49-F238E27FC236}">
              <a16:creationId xmlns:a16="http://schemas.microsoft.com/office/drawing/2014/main" id="{EBB6311A-860D-4804-AD4C-39F55F21C451}"/>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84" name="テキスト ボックス 383">
          <a:extLst>
            <a:ext uri="{FF2B5EF4-FFF2-40B4-BE49-F238E27FC236}">
              <a16:creationId xmlns:a16="http://schemas.microsoft.com/office/drawing/2014/main" id="{0F7061D4-0AFF-4B83-B998-253CC7096DFB}"/>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85" name="直線コネクタ 384">
          <a:extLst>
            <a:ext uri="{FF2B5EF4-FFF2-40B4-BE49-F238E27FC236}">
              <a16:creationId xmlns:a16="http://schemas.microsoft.com/office/drawing/2014/main" id="{3E2201F3-05C8-4B9C-BBFD-7B67440D550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86" name="テキスト ボックス 385">
          <a:extLst>
            <a:ext uri="{FF2B5EF4-FFF2-40B4-BE49-F238E27FC236}">
              <a16:creationId xmlns:a16="http://schemas.microsoft.com/office/drawing/2014/main" id="{A3C473FA-A0B9-435D-8A27-F68105231D17}"/>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87" name="直線コネクタ 386">
          <a:extLst>
            <a:ext uri="{FF2B5EF4-FFF2-40B4-BE49-F238E27FC236}">
              <a16:creationId xmlns:a16="http://schemas.microsoft.com/office/drawing/2014/main" id="{9B21E070-2D3F-4EBF-BEAB-B1D345BED9C7}"/>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88" name="テキスト ボックス 387">
          <a:extLst>
            <a:ext uri="{FF2B5EF4-FFF2-40B4-BE49-F238E27FC236}">
              <a16:creationId xmlns:a16="http://schemas.microsoft.com/office/drawing/2014/main" id="{F62177DA-3CF7-45AB-AA2C-060F8042560D}"/>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89" name="直線コネクタ 388">
          <a:extLst>
            <a:ext uri="{FF2B5EF4-FFF2-40B4-BE49-F238E27FC236}">
              <a16:creationId xmlns:a16="http://schemas.microsoft.com/office/drawing/2014/main" id="{C7535F3E-6FD9-4987-A92A-462818629ADD}"/>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90" name="テキスト ボックス 389">
          <a:extLst>
            <a:ext uri="{FF2B5EF4-FFF2-40B4-BE49-F238E27FC236}">
              <a16:creationId xmlns:a16="http://schemas.microsoft.com/office/drawing/2014/main" id="{1A831914-8ED1-45C3-A037-54D92F44520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91" name="直線コネクタ 390">
          <a:extLst>
            <a:ext uri="{FF2B5EF4-FFF2-40B4-BE49-F238E27FC236}">
              <a16:creationId xmlns:a16="http://schemas.microsoft.com/office/drawing/2014/main" id="{B6E3DAA3-2C6E-412D-B7A7-5E466396FF7F}"/>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392" name="テキスト ボックス 391">
          <a:extLst>
            <a:ext uri="{FF2B5EF4-FFF2-40B4-BE49-F238E27FC236}">
              <a16:creationId xmlns:a16="http://schemas.microsoft.com/office/drawing/2014/main" id="{0C15DA2E-4873-4519-A2DB-842B84A85A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393" name="直線コネクタ 392">
          <a:extLst>
            <a:ext uri="{FF2B5EF4-FFF2-40B4-BE49-F238E27FC236}">
              <a16:creationId xmlns:a16="http://schemas.microsoft.com/office/drawing/2014/main" id="{78754B43-4B71-4686-AFAC-0F0627146616}"/>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394" name="テキスト ボックス 393">
          <a:extLst>
            <a:ext uri="{FF2B5EF4-FFF2-40B4-BE49-F238E27FC236}">
              <a16:creationId xmlns:a16="http://schemas.microsoft.com/office/drawing/2014/main" id="{7A44E0F9-D53F-44C3-BC10-F5DD9C5F2482}"/>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95" name="直線コネクタ 394">
          <a:extLst>
            <a:ext uri="{FF2B5EF4-FFF2-40B4-BE49-F238E27FC236}">
              <a16:creationId xmlns:a16="http://schemas.microsoft.com/office/drawing/2014/main" id="{60B24A0E-B78F-409B-A5AC-1C486358DC6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396" name="テキスト ボックス 395">
          <a:extLst>
            <a:ext uri="{FF2B5EF4-FFF2-40B4-BE49-F238E27FC236}">
              <a16:creationId xmlns:a16="http://schemas.microsoft.com/office/drawing/2014/main" id="{22B60B08-0B65-4B54-9BD6-129AD0976E5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97" name="【消防施設】&#10;一人当たり面積グラフ枠">
          <a:extLst>
            <a:ext uri="{FF2B5EF4-FFF2-40B4-BE49-F238E27FC236}">
              <a16:creationId xmlns:a16="http://schemas.microsoft.com/office/drawing/2014/main" id="{B474DFA8-7A05-45A1-98BD-FCE3BB841DC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100802</xdr:rowOff>
    </xdr:from>
    <xdr:to>
      <xdr:col>116</xdr:col>
      <xdr:colOff>62864</xdr:colOff>
      <xdr:row>86</xdr:row>
      <xdr:rowOff>168075</xdr:rowOff>
    </xdr:to>
    <xdr:cxnSp macro="">
      <xdr:nvCxnSpPr>
        <xdr:cNvPr id="398" name="直線コネクタ 397">
          <a:extLst>
            <a:ext uri="{FF2B5EF4-FFF2-40B4-BE49-F238E27FC236}">
              <a16:creationId xmlns:a16="http://schemas.microsoft.com/office/drawing/2014/main" id="{C5E64820-6BFF-4966-8F8E-52E98EBBFDC6}"/>
            </a:ext>
          </a:extLst>
        </xdr:cNvPr>
        <xdr:cNvCxnSpPr/>
      </xdr:nvCxnSpPr>
      <xdr:spPr>
        <a:xfrm flipV="1">
          <a:off x="22160864" y="13473902"/>
          <a:ext cx="0" cy="1438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452</xdr:rowOff>
    </xdr:from>
    <xdr:ext cx="469744" cy="259045"/>
    <xdr:sp macro="" textlink="">
      <xdr:nvSpPr>
        <xdr:cNvPr id="399" name="【消防施設】&#10;一人当たり面積最小値テキスト">
          <a:extLst>
            <a:ext uri="{FF2B5EF4-FFF2-40B4-BE49-F238E27FC236}">
              <a16:creationId xmlns:a16="http://schemas.microsoft.com/office/drawing/2014/main" id="{2A6879AC-8660-42CD-BA7E-92BC87EF2F6C}"/>
            </a:ext>
          </a:extLst>
        </xdr:cNvPr>
        <xdr:cNvSpPr txBox="1"/>
      </xdr:nvSpPr>
      <xdr:spPr>
        <a:xfrm>
          <a:off x="22199600" y="14916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168075</xdr:rowOff>
    </xdr:from>
    <xdr:to>
      <xdr:col>116</xdr:col>
      <xdr:colOff>152400</xdr:colOff>
      <xdr:row>86</xdr:row>
      <xdr:rowOff>168075</xdr:rowOff>
    </xdr:to>
    <xdr:cxnSp macro="">
      <xdr:nvCxnSpPr>
        <xdr:cNvPr id="400" name="直線コネクタ 399">
          <a:extLst>
            <a:ext uri="{FF2B5EF4-FFF2-40B4-BE49-F238E27FC236}">
              <a16:creationId xmlns:a16="http://schemas.microsoft.com/office/drawing/2014/main" id="{2FC392FB-FED2-4969-BB67-8F5A9B068798}"/>
            </a:ext>
          </a:extLst>
        </xdr:cNvPr>
        <xdr:cNvCxnSpPr/>
      </xdr:nvCxnSpPr>
      <xdr:spPr>
        <a:xfrm>
          <a:off x="22072600" y="14912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47479</xdr:rowOff>
    </xdr:from>
    <xdr:ext cx="469744" cy="259045"/>
    <xdr:sp macro="" textlink="">
      <xdr:nvSpPr>
        <xdr:cNvPr id="401" name="【消防施設】&#10;一人当たり面積最大値テキスト">
          <a:extLst>
            <a:ext uri="{FF2B5EF4-FFF2-40B4-BE49-F238E27FC236}">
              <a16:creationId xmlns:a16="http://schemas.microsoft.com/office/drawing/2014/main" id="{2808141A-85AF-453E-8D65-1F93C05AB92F}"/>
            </a:ext>
          </a:extLst>
        </xdr:cNvPr>
        <xdr:cNvSpPr txBox="1"/>
      </xdr:nvSpPr>
      <xdr:spPr>
        <a:xfrm>
          <a:off x="22199600" y="13249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100802</xdr:rowOff>
    </xdr:from>
    <xdr:to>
      <xdr:col>116</xdr:col>
      <xdr:colOff>152400</xdr:colOff>
      <xdr:row>78</xdr:row>
      <xdr:rowOff>100802</xdr:rowOff>
    </xdr:to>
    <xdr:cxnSp macro="">
      <xdr:nvCxnSpPr>
        <xdr:cNvPr id="402" name="直線コネクタ 401">
          <a:extLst>
            <a:ext uri="{FF2B5EF4-FFF2-40B4-BE49-F238E27FC236}">
              <a16:creationId xmlns:a16="http://schemas.microsoft.com/office/drawing/2014/main" id="{3EC497EC-84C5-494C-8565-D320DB4EC9A3}"/>
            </a:ext>
          </a:extLst>
        </xdr:cNvPr>
        <xdr:cNvCxnSpPr/>
      </xdr:nvCxnSpPr>
      <xdr:spPr>
        <a:xfrm>
          <a:off x="22072600" y="13473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41854</xdr:rowOff>
    </xdr:from>
    <xdr:ext cx="469744" cy="259045"/>
    <xdr:sp macro="" textlink="">
      <xdr:nvSpPr>
        <xdr:cNvPr id="403" name="【消防施設】&#10;一人当たり面積平均値テキスト">
          <a:extLst>
            <a:ext uri="{FF2B5EF4-FFF2-40B4-BE49-F238E27FC236}">
              <a16:creationId xmlns:a16="http://schemas.microsoft.com/office/drawing/2014/main" id="{58489050-C4A6-45D2-909C-BA34F16658F3}"/>
            </a:ext>
          </a:extLst>
        </xdr:cNvPr>
        <xdr:cNvSpPr txBox="1"/>
      </xdr:nvSpPr>
      <xdr:spPr>
        <a:xfrm>
          <a:off x="22199600" y="146151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18977</xdr:rowOff>
    </xdr:from>
    <xdr:to>
      <xdr:col>116</xdr:col>
      <xdr:colOff>114300</xdr:colOff>
      <xdr:row>86</xdr:row>
      <xdr:rowOff>120577</xdr:rowOff>
    </xdr:to>
    <xdr:sp macro="" textlink="">
      <xdr:nvSpPr>
        <xdr:cNvPr id="404" name="フローチャート: 判断 403">
          <a:extLst>
            <a:ext uri="{FF2B5EF4-FFF2-40B4-BE49-F238E27FC236}">
              <a16:creationId xmlns:a16="http://schemas.microsoft.com/office/drawing/2014/main" id="{35E0B0BD-67F6-4CC5-8F59-3022E1A6AD96}"/>
            </a:ext>
          </a:extLst>
        </xdr:cNvPr>
        <xdr:cNvSpPr/>
      </xdr:nvSpPr>
      <xdr:spPr>
        <a:xfrm>
          <a:off x="22110700" y="14763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40205</xdr:rowOff>
    </xdr:from>
    <xdr:to>
      <xdr:col>112</xdr:col>
      <xdr:colOff>38100</xdr:colOff>
      <xdr:row>86</xdr:row>
      <xdr:rowOff>141805</xdr:rowOff>
    </xdr:to>
    <xdr:sp macro="" textlink="">
      <xdr:nvSpPr>
        <xdr:cNvPr id="405" name="フローチャート: 判断 404">
          <a:extLst>
            <a:ext uri="{FF2B5EF4-FFF2-40B4-BE49-F238E27FC236}">
              <a16:creationId xmlns:a16="http://schemas.microsoft.com/office/drawing/2014/main" id="{E13D9ADA-644A-488F-97BB-1050F14BD568}"/>
            </a:ext>
          </a:extLst>
        </xdr:cNvPr>
        <xdr:cNvSpPr/>
      </xdr:nvSpPr>
      <xdr:spPr>
        <a:xfrm>
          <a:off x="21272500" y="14784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74168</xdr:rowOff>
    </xdr:from>
    <xdr:to>
      <xdr:col>107</xdr:col>
      <xdr:colOff>101600</xdr:colOff>
      <xdr:row>87</xdr:row>
      <xdr:rowOff>4318</xdr:rowOff>
    </xdr:to>
    <xdr:sp macro="" textlink="">
      <xdr:nvSpPr>
        <xdr:cNvPr id="406" name="フローチャート: 判断 405">
          <a:extLst>
            <a:ext uri="{FF2B5EF4-FFF2-40B4-BE49-F238E27FC236}">
              <a16:creationId xmlns:a16="http://schemas.microsoft.com/office/drawing/2014/main" id="{9862BADD-541C-49B2-927B-1BE59CED2F5D}"/>
            </a:ext>
          </a:extLst>
        </xdr:cNvPr>
        <xdr:cNvSpPr/>
      </xdr:nvSpPr>
      <xdr:spPr>
        <a:xfrm>
          <a:off x="20383500" y="1481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75474</xdr:rowOff>
    </xdr:from>
    <xdr:to>
      <xdr:col>102</xdr:col>
      <xdr:colOff>165100</xdr:colOff>
      <xdr:row>87</xdr:row>
      <xdr:rowOff>5624</xdr:rowOff>
    </xdr:to>
    <xdr:sp macro="" textlink="">
      <xdr:nvSpPr>
        <xdr:cNvPr id="407" name="フローチャート: 判断 406">
          <a:extLst>
            <a:ext uri="{FF2B5EF4-FFF2-40B4-BE49-F238E27FC236}">
              <a16:creationId xmlns:a16="http://schemas.microsoft.com/office/drawing/2014/main" id="{8D527019-DB96-40DD-B395-C45807C3BFE4}"/>
            </a:ext>
          </a:extLst>
        </xdr:cNvPr>
        <xdr:cNvSpPr/>
      </xdr:nvSpPr>
      <xdr:spPr>
        <a:xfrm>
          <a:off x="19494500" y="14820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74822</xdr:rowOff>
    </xdr:from>
    <xdr:to>
      <xdr:col>98</xdr:col>
      <xdr:colOff>38100</xdr:colOff>
      <xdr:row>87</xdr:row>
      <xdr:rowOff>4972</xdr:rowOff>
    </xdr:to>
    <xdr:sp macro="" textlink="">
      <xdr:nvSpPr>
        <xdr:cNvPr id="408" name="フローチャート: 判断 407">
          <a:extLst>
            <a:ext uri="{FF2B5EF4-FFF2-40B4-BE49-F238E27FC236}">
              <a16:creationId xmlns:a16="http://schemas.microsoft.com/office/drawing/2014/main" id="{F24E5BDF-9982-45FD-948B-85599A21A917}"/>
            </a:ext>
          </a:extLst>
        </xdr:cNvPr>
        <xdr:cNvSpPr/>
      </xdr:nvSpPr>
      <xdr:spPr>
        <a:xfrm>
          <a:off x="18605500" y="14819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09" name="テキスト ボックス 408">
          <a:extLst>
            <a:ext uri="{FF2B5EF4-FFF2-40B4-BE49-F238E27FC236}">
              <a16:creationId xmlns:a16="http://schemas.microsoft.com/office/drawing/2014/main" id="{E0AA817B-427F-420C-81A6-EC3D0C5698A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10" name="テキスト ボックス 409">
          <a:extLst>
            <a:ext uri="{FF2B5EF4-FFF2-40B4-BE49-F238E27FC236}">
              <a16:creationId xmlns:a16="http://schemas.microsoft.com/office/drawing/2014/main" id="{254B4E82-C2D9-4F72-AF03-57D701F8510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11" name="テキスト ボックス 410">
          <a:extLst>
            <a:ext uri="{FF2B5EF4-FFF2-40B4-BE49-F238E27FC236}">
              <a16:creationId xmlns:a16="http://schemas.microsoft.com/office/drawing/2014/main" id="{2982CCB6-CC83-47D9-84A2-7E8B93C9427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12" name="テキスト ボックス 411">
          <a:extLst>
            <a:ext uri="{FF2B5EF4-FFF2-40B4-BE49-F238E27FC236}">
              <a16:creationId xmlns:a16="http://schemas.microsoft.com/office/drawing/2014/main" id="{B80F9FB3-FE96-4006-BACA-8A7CAE2A131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13" name="テキスト ボックス 412">
          <a:extLst>
            <a:ext uri="{FF2B5EF4-FFF2-40B4-BE49-F238E27FC236}">
              <a16:creationId xmlns:a16="http://schemas.microsoft.com/office/drawing/2014/main" id="{CE13A5CA-9CA7-455A-B063-E0B75A3FE63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72862</xdr:rowOff>
    </xdr:from>
    <xdr:to>
      <xdr:col>116</xdr:col>
      <xdr:colOff>114300</xdr:colOff>
      <xdr:row>87</xdr:row>
      <xdr:rowOff>3012</xdr:rowOff>
    </xdr:to>
    <xdr:sp macro="" textlink="">
      <xdr:nvSpPr>
        <xdr:cNvPr id="414" name="楕円 413">
          <a:extLst>
            <a:ext uri="{FF2B5EF4-FFF2-40B4-BE49-F238E27FC236}">
              <a16:creationId xmlns:a16="http://schemas.microsoft.com/office/drawing/2014/main" id="{7F956035-D55A-428F-AA5F-DE6B3ABDBE18}"/>
            </a:ext>
          </a:extLst>
        </xdr:cNvPr>
        <xdr:cNvSpPr/>
      </xdr:nvSpPr>
      <xdr:spPr>
        <a:xfrm>
          <a:off x="22110700" y="1481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168855</xdr:rowOff>
    </xdr:from>
    <xdr:ext cx="469744" cy="259045"/>
    <xdr:sp macro="" textlink="">
      <xdr:nvSpPr>
        <xdr:cNvPr id="415" name="【消防施設】&#10;一人当たり面積該当値テキスト">
          <a:extLst>
            <a:ext uri="{FF2B5EF4-FFF2-40B4-BE49-F238E27FC236}">
              <a16:creationId xmlns:a16="http://schemas.microsoft.com/office/drawing/2014/main" id="{A358B996-24C1-415F-A0FA-314986A602A9}"/>
            </a:ext>
          </a:extLst>
        </xdr:cNvPr>
        <xdr:cNvSpPr txBox="1"/>
      </xdr:nvSpPr>
      <xdr:spPr>
        <a:xfrm>
          <a:off x="22199600" y="14742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73515</xdr:rowOff>
    </xdr:from>
    <xdr:to>
      <xdr:col>112</xdr:col>
      <xdr:colOff>38100</xdr:colOff>
      <xdr:row>87</xdr:row>
      <xdr:rowOff>3665</xdr:rowOff>
    </xdr:to>
    <xdr:sp macro="" textlink="">
      <xdr:nvSpPr>
        <xdr:cNvPr id="416" name="楕円 415">
          <a:extLst>
            <a:ext uri="{FF2B5EF4-FFF2-40B4-BE49-F238E27FC236}">
              <a16:creationId xmlns:a16="http://schemas.microsoft.com/office/drawing/2014/main" id="{D6F9E4B3-947C-4FB9-9526-6C76DE36B511}"/>
            </a:ext>
          </a:extLst>
        </xdr:cNvPr>
        <xdr:cNvSpPr/>
      </xdr:nvSpPr>
      <xdr:spPr>
        <a:xfrm>
          <a:off x="21272500" y="1481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123662</xdr:rowOff>
    </xdr:from>
    <xdr:to>
      <xdr:col>116</xdr:col>
      <xdr:colOff>63500</xdr:colOff>
      <xdr:row>86</xdr:row>
      <xdr:rowOff>124315</xdr:rowOff>
    </xdr:to>
    <xdr:cxnSp macro="">
      <xdr:nvCxnSpPr>
        <xdr:cNvPr id="417" name="直線コネクタ 416">
          <a:extLst>
            <a:ext uri="{FF2B5EF4-FFF2-40B4-BE49-F238E27FC236}">
              <a16:creationId xmlns:a16="http://schemas.microsoft.com/office/drawing/2014/main" id="{007613E0-8622-4C47-9B55-062BD569C2BF}"/>
            </a:ext>
          </a:extLst>
        </xdr:cNvPr>
        <xdr:cNvCxnSpPr/>
      </xdr:nvCxnSpPr>
      <xdr:spPr>
        <a:xfrm flipV="1">
          <a:off x="21323300" y="14868362"/>
          <a:ext cx="8382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74495</xdr:rowOff>
    </xdr:from>
    <xdr:to>
      <xdr:col>107</xdr:col>
      <xdr:colOff>101600</xdr:colOff>
      <xdr:row>87</xdr:row>
      <xdr:rowOff>4645</xdr:rowOff>
    </xdr:to>
    <xdr:sp macro="" textlink="">
      <xdr:nvSpPr>
        <xdr:cNvPr id="418" name="楕円 417">
          <a:extLst>
            <a:ext uri="{FF2B5EF4-FFF2-40B4-BE49-F238E27FC236}">
              <a16:creationId xmlns:a16="http://schemas.microsoft.com/office/drawing/2014/main" id="{1A93E8BD-CA4D-4FA5-83A5-65E4A2177D85}"/>
            </a:ext>
          </a:extLst>
        </xdr:cNvPr>
        <xdr:cNvSpPr/>
      </xdr:nvSpPr>
      <xdr:spPr>
        <a:xfrm>
          <a:off x="20383500" y="14819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124315</xdr:rowOff>
    </xdr:from>
    <xdr:to>
      <xdr:col>111</xdr:col>
      <xdr:colOff>177800</xdr:colOff>
      <xdr:row>86</xdr:row>
      <xdr:rowOff>125295</xdr:rowOff>
    </xdr:to>
    <xdr:cxnSp macro="">
      <xdr:nvCxnSpPr>
        <xdr:cNvPr id="419" name="直線コネクタ 418">
          <a:extLst>
            <a:ext uri="{FF2B5EF4-FFF2-40B4-BE49-F238E27FC236}">
              <a16:creationId xmlns:a16="http://schemas.microsoft.com/office/drawing/2014/main" id="{BA36B1B9-B314-45E9-82B0-2A9DAAB63B0C}"/>
            </a:ext>
          </a:extLst>
        </xdr:cNvPr>
        <xdr:cNvCxnSpPr/>
      </xdr:nvCxnSpPr>
      <xdr:spPr>
        <a:xfrm flipV="1">
          <a:off x="20434300" y="14869015"/>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75147</xdr:rowOff>
    </xdr:from>
    <xdr:to>
      <xdr:col>102</xdr:col>
      <xdr:colOff>165100</xdr:colOff>
      <xdr:row>87</xdr:row>
      <xdr:rowOff>5297</xdr:rowOff>
    </xdr:to>
    <xdr:sp macro="" textlink="">
      <xdr:nvSpPr>
        <xdr:cNvPr id="420" name="楕円 419">
          <a:extLst>
            <a:ext uri="{FF2B5EF4-FFF2-40B4-BE49-F238E27FC236}">
              <a16:creationId xmlns:a16="http://schemas.microsoft.com/office/drawing/2014/main" id="{67F0B357-67EB-45D8-A387-F5AE04A2F29F}"/>
            </a:ext>
          </a:extLst>
        </xdr:cNvPr>
        <xdr:cNvSpPr/>
      </xdr:nvSpPr>
      <xdr:spPr>
        <a:xfrm>
          <a:off x="19494500" y="1481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125295</xdr:rowOff>
    </xdr:from>
    <xdr:to>
      <xdr:col>107</xdr:col>
      <xdr:colOff>50800</xdr:colOff>
      <xdr:row>86</xdr:row>
      <xdr:rowOff>125947</xdr:rowOff>
    </xdr:to>
    <xdr:cxnSp macro="">
      <xdr:nvCxnSpPr>
        <xdr:cNvPr id="421" name="直線コネクタ 420">
          <a:extLst>
            <a:ext uri="{FF2B5EF4-FFF2-40B4-BE49-F238E27FC236}">
              <a16:creationId xmlns:a16="http://schemas.microsoft.com/office/drawing/2014/main" id="{1DA2B019-29C8-4C45-B2C1-7E30EC9285A8}"/>
            </a:ext>
          </a:extLst>
        </xdr:cNvPr>
        <xdr:cNvCxnSpPr/>
      </xdr:nvCxnSpPr>
      <xdr:spPr>
        <a:xfrm flipV="1">
          <a:off x="19545300" y="14869995"/>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158332</xdr:rowOff>
    </xdr:from>
    <xdr:ext cx="469744" cy="259045"/>
    <xdr:sp macro="" textlink="">
      <xdr:nvSpPr>
        <xdr:cNvPr id="422" name="n_1aveValue【消防施設】&#10;一人当たり面積">
          <a:extLst>
            <a:ext uri="{FF2B5EF4-FFF2-40B4-BE49-F238E27FC236}">
              <a16:creationId xmlns:a16="http://schemas.microsoft.com/office/drawing/2014/main" id="{3D70507C-05AF-4FAB-9847-80EF8EBDCE6E}"/>
            </a:ext>
          </a:extLst>
        </xdr:cNvPr>
        <xdr:cNvSpPr txBox="1"/>
      </xdr:nvSpPr>
      <xdr:spPr>
        <a:xfrm>
          <a:off x="21075727" y="1456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20845</xdr:rowOff>
    </xdr:from>
    <xdr:ext cx="469744" cy="259045"/>
    <xdr:sp macro="" textlink="">
      <xdr:nvSpPr>
        <xdr:cNvPr id="423" name="n_2aveValue【消防施設】&#10;一人当たり面積">
          <a:extLst>
            <a:ext uri="{FF2B5EF4-FFF2-40B4-BE49-F238E27FC236}">
              <a16:creationId xmlns:a16="http://schemas.microsoft.com/office/drawing/2014/main" id="{A0423EE0-164D-4765-903B-03C2491653E7}"/>
            </a:ext>
          </a:extLst>
        </xdr:cNvPr>
        <xdr:cNvSpPr txBox="1"/>
      </xdr:nvSpPr>
      <xdr:spPr>
        <a:xfrm>
          <a:off x="20199427" y="14594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168201</xdr:rowOff>
    </xdr:from>
    <xdr:ext cx="469744" cy="259045"/>
    <xdr:sp macro="" textlink="">
      <xdr:nvSpPr>
        <xdr:cNvPr id="424" name="n_3aveValue【消防施設】&#10;一人当たり面積">
          <a:extLst>
            <a:ext uri="{FF2B5EF4-FFF2-40B4-BE49-F238E27FC236}">
              <a16:creationId xmlns:a16="http://schemas.microsoft.com/office/drawing/2014/main" id="{C07B6EA0-DB00-4E29-81E1-290877DF4019}"/>
            </a:ext>
          </a:extLst>
        </xdr:cNvPr>
        <xdr:cNvSpPr txBox="1"/>
      </xdr:nvSpPr>
      <xdr:spPr>
        <a:xfrm>
          <a:off x="19310427" y="1491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21499</xdr:rowOff>
    </xdr:from>
    <xdr:ext cx="469744" cy="259045"/>
    <xdr:sp macro="" textlink="">
      <xdr:nvSpPr>
        <xdr:cNvPr id="425" name="n_4aveValue【消防施設】&#10;一人当たり面積">
          <a:extLst>
            <a:ext uri="{FF2B5EF4-FFF2-40B4-BE49-F238E27FC236}">
              <a16:creationId xmlns:a16="http://schemas.microsoft.com/office/drawing/2014/main" id="{583D6C0F-69C7-4FF1-83B7-09F349637A79}"/>
            </a:ext>
          </a:extLst>
        </xdr:cNvPr>
        <xdr:cNvSpPr txBox="1"/>
      </xdr:nvSpPr>
      <xdr:spPr>
        <a:xfrm>
          <a:off x="18421427" y="14594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166242</xdr:rowOff>
    </xdr:from>
    <xdr:ext cx="469744" cy="259045"/>
    <xdr:sp macro="" textlink="">
      <xdr:nvSpPr>
        <xdr:cNvPr id="426" name="n_1mainValue【消防施設】&#10;一人当たり面積">
          <a:extLst>
            <a:ext uri="{FF2B5EF4-FFF2-40B4-BE49-F238E27FC236}">
              <a16:creationId xmlns:a16="http://schemas.microsoft.com/office/drawing/2014/main" id="{1C4B23EB-71CB-4E8B-9FE2-1A369E58F97D}"/>
            </a:ext>
          </a:extLst>
        </xdr:cNvPr>
        <xdr:cNvSpPr txBox="1"/>
      </xdr:nvSpPr>
      <xdr:spPr>
        <a:xfrm>
          <a:off x="21075727" y="14910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167222</xdr:rowOff>
    </xdr:from>
    <xdr:ext cx="469744" cy="259045"/>
    <xdr:sp macro="" textlink="">
      <xdr:nvSpPr>
        <xdr:cNvPr id="427" name="n_2mainValue【消防施設】&#10;一人当たり面積">
          <a:extLst>
            <a:ext uri="{FF2B5EF4-FFF2-40B4-BE49-F238E27FC236}">
              <a16:creationId xmlns:a16="http://schemas.microsoft.com/office/drawing/2014/main" id="{3F9D18E6-01CB-4265-A427-9977A326D6C0}"/>
            </a:ext>
          </a:extLst>
        </xdr:cNvPr>
        <xdr:cNvSpPr txBox="1"/>
      </xdr:nvSpPr>
      <xdr:spPr>
        <a:xfrm>
          <a:off x="20199427" y="14911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21824</xdr:rowOff>
    </xdr:from>
    <xdr:ext cx="469744" cy="259045"/>
    <xdr:sp macro="" textlink="">
      <xdr:nvSpPr>
        <xdr:cNvPr id="428" name="n_3mainValue【消防施設】&#10;一人当たり面積">
          <a:extLst>
            <a:ext uri="{FF2B5EF4-FFF2-40B4-BE49-F238E27FC236}">
              <a16:creationId xmlns:a16="http://schemas.microsoft.com/office/drawing/2014/main" id="{09F54042-0F64-4496-9CF4-D5B64AABEA4C}"/>
            </a:ext>
          </a:extLst>
        </xdr:cNvPr>
        <xdr:cNvSpPr txBox="1"/>
      </xdr:nvSpPr>
      <xdr:spPr>
        <a:xfrm>
          <a:off x="19310427" y="1459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29" name="正方形/長方形 428">
          <a:extLst>
            <a:ext uri="{FF2B5EF4-FFF2-40B4-BE49-F238E27FC236}">
              <a16:creationId xmlns:a16="http://schemas.microsoft.com/office/drawing/2014/main" id="{D431E526-31AC-416A-81DB-93105A99B1C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30" name="正方形/長方形 429">
          <a:extLst>
            <a:ext uri="{FF2B5EF4-FFF2-40B4-BE49-F238E27FC236}">
              <a16:creationId xmlns:a16="http://schemas.microsoft.com/office/drawing/2014/main" id="{F15B88AB-2CC3-42B7-BA74-98182C2DDDE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31" name="正方形/長方形 430">
          <a:extLst>
            <a:ext uri="{FF2B5EF4-FFF2-40B4-BE49-F238E27FC236}">
              <a16:creationId xmlns:a16="http://schemas.microsoft.com/office/drawing/2014/main" id="{B344887D-6892-4DAC-886C-AA814BFE5B8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32" name="正方形/長方形 431">
          <a:extLst>
            <a:ext uri="{FF2B5EF4-FFF2-40B4-BE49-F238E27FC236}">
              <a16:creationId xmlns:a16="http://schemas.microsoft.com/office/drawing/2014/main" id="{5D17DED2-8F28-44C4-9492-641829E78FB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33" name="正方形/長方形 432">
          <a:extLst>
            <a:ext uri="{FF2B5EF4-FFF2-40B4-BE49-F238E27FC236}">
              <a16:creationId xmlns:a16="http://schemas.microsoft.com/office/drawing/2014/main" id="{808E0D16-C481-415A-BE29-A82377177AD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34" name="正方形/長方形 433">
          <a:extLst>
            <a:ext uri="{FF2B5EF4-FFF2-40B4-BE49-F238E27FC236}">
              <a16:creationId xmlns:a16="http://schemas.microsoft.com/office/drawing/2014/main" id="{597CDDB6-77B5-4E57-8832-34A6B687E17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435" name="正方形/長方形 434">
          <a:extLst>
            <a:ext uri="{FF2B5EF4-FFF2-40B4-BE49-F238E27FC236}">
              <a16:creationId xmlns:a16="http://schemas.microsoft.com/office/drawing/2014/main" id="{A0041566-C7E7-423B-AD35-81C4516FD0B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36" name="正方形/長方形 435">
          <a:extLst>
            <a:ext uri="{FF2B5EF4-FFF2-40B4-BE49-F238E27FC236}">
              <a16:creationId xmlns:a16="http://schemas.microsoft.com/office/drawing/2014/main" id="{C1B4DFE6-57CC-423A-A0D3-7C17F7F22F0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437" name="テキスト ボックス 436">
          <a:extLst>
            <a:ext uri="{FF2B5EF4-FFF2-40B4-BE49-F238E27FC236}">
              <a16:creationId xmlns:a16="http://schemas.microsoft.com/office/drawing/2014/main" id="{8D6FE176-199E-41C9-A4DB-B7E8467EDC1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438" name="直線コネクタ 437">
          <a:extLst>
            <a:ext uri="{FF2B5EF4-FFF2-40B4-BE49-F238E27FC236}">
              <a16:creationId xmlns:a16="http://schemas.microsoft.com/office/drawing/2014/main" id="{E3EA31C8-591D-40F4-B470-742FC6EB9B5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439" name="テキスト ボックス 438">
          <a:extLst>
            <a:ext uri="{FF2B5EF4-FFF2-40B4-BE49-F238E27FC236}">
              <a16:creationId xmlns:a16="http://schemas.microsoft.com/office/drawing/2014/main" id="{2931C84F-7CF9-4914-803D-A27E50B18F7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440" name="直線コネクタ 439">
          <a:extLst>
            <a:ext uri="{FF2B5EF4-FFF2-40B4-BE49-F238E27FC236}">
              <a16:creationId xmlns:a16="http://schemas.microsoft.com/office/drawing/2014/main" id="{D5A25241-E9DA-49AE-9DC5-F738C147305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441" name="テキスト ボックス 440">
          <a:extLst>
            <a:ext uri="{FF2B5EF4-FFF2-40B4-BE49-F238E27FC236}">
              <a16:creationId xmlns:a16="http://schemas.microsoft.com/office/drawing/2014/main" id="{AFF48F50-F4D1-4226-9A2E-7D2DDBE59A0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442" name="直線コネクタ 441">
          <a:extLst>
            <a:ext uri="{FF2B5EF4-FFF2-40B4-BE49-F238E27FC236}">
              <a16:creationId xmlns:a16="http://schemas.microsoft.com/office/drawing/2014/main" id="{2E9E58CD-6767-4FCB-8E93-DEFB0F5B727F}"/>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443" name="テキスト ボックス 442">
          <a:extLst>
            <a:ext uri="{FF2B5EF4-FFF2-40B4-BE49-F238E27FC236}">
              <a16:creationId xmlns:a16="http://schemas.microsoft.com/office/drawing/2014/main" id="{1CB25527-EBD9-4137-B077-650E0C246152}"/>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444" name="直線コネクタ 443">
          <a:extLst>
            <a:ext uri="{FF2B5EF4-FFF2-40B4-BE49-F238E27FC236}">
              <a16:creationId xmlns:a16="http://schemas.microsoft.com/office/drawing/2014/main" id="{AD4581F7-8B7F-453D-8E3F-E18BF493E03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445" name="テキスト ボックス 444">
          <a:extLst>
            <a:ext uri="{FF2B5EF4-FFF2-40B4-BE49-F238E27FC236}">
              <a16:creationId xmlns:a16="http://schemas.microsoft.com/office/drawing/2014/main" id="{8028BECD-BC03-4912-A9C6-A17E1C8EA1C1}"/>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446" name="直線コネクタ 445">
          <a:extLst>
            <a:ext uri="{FF2B5EF4-FFF2-40B4-BE49-F238E27FC236}">
              <a16:creationId xmlns:a16="http://schemas.microsoft.com/office/drawing/2014/main" id="{1B0C2B66-CDBD-4391-B9A6-157CE20E68F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447" name="テキスト ボックス 446">
          <a:extLst>
            <a:ext uri="{FF2B5EF4-FFF2-40B4-BE49-F238E27FC236}">
              <a16:creationId xmlns:a16="http://schemas.microsoft.com/office/drawing/2014/main" id="{1E88B3E3-A512-4459-BC2B-9EEE1A15C55B}"/>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448" name="直線コネクタ 447">
          <a:extLst>
            <a:ext uri="{FF2B5EF4-FFF2-40B4-BE49-F238E27FC236}">
              <a16:creationId xmlns:a16="http://schemas.microsoft.com/office/drawing/2014/main" id="{E678BB72-9CEF-47A6-ABF4-8B5A9F075D8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449" name="テキスト ボックス 448">
          <a:extLst>
            <a:ext uri="{FF2B5EF4-FFF2-40B4-BE49-F238E27FC236}">
              <a16:creationId xmlns:a16="http://schemas.microsoft.com/office/drawing/2014/main" id="{9A6163EB-5DD1-4BF4-8661-F2FD7C7F5F29}"/>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450" name="直線コネクタ 449">
          <a:extLst>
            <a:ext uri="{FF2B5EF4-FFF2-40B4-BE49-F238E27FC236}">
              <a16:creationId xmlns:a16="http://schemas.microsoft.com/office/drawing/2014/main" id="{EEF0B598-665C-457E-9AA3-1FF379AA91A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451" name="【庁舎】&#10;有形固定資産減価償却率グラフ枠">
          <a:extLst>
            <a:ext uri="{FF2B5EF4-FFF2-40B4-BE49-F238E27FC236}">
              <a16:creationId xmlns:a16="http://schemas.microsoft.com/office/drawing/2014/main" id="{1B17A4FF-6BFD-4807-8719-4A58F30F8915}"/>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26670</xdr:rowOff>
    </xdr:from>
    <xdr:to>
      <xdr:col>85</xdr:col>
      <xdr:colOff>126364</xdr:colOff>
      <xdr:row>107</xdr:row>
      <xdr:rowOff>69850</xdr:rowOff>
    </xdr:to>
    <xdr:cxnSp macro="">
      <xdr:nvCxnSpPr>
        <xdr:cNvPr id="452" name="直線コネクタ 451">
          <a:extLst>
            <a:ext uri="{FF2B5EF4-FFF2-40B4-BE49-F238E27FC236}">
              <a16:creationId xmlns:a16="http://schemas.microsoft.com/office/drawing/2014/main" id="{2EF083CE-20B7-477E-80BE-6245CC731164}"/>
            </a:ext>
          </a:extLst>
        </xdr:cNvPr>
        <xdr:cNvCxnSpPr/>
      </xdr:nvCxnSpPr>
      <xdr:spPr>
        <a:xfrm flipV="1">
          <a:off x="16318864" y="171716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453" name="【庁舎】&#10;有形固定資産減価償却率最小値テキスト">
          <a:extLst>
            <a:ext uri="{FF2B5EF4-FFF2-40B4-BE49-F238E27FC236}">
              <a16:creationId xmlns:a16="http://schemas.microsoft.com/office/drawing/2014/main" id="{193BFB08-FDE0-4C4E-B5E9-451823B089FC}"/>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454" name="直線コネクタ 453">
          <a:extLst>
            <a:ext uri="{FF2B5EF4-FFF2-40B4-BE49-F238E27FC236}">
              <a16:creationId xmlns:a16="http://schemas.microsoft.com/office/drawing/2014/main" id="{25CDD040-7C78-48EC-82BE-C5F7416E3BEE}"/>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144797</xdr:rowOff>
    </xdr:from>
    <xdr:ext cx="340478" cy="259045"/>
    <xdr:sp macro="" textlink="">
      <xdr:nvSpPr>
        <xdr:cNvPr id="455" name="【庁舎】&#10;有形固定資産減価償却率最大値テキスト">
          <a:extLst>
            <a:ext uri="{FF2B5EF4-FFF2-40B4-BE49-F238E27FC236}">
              <a16:creationId xmlns:a16="http://schemas.microsoft.com/office/drawing/2014/main" id="{7A357FD7-2290-479C-9999-E5AB0E63ECF0}"/>
            </a:ext>
          </a:extLst>
        </xdr:cNvPr>
        <xdr:cNvSpPr txBox="1"/>
      </xdr:nvSpPr>
      <xdr:spPr>
        <a:xfrm>
          <a:off x="16357600" y="169468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26670</xdr:rowOff>
    </xdr:from>
    <xdr:to>
      <xdr:col>86</xdr:col>
      <xdr:colOff>25400</xdr:colOff>
      <xdr:row>100</xdr:row>
      <xdr:rowOff>26670</xdr:rowOff>
    </xdr:to>
    <xdr:cxnSp macro="">
      <xdr:nvCxnSpPr>
        <xdr:cNvPr id="456" name="直線コネクタ 455">
          <a:extLst>
            <a:ext uri="{FF2B5EF4-FFF2-40B4-BE49-F238E27FC236}">
              <a16:creationId xmlns:a16="http://schemas.microsoft.com/office/drawing/2014/main" id="{36E3194E-C9FD-42F4-B315-5BE7EBAD07DA}"/>
            </a:ext>
          </a:extLst>
        </xdr:cNvPr>
        <xdr:cNvCxnSpPr/>
      </xdr:nvCxnSpPr>
      <xdr:spPr>
        <a:xfrm>
          <a:off x="16230600" y="1717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60977</xdr:rowOff>
    </xdr:from>
    <xdr:ext cx="405111" cy="259045"/>
    <xdr:sp macro="" textlink="">
      <xdr:nvSpPr>
        <xdr:cNvPr id="457" name="【庁舎】&#10;有形固定資産減価償却率平均値テキスト">
          <a:extLst>
            <a:ext uri="{FF2B5EF4-FFF2-40B4-BE49-F238E27FC236}">
              <a16:creationId xmlns:a16="http://schemas.microsoft.com/office/drawing/2014/main" id="{B46BC3A8-1D08-4202-B3CB-C9ACF23F0F23}"/>
            </a:ext>
          </a:extLst>
        </xdr:cNvPr>
        <xdr:cNvSpPr txBox="1"/>
      </xdr:nvSpPr>
      <xdr:spPr>
        <a:xfrm>
          <a:off x="16357600" y="17720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82550</xdr:rowOff>
    </xdr:from>
    <xdr:to>
      <xdr:col>85</xdr:col>
      <xdr:colOff>177800</xdr:colOff>
      <xdr:row>104</xdr:row>
      <xdr:rowOff>12700</xdr:rowOff>
    </xdr:to>
    <xdr:sp macro="" textlink="">
      <xdr:nvSpPr>
        <xdr:cNvPr id="458" name="フローチャート: 判断 457">
          <a:extLst>
            <a:ext uri="{FF2B5EF4-FFF2-40B4-BE49-F238E27FC236}">
              <a16:creationId xmlns:a16="http://schemas.microsoft.com/office/drawing/2014/main" id="{860A4693-58F8-480D-A5BB-98EF0D43CC53}"/>
            </a:ext>
          </a:extLst>
        </xdr:cNvPr>
        <xdr:cNvSpPr/>
      </xdr:nvSpPr>
      <xdr:spPr>
        <a:xfrm>
          <a:off x="16268700" y="1774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128270</xdr:rowOff>
    </xdr:from>
    <xdr:to>
      <xdr:col>81</xdr:col>
      <xdr:colOff>101600</xdr:colOff>
      <xdr:row>104</xdr:row>
      <xdr:rowOff>58420</xdr:rowOff>
    </xdr:to>
    <xdr:sp macro="" textlink="">
      <xdr:nvSpPr>
        <xdr:cNvPr id="459" name="フローチャート: 判断 458">
          <a:extLst>
            <a:ext uri="{FF2B5EF4-FFF2-40B4-BE49-F238E27FC236}">
              <a16:creationId xmlns:a16="http://schemas.microsoft.com/office/drawing/2014/main" id="{C9465846-22BC-4FCD-A520-73E67419BDB2}"/>
            </a:ext>
          </a:extLst>
        </xdr:cNvPr>
        <xdr:cNvSpPr/>
      </xdr:nvSpPr>
      <xdr:spPr>
        <a:xfrm>
          <a:off x="15430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19050</xdr:rowOff>
    </xdr:from>
    <xdr:to>
      <xdr:col>76</xdr:col>
      <xdr:colOff>165100</xdr:colOff>
      <xdr:row>104</xdr:row>
      <xdr:rowOff>120650</xdr:rowOff>
    </xdr:to>
    <xdr:sp macro="" textlink="">
      <xdr:nvSpPr>
        <xdr:cNvPr id="460" name="フローチャート: 判断 459">
          <a:extLst>
            <a:ext uri="{FF2B5EF4-FFF2-40B4-BE49-F238E27FC236}">
              <a16:creationId xmlns:a16="http://schemas.microsoft.com/office/drawing/2014/main" id="{B3365182-0D58-446E-9E67-3628E7D8841E}"/>
            </a:ext>
          </a:extLst>
        </xdr:cNvPr>
        <xdr:cNvSpPr/>
      </xdr:nvSpPr>
      <xdr:spPr>
        <a:xfrm>
          <a:off x="14541500" y="1784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17780</xdr:rowOff>
    </xdr:from>
    <xdr:to>
      <xdr:col>72</xdr:col>
      <xdr:colOff>38100</xdr:colOff>
      <xdr:row>104</xdr:row>
      <xdr:rowOff>119380</xdr:rowOff>
    </xdr:to>
    <xdr:sp macro="" textlink="">
      <xdr:nvSpPr>
        <xdr:cNvPr id="461" name="フローチャート: 判断 460">
          <a:extLst>
            <a:ext uri="{FF2B5EF4-FFF2-40B4-BE49-F238E27FC236}">
              <a16:creationId xmlns:a16="http://schemas.microsoft.com/office/drawing/2014/main" id="{F61788B3-3A35-4259-B426-5434686757BB}"/>
            </a:ext>
          </a:extLst>
        </xdr:cNvPr>
        <xdr:cNvSpPr/>
      </xdr:nvSpPr>
      <xdr:spPr>
        <a:xfrm>
          <a:off x="13652500" y="1784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44450</xdr:rowOff>
    </xdr:from>
    <xdr:to>
      <xdr:col>67</xdr:col>
      <xdr:colOff>101600</xdr:colOff>
      <xdr:row>104</xdr:row>
      <xdr:rowOff>146050</xdr:rowOff>
    </xdr:to>
    <xdr:sp macro="" textlink="">
      <xdr:nvSpPr>
        <xdr:cNvPr id="462" name="フローチャート: 判断 461">
          <a:extLst>
            <a:ext uri="{FF2B5EF4-FFF2-40B4-BE49-F238E27FC236}">
              <a16:creationId xmlns:a16="http://schemas.microsoft.com/office/drawing/2014/main" id="{6ECCEE7F-B2D2-4542-B315-AB2909DE857B}"/>
            </a:ext>
          </a:extLst>
        </xdr:cNvPr>
        <xdr:cNvSpPr/>
      </xdr:nvSpPr>
      <xdr:spPr>
        <a:xfrm>
          <a:off x="12763500" y="1787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568A7C69-DB42-4195-8BC1-05CE5E090EE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C042AB09-EA4F-484E-9D27-D3675391159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9F49207A-5BE1-4855-AD97-C98F6E73B95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2105A607-85EF-4D9E-AA51-4784AB866EC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9AD33071-B5E5-44CA-A442-17ED1A0F254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55880</xdr:rowOff>
    </xdr:from>
    <xdr:to>
      <xdr:col>85</xdr:col>
      <xdr:colOff>177800</xdr:colOff>
      <xdr:row>100</xdr:row>
      <xdr:rowOff>157480</xdr:rowOff>
    </xdr:to>
    <xdr:sp macro="" textlink="">
      <xdr:nvSpPr>
        <xdr:cNvPr id="468" name="楕円 467">
          <a:extLst>
            <a:ext uri="{FF2B5EF4-FFF2-40B4-BE49-F238E27FC236}">
              <a16:creationId xmlns:a16="http://schemas.microsoft.com/office/drawing/2014/main" id="{477C06DA-4CBF-48DA-9026-B6E06C7B52A5}"/>
            </a:ext>
          </a:extLst>
        </xdr:cNvPr>
        <xdr:cNvSpPr/>
      </xdr:nvSpPr>
      <xdr:spPr>
        <a:xfrm>
          <a:off x="16268700" y="17200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142257</xdr:rowOff>
    </xdr:from>
    <xdr:ext cx="340478" cy="259045"/>
    <xdr:sp macro="" textlink="">
      <xdr:nvSpPr>
        <xdr:cNvPr id="469" name="【庁舎】&#10;有形固定資産減価償却率該当値テキスト">
          <a:extLst>
            <a:ext uri="{FF2B5EF4-FFF2-40B4-BE49-F238E27FC236}">
              <a16:creationId xmlns:a16="http://schemas.microsoft.com/office/drawing/2014/main" id="{0B225F3E-3CF8-4F1C-B641-883BC2D634F5}"/>
            </a:ext>
          </a:extLst>
        </xdr:cNvPr>
        <xdr:cNvSpPr txBox="1"/>
      </xdr:nvSpPr>
      <xdr:spPr>
        <a:xfrm>
          <a:off x="16357600" y="171158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2539</xdr:rowOff>
    </xdr:from>
    <xdr:to>
      <xdr:col>81</xdr:col>
      <xdr:colOff>101600</xdr:colOff>
      <xdr:row>100</xdr:row>
      <xdr:rowOff>104139</xdr:rowOff>
    </xdr:to>
    <xdr:sp macro="" textlink="">
      <xdr:nvSpPr>
        <xdr:cNvPr id="470" name="楕円 469">
          <a:extLst>
            <a:ext uri="{FF2B5EF4-FFF2-40B4-BE49-F238E27FC236}">
              <a16:creationId xmlns:a16="http://schemas.microsoft.com/office/drawing/2014/main" id="{6225F764-5D8C-4EA6-957B-1A8960BA6273}"/>
            </a:ext>
          </a:extLst>
        </xdr:cNvPr>
        <xdr:cNvSpPr/>
      </xdr:nvSpPr>
      <xdr:spPr>
        <a:xfrm>
          <a:off x="15430500" y="1714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53339</xdr:rowOff>
    </xdr:from>
    <xdr:to>
      <xdr:col>85</xdr:col>
      <xdr:colOff>127000</xdr:colOff>
      <xdr:row>100</xdr:row>
      <xdr:rowOff>106680</xdr:rowOff>
    </xdr:to>
    <xdr:cxnSp macro="">
      <xdr:nvCxnSpPr>
        <xdr:cNvPr id="471" name="直線コネクタ 470">
          <a:extLst>
            <a:ext uri="{FF2B5EF4-FFF2-40B4-BE49-F238E27FC236}">
              <a16:creationId xmlns:a16="http://schemas.microsoft.com/office/drawing/2014/main" id="{31DCC6AC-230D-46B6-9E44-152A8C4E7B6F}"/>
            </a:ext>
          </a:extLst>
        </xdr:cNvPr>
        <xdr:cNvCxnSpPr/>
      </xdr:nvCxnSpPr>
      <xdr:spPr>
        <a:xfrm>
          <a:off x="15481300" y="17198339"/>
          <a:ext cx="8382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120650</xdr:rowOff>
    </xdr:from>
    <xdr:to>
      <xdr:col>76</xdr:col>
      <xdr:colOff>165100</xdr:colOff>
      <xdr:row>100</xdr:row>
      <xdr:rowOff>50800</xdr:rowOff>
    </xdr:to>
    <xdr:sp macro="" textlink="">
      <xdr:nvSpPr>
        <xdr:cNvPr id="472" name="楕円 471">
          <a:extLst>
            <a:ext uri="{FF2B5EF4-FFF2-40B4-BE49-F238E27FC236}">
              <a16:creationId xmlns:a16="http://schemas.microsoft.com/office/drawing/2014/main" id="{DA4341FE-B7D4-4DF5-9599-1BF2073C3843}"/>
            </a:ext>
          </a:extLst>
        </xdr:cNvPr>
        <xdr:cNvSpPr/>
      </xdr:nvSpPr>
      <xdr:spPr>
        <a:xfrm>
          <a:off x="14541500" y="1709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0</xdr:rowOff>
    </xdr:from>
    <xdr:to>
      <xdr:col>81</xdr:col>
      <xdr:colOff>50800</xdr:colOff>
      <xdr:row>100</xdr:row>
      <xdr:rowOff>53339</xdr:rowOff>
    </xdr:to>
    <xdr:cxnSp macro="">
      <xdr:nvCxnSpPr>
        <xdr:cNvPr id="473" name="直線コネクタ 472">
          <a:extLst>
            <a:ext uri="{FF2B5EF4-FFF2-40B4-BE49-F238E27FC236}">
              <a16:creationId xmlns:a16="http://schemas.microsoft.com/office/drawing/2014/main" id="{AC37C308-4AAD-40D5-91A5-B448BB718378}"/>
            </a:ext>
          </a:extLst>
        </xdr:cNvPr>
        <xdr:cNvCxnSpPr/>
      </xdr:nvCxnSpPr>
      <xdr:spPr>
        <a:xfrm>
          <a:off x="14592300" y="17145000"/>
          <a:ext cx="889000" cy="5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19050</xdr:rowOff>
    </xdr:from>
    <xdr:to>
      <xdr:col>72</xdr:col>
      <xdr:colOff>38100</xdr:colOff>
      <xdr:row>107</xdr:row>
      <xdr:rowOff>120650</xdr:rowOff>
    </xdr:to>
    <xdr:sp macro="" textlink="">
      <xdr:nvSpPr>
        <xdr:cNvPr id="474" name="楕円 473">
          <a:extLst>
            <a:ext uri="{FF2B5EF4-FFF2-40B4-BE49-F238E27FC236}">
              <a16:creationId xmlns:a16="http://schemas.microsoft.com/office/drawing/2014/main" id="{F57ADEA3-2CA2-4629-8774-30DD81C61ACE}"/>
            </a:ext>
          </a:extLst>
        </xdr:cNvPr>
        <xdr:cNvSpPr/>
      </xdr:nvSpPr>
      <xdr:spPr>
        <a:xfrm>
          <a:off x="13652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0</xdr:rowOff>
    </xdr:from>
    <xdr:to>
      <xdr:col>76</xdr:col>
      <xdr:colOff>114300</xdr:colOff>
      <xdr:row>107</xdr:row>
      <xdr:rowOff>69850</xdr:rowOff>
    </xdr:to>
    <xdr:cxnSp macro="">
      <xdr:nvCxnSpPr>
        <xdr:cNvPr id="475" name="直線コネクタ 474">
          <a:extLst>
            <a:ext uri="{FF2B5EF4-FFF2-40B4-BE49-F238E27FC236}">
              <a16:creationId xmlns:a16="http://schemas.microsoft.com/office/drawing/2014/main" id="{8E51FC3F-2105-4D84-9322-13A43AAB1733}"/>
            </a:ext>
          </a:extLst>
        </xdr:cNvPr>
        <xdr:cNvCxnSpPr/>
      </xdr:nvCxnSpPr>
      <xdr:spPr>
        <a:xfrm flipV="1">
          <a:off x="13703300" y="17145000"/>
          <a:ext cx="889000" cy="1270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19050</xdr:rowOff>
    </xdr:from>
    <xdr:to>
      <xdr:col>67</xdr:col>
      <xdr:colOff>101600</xdr:colOff>
      <xdr:row>107</xdr:row>
      <xdr:rowOff>120650</xdr:rowOff>
    </xdr:to>
    <xdr:sp macro="" textlink="">
      <xdr:nvSpPr>
        <xdr:cNvPr id="476" name="楕円 475">
          <a:extLst>
            <a:ext uri="{FF2B5EF4-FFF2-40B4-BE49-F238E27FC236}">
              <a16:creationId xmlns:a16="http://schemas.microsoft.com/office/drawing/2014/main" id="{C12C543B-588B-4CDB-8A1A-D114CFD22D76}"/>
            </a:ext>
          </a:extLst>
        </xdr:cNvPr>
        <xdr:cNvSpPr/>
      </xdr:nvSpPr>
      <xdr:spPr>
        <a:xfrm>
          <a:off x="12763500" y="1836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69850</xdr:rowOff>
    </xdr:from>
    <xdr:to>
      <xdr:col>71</xdr:col>
      <xdr:colOff>177800</xdr:colOff>
      <xdr:row>107</xdr:row>
      <xdr:rowOff>69850</xdr:rowOff>
    </xdr:to>
    <xdr:cxnSp macro="">
      <xdr:nvCxnSpPr>
        <xdr:cNvPr id="477" name="直線コネクタ 476">
          <a:extLst>
            <a:ext uri="{FF2B5EF4-FFF2-40B4-BE49-F238E27FC236}">
              <a16:creationId xmlns:a16="http://schemas.microsoft.com/office/drawing/2014/main" id="{9855419C-9CA4-4A1D-84EC-D5954D7079E4}"/>
            </a:ext>
          </a:extLst>
        </xdr:cNvPr>
        <xdr:cNvCxnSpPr/>
      </xdr:nvCxnSpPr>
      <xdr:spPr>
        <a:xfrm>
          <a:off x="12814300" y="1841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49547</xdr:rowOff>
    </xdr:from>
    <xdr:ext cx="405111" cy="259045"/>
    <xdr:sp macro="" textlink="">
      <xdr:nvSpPr>
        <xdr:cNvPr id="478" name="n_1aveValue【庁舎】&#10;有形固定資産減価償却率">
          <a:extLst>
            <a:ext uri="{FF2B5EF4-FFF2-40B4-BE49-F238E27FC236}">
              <a16:creationId xmlns:a16="http://schemas.microsoft.com/office/drawing/2014/main" id="{2C1CA7F9-ED88-4886-9197-BDB9CBBB0736}"/>
            </a:ext>
          </a:extLst>
        </xdr:cNvPr>
        <xdr:cNvSpPr txBox="1"/>
      </xdr:nvSpPr>
      <xdr:spPr>
        <a:xfrm>
          <a:off x="1526604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111777</xdr:rowOff>
    </xdr:from>
    <xdr:ext cx="405111" cy="259045"/>
    <xdr:sp macro="" textlink="">
      <xdr:nvSpPr>
        <xdr:cNvPr id="479" name="n_2aveValue【庁舎】&#10;有形固定資産減価償却率">
          <a:extLst>
            <a:ext uri="{FF2B5EF4-FFF2-40B4-BE49-F238E27FC236}">
              <a16:creationId xmlns:a16="http://schemas.microsoft.com/office/drawing/2014/main" id="{C093B033-AB9E-4EA9-A3BD-C2E02CA914E2}"/>
            </a:ext>
          </a:extLst>
        </xdr:cNvPr>
        <xdr:cNvSpPr txBox="1"/>
      </xdr:nvSpPr>
      <xdr:spPr>
        <a:xfrm>
          <a:off x="14389744" y="1794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135907</xdr:rowOff>
    </xdr:from>
    <xdr:ext cx="405111" cy="259045"/>
    <xdr:sp macro="" textlink="">
      <xdr:nvSpPr>
        <xdr:cNvPr id="480" name="n_3aveValue【庁舎】&#10;有形固定資産減価償却率">
          <a:extLst>
            <a:ext uri="{FF2B5EF4-FFF2-40B4-BE49-F238E27FC236}">
              <a16:creationId xmlns:a16="http://schemas.microsoft.com/office/drawing/2014/main" id="{0A85CD5C-89EE-4457-9914-EB2C2136227E}"/>
            </a:ext>
          </a:extLst>
        </xdr:cNvPr>
        <xdr:cNvSpPr txBox="1"/>
      </xdr:nvSpPr>
      <xdr:spPr>
        <a:xfrm>
          <a:off x="13500744"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162577</xdr:rowOff>
    </xdr:from>
    <xdr:ext cx="405111" cy="259045"/>
    <xdr:sp macro="" textlink="">
      <xdr:nvSpPr>
        <xdr:cNvPr id="481" name="n_4aveValue【庁舎】&#10;有形固定資産減価償却率">
          <a:extLst>
            <a:ext uri="{FF2B5EF4-FFF2-40B4-BE49-F238E27FC236}">
              <a16:creationId xmlns:a16="http://schemas.microsoft.com/office/drawing/2014/main" id="{8897FCD6-A965-4C53-92F1-01490B228CEB}"/>
            </a:ext>
          </a:extLst>
        </xdr:cNvPr>
        <xdr:cNvSpPr txBox="1"/>
      </xdr:nvSpPr>
      <xdr:spPr>
        <a:xfrm>
          <a:off x="12611744" y="176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120666</xdr:rowOff>
    </xdr:from>
    <xdr:ext cx="340478" cy="259045"/>
    <xdr:sp macro="" textlink="">
      <xdr:nvSpPr>
        <xdr:cNvPr id="482" name="n_1mainValue【庁舎】&#10;有形固定資産減価償却率">
          <a:extLst>
            <a:ext uri="{FF2B5EF4-FFF2-40B4-BE49-F238E27FC236}">
              <a16:creationId xmlns:a16="http://schemas.microsoft.com/office/drawing/2014/main" id="{51CF29E2-3B1F-41CC-9512-96B83E30AA7F}"/>
            </a:ext>
          </a:extLst>
        </xdr:cNvPr>
        <xdr:cNvSpPr txBox="1"/>
      </xdr:nvSpPr>
      <xdr:spPr>
        <a:xfrm>
          <a:off x="15298361" y="169227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67327</xdr:rowOff>
    </xdr:from>
    <xdr:ext cx="340478" cy="259045"/>
    <xdr:sp macro="" textlink="">
      <xdr:nvSpPr>
        <xdr:cNvPr id="483" name="n_2mainValue【庁舎】&#10;有形固定資産減価償却率">
          <a:extLst>
            <a:ext uri="{FF2B5EF4-FFF2-40B4-BE49-F238E27FC236}">
              <a16:creationId xmlns:a16="http://schemas.microsoft.com/office/drawing/2014/main" id="{6079DAF5-F1FE-4CE0-B0B7-60C7EA2D9A43}"/>
            </a:ext>
          </a:extLst>
        </xdr:cNvPr>
        <xdr:cNvSpPr txBox="1"/>
      </xdr:nvSpPr>
      <xdr:spPr>
        <a:xfrm>
          <a:off x="14422061" y="1686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107</xdr:row>
      <xdr:rowOff>111777</xdr:rowOff>
    </xdr:from>
    <xdr:ext cx="469744" cy="259045"/>
    <xdr:sp macro="" textlink="">
      <xdr:nvSpPr>
        <xdr:cNvPr id="484" name="n_3mainValue【庁舎】&#10;有形固定資産減価償却率">
          <a:extLst>
            <a:ext uri="{FF2B5EF4-FFF2-40B4-BE49-F238E27FC236}">
              <a16:creationId xmlns:a16="http://schemas.microsoft.com/office/drawing/2014/main" id="{AEC388C5-6B4C-4D32-9708-6083C938BC13}"/>
            </a:ext>
          </a:extLst>
        </xdr:cNvPr>
        <xdr:cNvSpPr txBox="1"/>
      </xdr:nvSpPr>
      <xdr:spPr>
        <a:xfrm>
          <a:off x="13468427"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107</xdr:row>
      <xdr:rowOff>111777</xdr:rowOff>
    </xdr:from>
    <xdr:ext cx="469744" cy="259045"/>
    <xdr:sp macro="" textlink="">
      <xdr:nvSpPr>
        <xdr:cNvPr id="485" name="n_4mainValue【庁舎】&#10;有形固定資産減価償却率">
          <a:extLst>
            <a:ext uri="{FF2B5EF4-FFF2-40B4-BE49-F238E27FC236}">
              <a16:creationId xmlns:a16="http://schemas.microsoft.com/office/drawing/2014/main" id="{59D95BAE-2F5E-4B27-BB36-436E8E75DA91}"/>
            </a:ext>
          </a:extLst>
        </xdr:cNvPr>
        <xdr:cNvSpPr txBox="1"/>
      </xdr:nvSpPr>
      <xdr:spPr>
        <a:xfrm>
          <a:off x="12579427" y="1845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86" name="正方形/長方形 485">
          <a:extLst>
            <a:ext uri="{FF2B5EF4-FFF2-40B4-BE49-F238E27FC236}">
              <a16:creationId xmlns:a16="http://schemas.microsoft.com/office/drawing/2014/main" id="{1419B8AC-2DF1-4F78-8737-4944F910510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87" name="正方形/長方形 486">
          <a:extLst>
            <a:ext uri="{FF2B5EF4-FFF2-40B4-BE49-F238E27FC236}">
              <a16:creationId xmlns:a16="http://schemas.microsoft.com/office/drawing/2014/main" id="{F40AE1B9-2AE6-4756-A516-77861DC0C09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88" name="正方形/長方形 487">
          <a:extLst>
            <a:ext uri="{FF2B5EF4-FFF2-40B4-BE49-F238E27FC236}">
              <a16:creationId xmlns:a16="http://schemas.microsoft.com/office/drawing/2014/main" id="{35360F29-2E40-420B-9DD4-DCFAB1CA941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89" name="正方形/長方形 488">
          <a:extLst>
            <a:ext uri="{FF2B5EF4-FFF2-40B4-BE49-F238E27FC236}">
              <a16:creationId xmlns:a16="http://schemas.microsoft.com/office/drawing/2014/main" id="{157670BD-60EC-46E9-A463-08FD6D1ED01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90" name="正方形/長方形 489">
          <a:extLst>
            <a:ext uri="{FF2B5EF4-FFF2-40B4-BE49-F238E27FC236}">
              <a16:creationId xmlns:a16="http://schemas.microsoft.com/office/drawing/2014/main" id="{BAB0B7E2-226C-4752-824A-01A2FF969A2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91" name="正方形/長方形 490">
          <a:extLst>
            <a:ext uri="{FF2B5EF4-FFF2-40B4-BE49-F238E27FC236}">
              <a16:creationId xmlns:a16="http://schemas.microsoft.com/office/drawing/2014/main" id="{8E849380-F519-4A04-8EF4-1DF40EDBABA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92" name="正方形/長方形 491">
          <a:extLst>
            <a:ext uri="{FF2B5EF4-FFF2-40B4-BE49-F238E27FC236}">
              <a16:creationId xmlns:a16="http://schemas.microsoft.com/office/drawing/2014/main" id="{ED646D01-D4FB-47F7-B343-03F6CF15359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93" name="正方形/長方形 492">
          <a:extLst>
            <a:ext uri="{FF2B5EF4-FFF2-40B4-BE49-F238E27FC236}">
              <a16:creationId xmlns:a16="http://schemas.microsoft.com/office/drawing/2014/main" id="{515961CD-D9D0-4AE8-A1CF-AEA03E828D3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94" name="テキスト ボックス 493">
          <a:extLst>
            <a:ext uri="{FF2B5EF4-FFF2-40B4-BE49-F238E27FC236}">
              <a16:creationId xmlns:a16="http://schemas.microsoft.com/office/drawing/2014/main" id="{0CCED91C-A4BA-4FF1-9B71-BBC142553F53}"/>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95" name="直線コネクタ 494">
          <a:extLst>
            <a:ext uri="{FF2B5EF4-FFF2-40B4-BE49-F238E27FC236}">
              <a16:creationId xmlns:a16="http://schemas.microsoft.com/office/drawing/2014/main" id="{9FE18500-31CC-416F-BA40-3526626F6F1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496" name="直線コネクタ 495">
          <a:extLst>
            <a:ext uri="{FF2B5EF4-FFF2-40B4-BE49-F238E27FC236}">
              <a16:creationId xmlns:a16="http://schemas.microsoft.com/office/drawing/2014/main" id="{5A0B00BB-8113-45B4-B8E2-6B10C7F9327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497" name="テキスト ボックス 496">
          <a:extLst>
            <a:ext uri="{FF2B5EF4-FFF2-40B4-BE49-F238E27FC236}">
              <a16:creationId xmlns:a16="http://schemas.microsoft.com/office/drawing/2014/main" id="{4748228D-A177-472F-A9EB-9F6886773CCD}"/>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498" name="直線コネクタ 497">
          <a:extLst>
            <a:ext uri="{FF2B5EF4-FFF2-40B4-BE49-F238E27FC236}">
              <a16:creationId xmlns:a16="http://schemas.microsoft.com/office/drawing/2014/main" id="{8C30C9B3-FD44-451F-ADA6-31713067305A}"/>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499" name="テキスト ボックス 498">
          <a:extLst>
            <a:ext uri="{FF2B5EF4-FFF2-40B4-BE49-F238E27FC236}">
              <a16:creationId xmlns:a16="http://schemas.microsoft.com/office/drawing/2014/main" id="{9B7CAB51-1FF9-4513-AF03-4D1EFB1BBAB7}"/>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00" name="直線コネクタ 499">
          <a:extLst>
            <a:ext uri="{FF2B5EF4-FFF2-40B4-BE49-F238E27FC236}">
              <a16:creationId xmlns:a16="http://schemas.microsoft.com/office/drawing/2014/main" id="{E5E2AC7F-E9B5-46BA-816C-9D2D5BED78A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01" name="テキスト ボックス 500">
          <a:extLst>
            <a:ext uri="{FF2B5EF4-FFF2-40B4-BE49-F238E27FC236}">
              <a16:creationId xmlns:a16="http://schemas.microsoft.com/office/drawing/2014/main" id="{9C590756-099D-4A7F-B1F2-CB9D606C86E4}"/>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02" name="直線コネクタ 501">
          <a:extLst>
            <a:ext uri="{FF2B5EF4-FFF2-40B4-BE49-F238E27FC236}">
              <a16:creationId xmlns:a16="http://schemas.microsoft.com/office/drawing/2014/main" id="{293A6C4A-3A69-47D6-BE7A-5B1E04CCF49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03" name="テキスト ボックス 502">
          <a:extLst>
            <a:ext uri="{FF2B5EF4-FFF2-40B4-BE49-F238E27FC236}">
              <a16:creationId xmlns:a16="http://schemas.microsoft.com/office/drawing/2014/main" id="{89AD89F2-B123-4340-B26E-1A284F091463}"/>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04" name="直線コネクタ 503">
          <a:extLst>
            <a:ext uri="{FF2B5EF4-FFF2-40B4-BE49-F238E27FC236}">
              <a16:creationId xmlns:a16="http://schemas.microsoft.com/office/drawing/2014/main" id="{4A0944AF-2101-48B3-AD21-118EA4A57062}"/>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05" name="テキスト ボックス 504">
          <a:extLst>
            <a:ext uri="{FF2B5EF4-FFF2-40B4-BE49-F238E27FC236}">
              <a16:creationId xmlns:a16="http://schemas.microsoft.com/office/drawing/2014/main" id="{6E8333CC-6A11-4E75-BF9E-5D8A0949960B}"/>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06" name="直線コネクタ 505">
          <a:extLst>
            <a:ext uri="{FF2B5EF4-FFF2-40B4-BE49-F238E27FC236}">
              <a16:creationId xmlns:a16="http://schemas.microsoft.com/office/drawing/2014/main" id="{F7656C06-3E1D-46E7-9B91-D47CD06B877C}"/>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07" name="テキスト ボックス 506">
          <a:extLst>
            <a:ext uri="{FF2B5EF4-FFF2-40B4-BE49-F238E27FC236}">
              <a16:creationId xmlns:a16="http://schemas.microsoft.com/office/drawing/2014/main" id="{A9F7D5C4-43E6-4AA5-A6CB-EA01C7408CCA}"/>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08" name="直線コネクタ 507">
          <a:extLst>
            <a:ext uri="{FF2B5EF4-FFF2-40B4-BE49-F238E27FC236}">
              <a16:creationId xmlns:a16="http://schemas.microsoft.com/office/drawing/2014/main" id="{E6760A09-793A-489D-A4B2-A0AF47198C8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09" name="テキスト ボックス 508">
          <a:extLst>
            <a:ext uri="{FF2B5EF4-FFF2-40B4-BE49-F238E27FC236}">
              <a16:creationId xmlns:a16="http://schemas.microsoft.com/office/drawing/2014/main" id="{E7B0EC1A-2FD6-4197-8ED1-3A083B40EEFE}"/>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10" name="【庁舎】&#10;一人当たり面積グラフ枠">
          <a:extLst>
            <a:ext uri="{FF2B5EF4-FFF2-40B4-BE49-F238E27FC236}">
              <a16:creationId xmlns:a16="http://schemas.microsoft.com/office/drawing/2014/main" id="{1410FAEA-C1B1-4F8A-A5AD-B939C3B6491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105592</xdr:rowOff>
    </xdr:from>
    <xdr:to>
      <xdr:col>116</xdr:col>
      <xdr:colOff>62864</xdr:colOff>
      <xdr:row>107</xdr:row>
      <xdr:rowOff>151312</xdr:rowOff>
    </xdr:to>
    <xdr:cxnSp macro="">
      <xdr:nvCxnSpPr>
        <xdr:cNvPr id="511" name="直線コネクタ 510">
          <a:extLst>
            <a:ext uri="{FF2B5EF4-FFF2-40B4-BE49-F238E27FC236}">
              <a16:creationId xmlns:a16="http://schemas.microsoft.com/office/drawing/2014/main" id="{E9A941E1-E816-41E7-8751-72E5B6CC419B}"/>
            </a:ext>
          </a:extLst>
        </xdr:cNvPr>
        <xdr:cNvCxnSpPr/>
      </xdr:nvCxnSpPr>
      <xdr:spPr>
        <a:xfrm flipV="1">
          <a:off x="22160864" y="17079142"/>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155139</xdr:rowOff>
    </xdr:from>
    <xdr:ext cx="469744" cy="259045"/>
    <xdr:sp macro="" textlink="">
      <xdr:nvSpPr>
        <xdr:cNvPr id="512" name="【庁舎】&#10;一人当たり面積最小値テキスト">
          <a:extLst>
            <a:ext uri="{FF2B5EF4-FFF2-40B4-BE49-F238E27FC236}">
              <a16:creationId xmlns:a16="http://schemas.microsoft.com/office/drawing/2014/main" id="{C788F469-03FB-429A-844D-14656BC24ECD}"/>
            </a:ext>
          </a:extLst>
        </xdr:cNvPr>
        <xdr:cNvSpPr txBox="1"/>
      </xdr:nvSpPr>
      <xdr:spPr>
        <a:xfrm>
          <a:off x="22199600" y="1850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151312</xdr:rowOff>
    </xdr:from>
    <xdr:to>
      <xdr:col>116</xdr:col>
      <xdr:colOff>152400</xdr:colOff>
      <xdr:row>107</xdr:row>
      <xdr:rowOff>151312</xdr:rowOff>
    </xdr:to>
    <xdr:cxnSp macro="">
      <xdr:nvCxnSpPr>
        <xdr:cNvPr id="513" name="直線コネクタ 512">
          <a:extLst>
            <a:ext uri="{FF2B5EF4-FFF2-40B4-BE49-F238E27FC236}">
              <a16:creationId xmlns:a16="http://schemas.microsoft.com/office/drawing/2014/main" id="{55AF316E-2D5B-4B3C-AE56-408140A98ECB}"/>
            </a:ext>
          </a:extLst>
        </xdr:cNvPr>
        <xdr:cNvCxnSpPr/>
      </xdr:nvCxnSpPr>
      <xdr:spPr>
        <a:xfrm>
          <a:off x="22072600" y="184964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52269</xdr:rowOff>
    </xdr:from>
    <xdr:ext cx="469744" cy="259045"/>
    <xdr:sp macro="" textlink="">
      <xdr:nvSpPr>
        <xdr:cNvPr id="514" name="【庁舎】&#10;一人当たり面積最大値テキスト">
          <a:extLst>
            <a:ext uri="{FF2B5EF4-FFF2-40B4-BE49-F238E27FC236}">
              <a16:creationId xmlns:a16="http://schemas.microsoft.com/office/drawing/2014/main" id="{EBEE4A09-2809-4A29-8031-B5AC1677A547}"/>
            </a:ext>
          </a:extLst>
        </xdr:cNvPr>
        <xdr:cNvSpPr txBox="1"/>
      </xdr:nvSpPr>
      <xdr:spPr>
        <a:xfrm>
          <a:off x="22199600" y="1685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105592</xdr:rowOff>
    </xdr:from>
    <xdr:to>
      <xdr:col>116</xdr:col>
      <xdr:colOff>152400</xdr:colOff>
      <xdr:row>99</xdr:row>
      <xdr:rowOff>105592</xdr:rowOff>
    </xdr:to>
    <xdr:cxnSp macro="">
      <xdr:nvCxnSpPr>
        <xdr:cNvPr id="515" name="直線コネクタ 514">
          <a:extLst>
            <a:ext uri="{FF2B5EF4-FFF2-40B4-BE49-F238E27FC236}">
              <a16:creationId xmlns:a16="http://schemas.microsoft.com/office/drawing/2014/main" id="{016DE52B-97EE-4843-9233-5445FC0512FE}"/>
            </a:ext>
          </a:extLst>
        </xdr:cNvPr>
        <xdr:cNvCxnSpPr/>
      </xdr:nvCxnSpPr>
      <xdr:spPr>
        <a:xfrm>
          <a:off x="22072600" y="1707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25416</xdr:rowOff>
    </xdr:from>
    <xdr:ext cx="469744" cy="259045"/>
    <xdr:sp macro="" textlink="">
      <xdr:nvSpPr>
        <xdr:cNvPr id="516" name="【庁舎】&#10;一人当たり面積平均値テキスト">
          <a:extLst>
            <a:ext uri="{FF2B5EF4-FFF2-40B4-BE49-F238E27FC236}">
              <a16:creationId xmlns:a16="http://schemas.microsoft.com/office/drawing/2014/main" id="{7FA51F7D-76EC-41F1-8837-8BD9F136D4CC}"/>
            </a:ext>
          </a:extLst>
        </xdr:cNvPr>
        <xdr:cNvSpPr txBox="1"/>
      </xdr:nvSpPr>
      <xdr:spPr>
        <a:xfrm>
          <a:off x="22199600" y="17856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2539</xdr:rowOff>
    </xdr:from>
    <xdr:to>
      <xdr:col>116</xdr:col>
      <xdr:colOff>114300</xdr:colOff>
      <xdr:row>105</xdr:row>
      <xdr:rowOff>104139</xdr:rowOff>
    </xdr:to>
    <xdr:sp macro="" textlink="">
      <xdr:nvSpPr>
        <xdr:cNvPr id="517" name="フローチャート: 判断 516">
          <a:extLst>
            <a:ext uri="{FF2B5EF4-FFF2-40B4-BE49-F238E27FC236}">
              <a16:creationId xmlns:a16="http://schemas.microsoft.com/office/drawing/2014/main" id="{BBAC5B4E-C1C7-40D7-B460-EE18FC183252}"/>
            </a:ext>
          </a:extLst>
        </xdr:cNvPr>
        <xdr:cNvSpPr/>
      </xdr:nvSpPr>
      <xdr:spPr>
        <a:xfrm>
          <a:off x="22110700" y="1800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7438</xdr:rowOff>
    </xdr:from>
    <xdr:to>
      <xdr:col>112</xdr:col>
      <xdr:colOff>38100</xdr:colOff>
      <xdr:row>105</xdr:row>
      <xdr:rowOff>109038</xdr:rowOff>
    </xdr:to>
    <xdr:sp macro="" textlink="">
      <xdr:nvSpPr>
        <xdr:cNvPr id="518" name="フローチャート: 判断 517">
          <a:extLst>
            <a:ext uri="{FF2B5EF4-FFF2-40B4-BE49-F238E27FC236}">
              <a16:creationId xmlns:a16="http://schemas.microsoft.com/office/drawing/2014/main" id="{AE1CB70B-8EE8-40A1-8C4C-646820ABC1D8}"/>
            </a:ext>
          </a:extLst>
        </xdr:cNvPr>
        <xdr:cNvSpPr/>
      </xdr:nvSpPr>
      <xdr:spPr>
        <a:xfrm>
          <a:off x="21272500" y="1800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12337</xdr:rowOff>
    </xdr:from>
    <xdr:to>
      <xdr:col>107</xdr:col>
      <xdr:colOff>101600</xdr:colOff>
      <xdr:row>105</xdr:row>
      <xdr:rowOff>113937</xdr:rowOff>
    </xdr:to>
    <xdr:sp macro="" textlink="">
      <xdr:nvSpPr>
        <xdr:cNvPr id="519" name="フローチャート: 判断 518">
          <a:extLst>
            <a:ext uri="{FF2B5EF4-FFF2-40B4-BE49-F238E27FC236}">
              <a16:creationId xmlns:a16="http://schemas.microsoft.com/office/drawing/2014/main" id="{EA4BCE15-9F3A-4C0E-A266-59DFA7E4EFA6}"/>
            </a:ext>
          </a:extLst>
        </xdr:cNvPr>
        <xdr:cNvSpPr/>
      </xdr:nvSpPr>
      <xdr:spPr>
        <a:xfrm>
          <a:off x="20383500" y="1801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13970</xdr:rowOff>
    </xdr:from>
    <xdr:to>
      <xdr:col>102</xdr:col>
      <xdr:colOff>165100</xdr:colOff>
      <xdr:row>105</xdr:row>
      <xdr:rowOff>115570</xdr:rowOff>
    </xdr:to>
    <xdr:sp macro="" textlink="">
      <xdr:nvSpPr>
        <xdr:cNvPr id="520" name="フローチャート: 判断 519">
          <a:extLst>
            <a:ext uri="{FF2B5EF4-FFF2-40B4-BE49-F238E27FC236}">
              <a16:creationId xmlns:a16="http://schemas.microsoft.com/office/drawing/2014/main" id="{84C7DE1A-6C7F-4684-83CF-B623206423A2}"/>
            </a:ext>
          </a:extLst>
        </xdr:cNvPr>
        <xdr:cNvSpPr/>
      </xdr:nvSpPr>
      <xdr:spPr>
        <a:xfrm>
          <a:off x="19494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59689</xdr:rowOff>
    </xdr:from>
    <xdr:to>
      <xdr:col>98</xdr:col>
      <xdr:colOff>38100</xdr:colOff>
      <xdr:row>105</xdr:row>
      <xdr:rowOff>161289</xdr:rowOff>
    </xdr:to>
    <xdr:sp macro="" textlink="">
      <xdr:nvSpPr>
        <xdr:cNvPr id="521" name="フローチャート: 判断 520">
          <a:extLst>
            <a:ext uri="{FF2B5EF4-FFF2-40B4-BE49-F238E27FC236}">
              <a16:creationId xmlns:a16="http://schemas.microsoft.com/office/drawing/2014/main" id="{2DAE0CD4-8BD6-4B4C-9F82-39B2F6408C08}"/>
            </a:ext>
          </a:extLst>
        </xdr:cNvPr>
        <xdr:cNvSpPr/>
      </xdr:nvSpPr>
      <xdr:spPr>
        <a:xfrm>
          <a:off x="18605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22" name="テキスト ボックス 521">
          <a:extLst>
            <a:ext uri="{FF2B5EF4-FFF2-40B4-BE49-F238E27FC236}">
              <a16:creationId xmlns:a16="http://schemas.microsoft.com/office/drawing/2014/main" id="{C4E055E5-8479-4E66-A0D4-6EDE754F1AD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23" name="テキスト ボックス 522">
          <a:extLst>
            <a:ext uri="{FF2B5EF4-FFF2-40B4-BE49-F238E27FC236}">
              <a16:creationId xmlns:a16="http://schemas.microsoft.com/office/drawing/2014/main" id="{A826079F-4D16-4E8B-8AD3-F2DCB3CE4DF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24" name="テキスト ボックス 523">
          <a:extLst>
            <a:ext uri="{FF2B5EF4-FFF2-40B4-BE49-F238E27FC236}">
              <a16:creationId xmlns:a16="http://schemas.microsoft.com/office/drawing/2014/main" id="{4E956AEE-114A-4D86-887B-F6232E29D0E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25" name="テキスト ボックス 524">
          <a:extLst>
            <a:ext uri="{FF2B5EF4-FFF2-40B4-BE49-F238E27FC236}">
              <a16:creationId xmlns:a16="http://schemas.microsoft.com/office/drawing/2014/main" id="{47179422-1B42-4379-9AFB-93B46DBC6B4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26" name="テキスト ボックス 525">
          <a:extLst>
            <a:ext uri="{FF2B5EF4-FFF2-40B4-BE49-F238E27FC236}">
              <a16:creationId xmlns:a16="http://schemas.microsoft.com/office/drawing/2014/main" id="{77469679-9F4A-4230-B5CE-7361398D57A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64588</xdr:rowOff>
    </xdr:from>
    <xdr:to>
      <xdr:col>116</xdr:col>
      <xdr:colOff>114300</xdr:colOff>
      <xdr:row>107</xdr:row>
      <xdr:rowOff>166188</xdr:rowOff>
    </xdr:to>
    <xdr:sp macro="" textlink="">
      <xdr:nvSpPr>
        <xdr:cNvPr id="527" name="楕円 526">
          <a:extLst>
            <a:ext uri="{FF2B5EF4-FFF2-40B4-BE49-F238E27FC236}">
              <a16:creationId xmlns:a16="http://schemas.microsoft.com/office/drawing/2014/main" id="{4A5AC890-E37D-4C43-80F9-F61F11416F8D}"/>
            </a:ext>
          </a:extLst>
        </xdr:cNvPr>
        <xdr:cNvSpPr/>
      </xdr:nvSpPr>
      <xdr:spPr>
        <a:xfrm>
          <a:off x="22110700" y="1840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150965</xdr:rowOff>
    </xdr:from>
    <xdr:ext cx="469744" cy="259045"/>
    <xdr:sp macro="" textlink="">
      <xdr:nvSpPr>
        <xdr:cNvPr id="528" name="【庁舎】&#10;一人当たり面積該当値テキスト">
          <a:extLst>
            <a:ext uri="{FF2B5EF4-FFF2-40B4-BE49-F238E27FC236}">
              <a16:creationId xmlns:a16="http://schemas.microsoft.com/office/drawing/2014/main" id="{85FCEF8F-935B-4809-988B-2280E572B9C3}"/>
            </a:ext>
          </a:extLst>
        </xdr:cNvPr>
        <xdr:cNvSpPr txBox="1"/>
      </xdr:nvSpPr>
      <xdr:spPr>
        <a:xfrm>
          <a:off x="22199600" y="18324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69487</xdr:rowOff>
    </xdr:from>
    <xdr:to>
      <xdr:col>112</xdr:col>
      <xdr:colOff>38100</xdr:colOff>
      <xdr:row>107</xdr:row>
      <xdr:rowOff>171087</xdr:rowOff>
    </xdr:to>
    <xdr:sp macro="" textlink="">
      <xdr:nvSpPr>
        <xdr:cNvPr id="529" name="楕円 528">
          <a:extLst>
            <a:ext uri="{FF2B5EF4-FFF2-40B4-BE49-F238E27FC236}">
              <a16:creationId xmlns:a16="http://schemas.microsoft.com/office/drawing/2014/main" id="{98E22E2E-DE41-4486-8098-3F843CC14E43}"/>
            </a:ext>
          </a:extLst>
        </xdr:cNvPr>
        <xdr:cNvSpPr/>
      </xdr:nvSpPr>
      <xdr:spPr>
        <a:xfrm>
          <a:off x="21272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115388</xdr:rowOff>
    </xdr:from>
    <xdr:to>
      <xdr:col>116</xdr:col>
      <xdr:colOff>63500</xdr:colOff>
      <xdr:row>107</xdr:row>
      <xdr:rowOff>120287</xdr:rowOff>
    </xdr:to>
    <xdr:cxnSp macro="">
      <xdr:nvCxnSpPr>
        <xdr:cNvPr id="530" name="直線コネクタ 529">
          <a:extLst>
            <a:ext uri="{FF2B5EF4-FFF2-40B4-BE49-F238E27FC236}">
              <a16:creationId xmlns:a16="http://schemas.microsoft.com/office/drawing/2014/main" id="{A7BB0418-908F-4253-BC42-64FE3B108CBA}"/>
            </a:ext>
          </a:extLst>
        </xdr:cNvPr>
        <xdr:cNvCxnSpPr/>
      </xdr:nvCxnSpPr>
      <xdr:spPr>
        <a:xfrm flipV="1">
          <a:off x="21323300" y="18460538"/>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74386</xdr:rowOff>
    </xdr:from>
    <xdr:to>
      <xdr:col>107</xdr:col>
      <xdr:colOff>101600</xdr:colOff>
      <xdr:row>108</xdr:row>
      <xdr:rowOff>4536</xdr:rowOff>
    </xdr:to>
    <xdr:sp macro="" textlink="">
      <xdr:nvSpPr>
        <xdr:cNvPr id="531" name="楕円 530">
          <a:extLst>
            <a:ext uri="{FF2B5EF4-FFF2-40B4-BE49-F238E27FC236}">
              <a16:creationId xmlns:a16="http://schemas.microsoft.com/office/drawing/2014/main" id="{E5DA8EE1-6754-4587-95BD-B55455413B42}"/>
            </a:ext>
          </a:extLst>
        </xdr:cNvPr>
        <xdr:cNvSpPr/>
      </xdr:nvSpPr>
      <xdr:spPr>
        <a:xfrm>
          <a:off x="20383500" y="1841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120287</xdr:rowOff>
    </xdr:from>
    <xdr:to>
      <xdr:col>111</xdr:col>
      <xdr:colOff>177800</xdr:colOff>
      <xdr:row>107</xdr:row>
      <xdr:rowOff>125186</xdr:rowOff>
    </xdr:to>
    <xdr:cxnSp macro="">
      <xdr:nvCxnSpPr>
        <xdr:cNvPr id="532" name="直線コネクタ 531">
          <a:extLst>
            <a:ext uri="{FF2B5EF4-FFF2-40B4-BE49-F238E27FC236}">
              <a16:creationId xmlns:a16="http://schemas.microsoft.com/office/drawing/2014/main" id="{3754B680-BAF6-4EE8-9C56-2763EAD9ED57}"/>
            </a:ext>
          </a:extLst>
        </xdr:cNvPr>
        <xdr:cNvCxnSpPr/>
      </xdr:nvCxnSpPr>
      <xdr:spPr>
        <a:xfrm flipV="1">
          <a:off x="20434300" y="1846543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97245</xdr:rowOff>
    </xdr:from>
    <xdr:to>
      <xdr:col>102</xdr:col>
      <xdr:colOff>165100</xdr:colOff>
      <xdr:row>108</xdr:row>
      <xdr:rowOff>27395</xdr:rowOff>
    </xdr:to>
    <xdr:sp macro="" textlink="">
      <xdr:nvSpPr>
        <xdr:cNvPr id="533" name="楕円 532">
          <a:extLst>
            <a:ext uri="{FF2B5EF4-FFF2-40B4-BE49-F238E27FC236}">
              <a16:creationId xmlns:a16="http://schemas.microsoft.com/office/drawing/2014/main" id="{365C3EDE-37E3-4FDC-A1B0-E749079E6512}"/>
            </a:ext>
          </a:extLst>
        </xdr:cNvPr>
        <xdr:cNvSpPr/>
      </xdr:nvSpPr>
      <xdr:spPr>
        <a:xfrm>
          <a:off x="19494500" y="184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125186</xdr:rowOff>
    </xdr:from>
    <xdr:to>
      <xdr:col>107</xdr:col>
      <xdr:colOff>50800</xdr:colOff>
      <xdr:row>107</xdr:row>
      <xdr:rowOff>148045</xdr:rowOff>
    </xdr:to>
    <xdr:cxnSp macro="">
      <xdr:nvCxnSpPr>
        <xdr:cNvPr id="534" name="直線コネクタ 533">
          <a:extLst>
            <a:ext uri="{FF2B5EF4-FFF2-40B4-BE49-F238E27FC236}">
              <a16:creationId xmlns:a16="http://schemas.microsoft.com/office/drawing/2014/main" id="{DBC7C066-DF05-4079-8456-E74AF6CF9CFD}"/>
            </a:ext>
          </a:extLst>
        </xdr:cNvPr>
        <xdr:cNvCxnSpPr/>
      </xdr:nvCxnSpPr>
      <xdr:spPr>
        <a:xfrm flipV="1">
          <a:off x="19545300" y="1847033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102144</xdr:rowOff>
    </xdr:from>
    <xdr:to>
      <xdr:col>98</xdr:col>
      <xdr:colOff>38100</xdr:colOff>
      <xdr:row>108</xdr:row>
      <xdr:rowOff>32294</xdr:rowOff>
    </xdr:to>
    <xdr:sp macro="" textlink="">
      <xdr:nvSpPr>
        <xdr:cNvPr id="535" name="楕円 534">
          <a:extLst>
            <a:ext uri="{FF2B5EF4-FFF2-40B4-BE49-F238E27FC236}">
              <a16:creationId xmlns:a16="http://schemas.microsoft.com/office/drawing/2014/main" id="{1C1A6F68-BDC3-48C9-B5D2-DD3CA76224FD}"/>
            </a:ext>
          </a:extLst>
        </xdr:cNvPr>
        <xdr:cNvSpPr/>
      </xdr:nvSpPr>
      <xdr:spPr>
        <a:xfrm>
          <a:off x="18605500" y="184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148045</xdr:rowOff>
    </xdr:from>
    <xdr:to>
      <xdr:col>102</xdr:col>
      <xdr:colOff>114300</xdr:colOff>
      <xdr:row>107</xdr:row>
      <xdr:rowOff>152944</xdr:rowOff>
    </xdr:to>
    <xdr:cxnSp macro="">
      <xdr:nvCxnSpPr>
        <xdr:cNvPr id="536" name="直線コネクタ 535">
          <a:extLst>
            <a:ext uri="{FF2B5EF4-FFF2-40B4-BE49-F238E27FC236}">
              <a16:creationId xmlns:a16="http://schemas.microsoft.com/office/drawing/2014/main" id="{8813AE04-5FDB-450A-B4BD-159537501C86}"/>
            </a:ext>
          </a:extLst>
        </xdr:cNvPr>
        <xdr:cNvCxnSpPr/>
      </xdr:nvCxnSpPr>
      <xdr:spPr>
        <a:xfrm flipV="1">
          <a:off x="18656300" y="18493195"/>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125565</xdr:rowOff>
    </xdr:from>
    <xdr:ext cx="469744" cy="259045"/>
    <xdr:sp macro="" textlink="">
      <xdr:nvSpPr>
        <xdr:cNvPr id="537" name="n_1aveValue【庁舎】&#10;一人当たり面積">
          <a:extLst>
            <a:ext uri="{FF2B5EF4-FFF2-40B4-BE49-F238E27FC236}">
              <a16:creationId xmlns:a16="http://schemas.microsoft.com/office/drawing/2014/main" id="{BC024E4B-D6D3-4C5F-B9BA-B480E0E0317C}"/>
            </a:ext>
          </a:extLst>
        </xdr:cNvPr>
        <xdr:cNvSpPr txBox="1"/>
      </xdr:nvSpPr>
      <xdr:spPr>
        <a:xfrm>
          <a:off x="21075727" y="17784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130464</xdr:rowOff>
    </xdr:from>
    <xdr:ext cx="469744" cy="259045"/>
    <xdr:sp macro="" textlink="">
      <xdr:nvSpPr>
        <xdr:cNvPr id="538" name="n_2aveValue【庁舎】&#10;一人当たり面積">
          <a:extLst>
            <a:ext uri="{FF2B5EF4-FFF2-40B4-BE49-F238E27FC236}">
              <a16:creationId xmlns:a16="http://schemas.microsoft.com/office/drawing/2014/main" id="{3A69718D-8F09-4750-B614-FA678EC3835B}"/>
            </a:ext>
          </a:extLst>
        </xdr:cNvPr>
        <xdr:cNvSpPr txBox="1"/>
      </xdr:nvSpPr>
      <xdr:spPr>
        <a:xfrm>
          <a:off x="20199427" y="1778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132097</xdr:rowOff>
    </xdr:from>
    <xdr:ext cx="469744" cy="259045"/>
    <xdr:sp macro="" textlink="">
      <xdr:nvSpPr>
        <xdr:cNvPr id="539" name="n_3aveValue【庁舎】&#10;一人当たり面積">
          <a:extLst>
            <a:ext uri="{FF2B5EF4-FFF2-40B4-BE49-F238E27FC236}">
              <a16:creationId xmlns:a16="http://schemas.microsoft.com/office/drawing/2014/main" id="{BF5EEF30-FF7C-43ED-A9A2-07C96480D085}"/>
            </a:ext>
          </a:extLst>
        </xdr:cNvPr>
        <xdr:cNvSpPr txBox="1"/>
      </xdr:nvSpPr>
      <xdr:spPr>
        <a:xfrm>
          <a:off x="19310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6366</xdr:rowOff>
    </xdr:from>
    <xdr:ext cx="469744" cy="259045"/>
    <xdr:sp macro="" textlink="">
      <xdr:nvSpPr>
        <xdr:cNvPr id="540" name="n_4aveValue【庁舎】&#10;一人当たり面積">
          <a:extLst>
            <a:ext uri="{FF2B5EF4-FFF2-40B4-BE49-F238E27FC236}">
              <a16:creationId xmlns:a16="http://schemas.microsoft.com/office/drawing/2014/main" id="{CBA5137E-51A9-4628-9F07-7E19D9D74433}"/>
            </a:ext>
          </a:extLst>
        </xdr:cNvPr>
        <xdr:cNvSpPr txBox="1"/>
      </xdr:nvSpPr>
      <xdr:spPr>
        <a:xfrm>
          <a:off x="18421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162214</xdr:rowOff>
    </xdr:from>
    <xdr:ext cx="469744" cy="259045"/>
    <xdr:sp macro="" textlink="">
      <xdr:nvSpPr>
        <xdr:cNvPr id="541" name="n_1mainValue【庁舎】&#10;一人当たり面積">
          <a:extLst>
            <a:ext uri="{FF2B5EF4-FFF2-40B4-BE49-F238E27FC236}">
              <a16:creationId xmlns:a16="http://schemas.microsoft.com/office/drawing/2014/main" id="{0AF8D63F-7E4B-44A4-962E-422752B17304}"/>
            </a:ext>
          </a:extLst>
        </xdr:cNvPr>
        <xdr:cNvSpPr txBox="1"/>
      </xdr:nvSpPr>
      <xdr:spPr>
        <a:xfrm>
          <a:off x="21075727" y="1850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167113</xdr:rowOff>
    </xdr:from>
    <xdr:ext cx="469744" cy="259045"/>
    <xdr:sp macro="" textlink="">
      <xdr:nvSpPr>
        <xdr:cNvPr id="542" name="n_2mainValue【庁舎】&#10;一人当たり面積">
          <a:extLst>
            <a:ext uri="{FF2B5EF4-FFF2-40B4-BE49-F238E27FC236}">
              <a16:creationId xmlns:a16="http://schemas.microsoft.com/office/drawing/2014/main" id="{B7D12184-AF1B-4FB9-867B-982797CCC888}"/>
            </a:ext>
          </a:extLst>
        </xdr:cNvPr>
        <xdr:cNvSpPr txBox="1"/>
      </xdr:nvSpPr>
      <xdr:spPr>
        <a:xfrm>
          <a:off x="20199427" y="18512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18522</xdr:rowOff>
    </xdr:from>
    <xdr:ext cx="469744" cy="259045"/>
    <xdr:sp macro="" textlink="">
      <xdr:nvSpPr>
        <xdr:cNvPr id="543" name="n_3mainValue【庁舎】&#10;一人当たり面積">
          <a:extLst>
            <a:ext uri="{FF2B5EF4-FFF2-40B4-BE49-F238E27FC236}">
              <a16:creationId xmlns:a16="http://schemas.microsoft.com/office/drawing/2014/main" id="{894435BF-C35B-4629-8755-89AC8118820B}"/>
            </a:ext>
          </a:extLst>
        </xdr:cNvPr>
        <xdr:cNvSpPr txBox="1"/>
      </xdr:nvSpPr>
      <xdr:spPr>
        <a:xfrm>
          <a:off x="19310427" y="1853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23421</xdr:rowOff>
    </xdr:from>
    <xdr:ext cx="469744" cy="259045"/>
    <xdr:sp macro="" textlink="">
      <xdr:nvSpPr>
        <xdr:cNvPr id="544" name="n_4mainValue【庁舎】&#10;一人当たり面積">
          <a:extLst>
            <a:ext uri="{FF2B5EF4-FFF2-40B4-BE49-F238E27FC236}">
              <a16:creationId xmlns:a16="http://schemas.microsoft.com/office/drawing/2014/main" id="{C3C73D5F-2AFD-49EF-92F2-A1DA71CADF34}"/>
            </a:ext>
          </a:extLst>
        </xdr:cNvPr>
        <xdr:cNvSpPr txBox="1"/>
      </xdr:nvSpPr>
      <xdr:spPr>
        <a:xfrm>
          <a:off x="18421427" y="1854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545" name="正方形/長方形 544">
          <a:extLst>
            <a:ext uri="{FF2B5EF4-FFF2-40B4-BE49-F238E27FC236}">
              <a16:creationId xmlns:a16="http://schemas.microsoft.com/office/drawing/2014/main" id="{14BD44E2-FA43-48E3-A111-31F588FA1F0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46" name="正方形/長方形 545">
          <a:extLst>
            <a:ext uri="{FF2B5EF4-FFF2-40B4-BE49-F238E27FC236}">
              <a16:creationId xmlns:a16="http://schemas.microsoft.com/office/drawing/2014/main" id="{2E752286-C429-443F-8FB5-6A8B14F3E31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47" name="テキスト ボックス 546">
          <a:extLst>
            <a:ext uri="{FF2B5EF4-FFF2-40B4-BE49-F238E27FC236}">
              <a16:creationId xmlns:a16="http://schemas.microsoft.com/office/drawing/2014/main" id="{1FA65951-C952-43A2-92DC-0DC3452E310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図書館及び庁舎については、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年度のまちづくり複合施設整備事業により建替えを行ったため、有形固定資産減価償却率が低くなっている。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一方、消防施設については類似団体平均を上回る数値となっていることから、適正な管理を行っていく必要がある。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77" customWidth="1"/>
    <col min="12" max="12" width="2.21875" style="177" customWidth="1"/>
    <col min="13" max="17" width="2.33203125" style="177" customWidth="1"/>
    <col min="18" max="119" width="2.109375" style="177" customWidth="1"/>
    <col min="120" max="16384" width="0" style="177" hidden="1"/>
  </cols>
  <sheetData>
    <row r="1" spans="1:119" ht="33" customHeight="1" x14ac:dyDescent="0.2">
      <c r="B1" s="630" t="s">
        <v>80</v>
      </c>
      <c r="C1" s="630"/>
      <c r="D1" s="630"/>
      <c r="E1" s="630"/>
      <c r="F1" s="630"/>
      <c r="G1" s="630"/>
      <c r="H1" s="630"/>
      <c r="I1" s="630"/>
      <c r="J1" s="630"/>
      <c r="K1" s="630"/>
      <c r="L1" s="630"/>
      <c r="M1" s="630"/>
      <c r="N1" s="630"/>
      <c r="O1" s="630"/>
      <c r="P1" s="630"/>
      <c r="Q1" s="630"/>
      <c r="R1" s="630"/>
      <c r="S1" s="630"/>
      <c r="T1" s="630"/>
      <c r="U1" s="630"/>
      <c r="V1" s="630"/>
      <c r="W1" s="630"/>
      <c r="X1" s="630"/>
      <c r="Y1" s="630"/>
      <c r="Z1" s="630"/>
      <c r="AA1" s="630"/>
      <c r="AB1" s="630"/>
      <c r="AC1" s="630"/>
      <c r="AD1" s="630"/>
      <c r="AE1" s="630"/>
      <c r="AF1" s="630"/>
      <c r="AG1" s="630"/>
      <c r="AH1" s="630"/>
      <c r="AI1" s="630"/>
      <c r="AJ1" s="630"/>
      <c r="AK1" s="630"/>
      <c r="AL1" s="630"/>
      <c r="AM1" s="630"/>
      <c r="AN1" s="630"/>
      <c r="AO1" s="630"/>
      <c r="AP1" s="630"/>
      <c r="AQ1" s="630"/>
      <c r="AR1" s="630"/>
      <c r="AS1" s="630"/>
      <c r="AT1" s="630"/>
      <c r="AU1" s="630"/>
      <c r="AV1" s="630"/>
      <c r="AW1" s="630"/>
      <c r="AX1" s="630"/>
      <c r="AY1" s="630"/>
      <c r="AZ1" s="630"/>
      <c r="BA1" s="630"/>
      <c r="BB1" s="630"/>
      <c r="BC1" s="630"/>
      <c r="BD1" s="630"/>
      <c r="BE1" s="630"/>
      <c r="BF1" s="630"/>
      <c r="BG1" s="630"/>
      <c r="BH1" s="630"/>
      <c r="BI1" s="630"/>
      <c r="BJ1" s="630"/>
      <c r="BK1" s="630"/>
      <c r="BL1" s="630"/>
      <c r="BM1" s="630"/>
      <c r="BN1" s="630"/>
      <c r="BO1" s="630"/>
      <c r="BP1" s="630"/>
      <c r="BQ1" s="630"/>
      <c r="BR1" s="630"/>
      <c r="BS1" s="630"/>
      <c r="BT1" s="630"/>
      <c r="BU1" s="630"/>
      <c r="BV1" s="630"/>
      <c r="BW1" s="630"/>
      <c r="BX1" s="630"/>
      <c r="BY1" s="630"/>
      <c r="BZ1" s="630"/>
      <c r="CA1" s="630"/>
      <c r="CB1" s="630"/>
      <c r="CC1" s="630"/>
      <c r="CD1" s="630"/>
      <c r="CE1" s="630"/>
      <c r="CF1" s="630"/>
      <c r="CG1" s="630"/>
      <c r="CH1" s="630"/>
      <c r="CI1" s="630"/>
      <c r="CJ1" s="630"/>
      <c r="CK1" s="630"/>
      <c r="CL1" s="630"/>
      <c r="CM1" s="630"/>
      <c r="CN1" s="630"/>
      <c r="CO1" s="630"/>
      <c r="CP1" s="630"/>
      <c r="CQ1" s="630"/>
      <c r="CR1" s="630"/>
      <c r="CS1" s="630"/>
      <c r="CT1" s="630"/>
      <c r="CU1" s="630"/>
      <c r="CV1" s="630"/>
      <c r="CW1" s="630"/>
      <c r="CX1" s="630"/>
      <c r="CY1" s="630"/>
      <c r="CZ1" s="630"/>
      <c r="DA1" s="630"/>
      <c r="DB1" s="630"/>
      <c r="DC1" s="630"/>
      <c r="DD1" s="630"/>
      <c r="DE1" s="630"/>
      <c r="DF1" s="630"/>
      <c r="DG1" s="630"/>
      <c r="DH1" s="630"/>
      <c r="DI1" s="630"/>
      <c r="DJ1" s="178"/>
      <c r="DK1" s="178"/>
      <c r="DL1" s="178"/>
      <c r="DM1" s="178"/>
      <c r="DN1" s="178"/>
      <c r="DO1" s="178"/>
    </row>
    <row r="2" spans="1:119" ht="24" thickBot="1" x14ac:dyDescent="0.25">
      <c r="B2" s="179" t="s">
        <v>81</v>
      </c>
      <c r="C2" s="179"/>
      <c r="D2" s="180"/>
    </row>
    <row r="3" spans="1:119" ht="18.75" customHeight="1" thickBot="1" x14ac:dyDescent="0.25">
      <c r="A3" s="178"/>
      <c r="B3" s="631" t="s">
        <v>82</v>
      </c>
      <c r="C3" s="632"/>
      <c r="D3" s="632"/>
      <c r="E3" s="633"/>
      <c r="F3" s="633"/>
      <c r="G3" s="633"/>
      <c r="H3" s="633"/>
      <c r="I3" s="633"/>
      <c r="J3" s="633"/>
      <c r="K3" s="633"/>
      <c r="L3" s="633" t="s">
        <v>83</v>
      </c>
      <c r="M3" s="633"/>
      <c r="N3" s="633"/>
      <c r="O3" s="633"/>
      <c r="P3" s="633"/>
      <c r="Q3" s="633"/>
      <c r="R3" s="636"/>
      <c r="S3" s="636"/>
      <c r="T3" s="636"/>
      <c r="U3" s="636"/>
      <c r="V3" s="637"/>
      <c r="W3" s="527" t="s">
        <v>84</v>
      </c>
      <c r="X3" s="528"/>
      <c r="Y3" s="528"/>
      <c r="Z3" s="528"/>
      <c r="AA3" s="528"/>
      <c r="AB3" s="632"/>
      <c r="AC3" s="636" t="s">
        <v>85</v>
      </c>
      <c r="AD3" s="528"/>
      <c r="AE3" s="528"/>
      <c r="AF3" s="528"/>
      <c r="AG3" s="528"/>
      <c r="AH3" s="528"/>
      <c r="AI3" s="528"/>
      <c r="AJ3" s="528"/>
      <c r="AK3" s="528"/>
      <c r="AL3" s="598"/>
      <c r="AM3" s="527" t="s">
        <v>86</v>
      </c>
      <c r="AN3" s="528"/>
      <c r="AO3" s="528"/>
      <c r="AP3" s="528"/>
      <c r="AQ3" s="528"/>
      <c r="AR3" s="528"/>
      <c r="AS3" s="528"/>
      <c r="AT3" s="528"/>
      <c r="AU3" s="528"/>
      <c r="AV3" s="528"/>
      <c r="AW3" s="528"/>
      <c r="AX3" s="598"/>
      <c r="AY3" s="590" t="s">
        <v>1</v>
      </c>
      <c r="AZ3" s="591"/>
      <c r="BA3" s="591"/>
      <c r="BB3" s="591"/>
      <c r="BC3" s="591"/>
      <c r="BD3" s="591"/>
      <c r="BE3" s="591"/>
      <c r="BF3" s="591"/>
      <c r="BG3" s="591"/>
      <c r="BH3" s="591"/>
      <c r="BI3" s="591"/>
      <c r="BJ3" s="591"/>
      <c r="BK3" s="591"/>
      <c r="BL3" s="591"/>
      <c r="BM3" s="640"/>
      <c r="BN3" s="527" t="s">
        <v>87</v>
      </c>
      <c r="BO3" s="528"/>
      <c r="BP3" s="528"/>
      <c r="BQ3" s="528"/>
      <c r="BR3" s="528"/>
      <c r="BS3" s="528"/>
      <c r="BT3" s="528"/>
      <c r="BU3" s="598"/>
      <c r="BV3" s="527" t="s">
        <v>88</v>
      </c>
      <c r="BW3" s="528"/>
      <c r="BX3" s="528"/>
      <c r="BY3" s="528"/>
      <c r="BZ3" s="528"/>
      <c r="CA3" s="528"/>
      <c r="CB3" s="528"/>
      <c r="CC3" s="598"/>
      <c r="CD3" s="590" t="s">
        <v>1</v>
      </c>
      <c r="CE3" s="591"/>
      <c r="CF3" s="591"/>
      <c r="CG3" s="591"/>
      <c r="CH3" s="591"/>
      <c r="CI3" s="591"/>
      <c r="CJ3" s="591"/>
      <c r="CK3" s="591"/>
      <c r="CL3" s="591"/>
      <c r="CM3" s="591"/>
      <c r="CN3" s="591"/>
      <c r="CO3" s="591"/>
      <c r="CP3" s="591"/>
      <c r="CQ3" s="591"/>
      <c r="CR3" s="591"/>
      <c r="CS3" s="640"/>
      <c r="CT3" s="527" t="s">
        <v>89</v>
      </c>
      <c r="CU3" s="528"/>
      <c r="CV3" s="528"/>
      <c r="CW3" s="528"/>
      <c r="CX3" s="528"/>
      <c r="CY3" s="528"/>
      <c r="CZ3" s="528"/>
      <c r="DA3" s="598"/>
      <c r="DB3" s="527" t="s">
        <v>90</v>
      </c>
      <c r="DC3" s="528"/>
      <c r="DD3" s="528"/>
      <c r="DE3" s="528"/>
      <c r="DF3" s="528"/>
      <c r="DG3" s="528"/>
      <c r="DH3" s="528"/>
      <c r="DI3" s="598"/>
    </row>
    <row r="4" spans="1:119" ht="18.75" customHeight="1" x14ac:dyDescent="0.2">
      <c r="A4" s="178"/>
      <c r="B4" s="606"/>
      <c r="C4" s="607"/>
      <c r="D4" s="607"/>
      <c r="E4" s="608"/>
      <c r="F4" s="608"/>
      <c r="G4" s="608"/>
      <c r="H4" s="608"/>
      <c r="I4" s="608"/>
      <c r="J4" s="608"/>
      <c r="K4" s="608"/>
      <c r="L4" s="608"/>
      <c r="M4" s="608"/>
      <c r="N4" s="608"/>
      <c r="O4" s="608"/>
      <c r="P4" s="608"/>
      <c r="Q4" s="608"/>
      <c r="R4" s="612"/>
      <c r="S4" s="612"/>
      <c r="T4" s="612"/>
      <c r="U4" s="612"/>
      <c r="V4" s="613"/>
      <c r="W4" s="599"/>
      <c r="X4" s="409"/>
      <c r="Y4" s="409"/>
      <c r="Z4" s="409"/>
      <c r="AA4" s="409"/>
      <c r="AB4" s="607"/>
      <c r="AC4" s="612"/>
      <c r="AD4" s="409"/>
      <c r="AE4" s="409"/>
      <c r="AF4" s="409"/>
      <c r="AG4" s="409"/>
      <c r="AH4" s="409"/>
      <c r="AI4" s="409"/>
      <c r="AJ4" s="409"/>
      <c r="AK4" s="409"/>
      <c r="AL4" s="600"/>
      <c r="AM4" s="549"/>
      <c r="AN4" s="447"/>
      <c r="AO4" s="447"/>
      <c r="AP4" s="447"/>
      <c r="AQ4" s="447"/>
      <c r="AR4" s="447"/>
      <c r="AS4" s="447"/>
      <c r="AT4" s="447"/>
      <c r="AU4" s="447"/>
      <c r="AV4" s="447"/>
      <c r="AW4" s="447"/>
      <c r="AX4" s="639"/>
      <c r="AY4" s="484" t="s">
        <v>91</v>
      </c>
      <c r="AZ4" s="485"/>
      <c r="BA4" s="485"/>
      <c r="BB4" s="485"/>
      <c r="BC4" s="485"/>
      <c r="BD4" s="485"/>
      <c r="BE4" s="485"/>
      <c r="BF4" s="485"/>
      <c r="BG4" s="485"/>
      <c r="BH4" s="485"/>
      <c r="BI4" s="485"/>
      <c r="BJ4" s="485"/>
      <c r="BK4" s="485"/>
      <c r="BL4" s="485"/>
      <c r="BM4" s="486"/>
      <c r="BN4" s="487">
        <v>10691647</v>
      </c>
      <c r="BO4" s="488"/>
      <c r="BP4" s="488"/>
      <c r="BQ4" s="488"/>
      <c r="BR4" s="488"/>
      <c r="BS4" s="488"/>
      <c r="BT4" s="488"/>
      <c r="BU4" s="489"/>
      <c r="BV4" s="487">
        <v>10963785</v>
      </c>
      <c r="BW4" s="488"/>
      <c r="BX4" s="488"/>
      <c r="BY4" s="488"/>
      <c r="BZ4" s="488"/>
      <c r="CA4" s="488"/>
      <c r="CB4" s="488"/>
      <c r="CC4" s="489"/>
      <c r="CD4" s="624" t="s">
        <v>92</v>
      </c>
      <c r="CE4" s="625"/>
      <c r="CF4" s="625"/>
      <c r="CG4" s="625"/>
      <c r="CH4" s="625"/>
      <c r="CI4" s="625"/>
      <c r="CJ4" s="625"/>
      <c r="CK4" s="625"/>
      <c r="CL4" s="625"/>
      <c r="CM4" s="625"/>
      <c r="CN4" s="625"/>
      <c r="CO4" s="625"/>
      <c r="CP4" s="625"/>
      <c r="CQ4" s="625"/>
      <c r="CR4" s="625"/>
      <c r="CS4" s="626"/>
      <c r="CT4" s="627">
        <v>17.100000000000001</v>
      </c>
      <c r="CU4" s="628"/>
      <c r="CV4" s="628"/>
      <c r="CW4" s="628"/>
      <c r="CX4" s="628"/>
      <c r="CY4" s="628"/>
      <c r="CZ4" s="628"/>
      <c r="DA4" s="629"/>
      <c r="DB4" s="627">
        <v>13.3</v>
      </c>
      <c r="DC4" s="628"/>
      <c r="DD4" s="628"/>
      <c r="DE4" s="628"/>
      <c r="DF4" s="628"/>
      <c r="DG4" s="628"/>
      <c r="DH4" s="628"/>
      <c r="DI4" s="629"/>
    </row>
    <row r="5" spans="1:119" ht="18.75" customHeight="1" x14ac:dyDescent="0.2">
      <c r="A5" s="178"/>
      <c r="B5" s="634"/>
      <c r="C5" s="448"/>
      <c r="D5" s="448"/>
      <c r="E5" s="635"/>
      <c r="F5" s="635"/>
      <c r="G5" s="635"/>
      <c r="H5" s="635"/>
      <c r="I5" s="635"/>
      <c r="J5" s="635"/>
      <c r="K5" s="635"/>
      <c r="L5" s="635"/>
      <c r="M5" s="635"/>
      <c r="N5" s="635"/>
      <c r="O5" s="635"/>
      <c r="P5" s="635"/>
      <c r="Q5" s="635"/>
      <c r="R5" s="446"/>
      <c r="S5" s="446"/>
      <c r="T5" s="446"/>
      <c r="U5" s="446"/>
      <c r="V5" s="638"/>
      <c r="W5" s="549"/>
      <c r="X5" s="447"/>
      <c r="Y5" s="447"/>
      <c r="Z5" s="447"/>
      <c r="AA5" s="447"/>
      <c r="AB5" s="448"/>
      <c r="AC5" s="446"/>
      <c r="AD5" s="447"/>
      <c r="AE5" s="447"/>
      <c r="AF5" s="447"/>
      <c r="AG5" s="447"/>
      <c r="AH5" s="447"/>
      <c r="AI5" s="447"/>
      <c r="AJ5" s="447"/>
      <c r="AK5" s="447"/>
      <c r="AL5" s="639"/>
      <c r="AM5" s="515" t="s">
        <v>93</v>
      </c>
      <c r="AN5" s="415"/>
      <c r="AO5" s="415"/>
      <c r="AP5" s="415"/>
      <c r="AQ5" s="415"/>
      <c r="AR5" s="415"/>
      <c r="AS5" s="415"/>
      <c r="AT5" s="416"/>
      <c r="AU5" s="516" t="s">
        <v>94</v>
      </c>
      <c r="AV5" s="517"/>
      <c r="AW5" s="517"/>
      <c r="AX5" s="517"/>
      <c r="AY5" s="472" t="s">
        <v>95</v>
      </c>
      <c r="AZ5" s="473"/>
      <c r="BA5" s="473"/>
      <c r="BB5" s="473"/>
      <c r="BC5" s="473"/>
      <c r="BD5" s="473"/>
      <c r="BE5" s="473"/>
      <c r="BF5" s="473"/>
      <c r="BG5" s="473"/>
      <c r="BH5" s="473"/>
      <c r="BI5" s="473"/>
      <c r="BJ5" s="473"/>
      <c r="BK5" s="473"/>
      <c r="BL5" s="473"/>
      <c r="BM5" s="474"/>
      <c r="BN5" s="458">
        <v>9651584</v>
      </c>
      <c r="BO5" s="459"/>
      <c r="BP5" s="459"/>
      <c r="BQ5" s="459"/>
      <c r="BR5" s="459"/>
      <c r="BS5" s="459"/>
      <c r="BT5" s="459"/>
      <c r="BU5" s="460"/>
      <c r="BV5" s="458">
        <v>10108121</v>
      </c>
      <c r="BW5" s="459"/>
      <c r="BX5" s="459"/>
      <c r="BY5" s="459"/>
      <c r="BZ5" s="459"/>
      <c r="CA5" s="459"/>
      <c r="CB5" s="459"/>
      <c r="CC5" s="460"/>
      <c r="CD5" s="498" t="s">
        <v>96</v>
      </c>
      <c r="CE5" s="418"/>
      <c r="CF5" s="418"/>
      <c r="CG5" s="418"/>
      <c r="CH5" s="418"/>
      <c r="CI5" s="418"/>
      <c r="CJ5" s="418"/>
      <c r="CK5" s="418"/>
      <c r="CL5" s="418"/>
      <c r="CM5" s="418"/>
      <c r="CN5" s="418"/>
      <c r="CO5" s="418"/>
      <c r="CP5" s="418"/>
      <c r="CQ5" s="418"/>
      <c r="CR5" s="418"/>
      <c r="CS5" s="499"/>
      <c r="CT5" s="455">
        <v>86.8</v>
      </c>
      <c r="CU5" s="456"/>
      <c r="CV5" s="456"/>
      <c r="CW5" s="456"/>
      <c r="CX5" s="456"/>
      <c r="CY5" s="456"/>
      <c r="CZ5" s="456"/>
      <c r="DA5" s="457"/>
      <c r="DB5" s="455">
        <v>89.2</v>
      </c>
      <c r="DC5" s="456"/>
      <c r="DD5" s="456"/>
      <c r="DE5" s="456"/>
      <c r="DF5" s="456"/>
      <c r="DG5" s="456"/>
      <c r="DH5" s="456"/>
      <c r="DI5" s="457"/>
    </row>
    <row r="6" spans="1:119" ht="18.75" customHeight="1" x14ac:dyDescent="0.2">
      <c r="A6" s="178"/>
      <c r="B6" s="604" t="s">
        <v>97</v>
      </c>
      <c r="C6" s="445"/>
      <c r="D6" s="445"/>
      <c r="E6" s="605"/>
      <c r="F6" s="605"/>
      <c r="G6" s="605"/>
      <c r="H6" s="605"/>
      <c r="I6" s="605"/>
      <c r="J6" s="605"/>
      <c r="K6" s="605"/>
      <c r="L6" s="605" t="s">
        <v>98</v>
      </c>
      <c r="M6" s="605"/>
      <c r="N6" s="605"/>
      <c r="O6" s="605"/>
      <c r="P6" s="605"/>
      <c r="Q6" s="605"/>
      <c r="R6" s="443"/>
      <c r="S6" s="443"/>
      <c r="T6" s="443"/>
      <c r="U6" s="443"/>
      <c r="V6" s="611"/>
      <c r="W6" s="548" t="s">
        <v>99</v>
      </c>
      <c r="X6" s="444"/>
      <c r="Y6" s="444"/>
      <c r="Z6" s="444"/>
      <c r="AA6" s="444"/>
      <c r="AB6" s="445"/>
      <c r="AC6" s="616" t="s">
        <v>100</v>
      </c>
      <c r="AD6" s="617"/>
      <c r="AE6" s="617"/>
      <c r="AF6" s="617"/>
      <c r="AG6" s="617"/>
      <c r="AH6" s="617"/>
      <c r="AI6" s="617"/>
      <c r="AJ6" s="617"/>
      <c r="AK6" s="617"/>
      <c r="AL6" s="618"/>
      <c r="AM6" s="515" t="s">
        <v>101</v>
      </c>
      <c r="AN6" s="415"/>
      <c r="AO6" s="415"/>
      <c r="AP6" s="415"/>
      <c r="AQ6" s="415"/>
      <c r="AR6" s="415"/>
      <c r="AS6" s="415"/>
      <c r="AT6" s="416"/>
      <c r="AU6" s="516" t="s">
        <v>94</v>
      </c>
      <c r="AV6" s="517"/>
      <c r="AW6" s="517"/>
      <c r="AX6" s="517"/>
      <c r="AY6" s="472" t="s">
        <v>102</v>
      </c>
      <c r="AZ6" s="473"/>
      <c r="BA6" s="473"/>
      <c r="BB6" s="473"/>
      <c r="BC6" s="473"/>
      <c r="BD6" s="473"/>
      <c r="BE6" s="473"/>
      <c r="BF6" s="473"/>
      <c r="BG6" s="473"/>
      <c r="BH6" s="473"/>
      <c r="BI6" s="473"/>
      <c r="BJ6" s="473"/>
      <c r="BK6" s="473"/>
      <c r="BL6" s="473"/>
      <c r="BM6" s="474"/>
      <c r="BN6" s="458">
        <v>1040063</v>
      </c>
      <c r="BO6" s="459"/>
      <c r="BP6" s="459"/>
      <c r="BQ6" s="459"/>
      <c r="BR6" s="459"/>
      <c r="BS6" s="459"/>
      <c r="BT6" s="459"/>
      <c r="BU6" s="460"/>
      <c r="BV6" s="458">
        <v>855664</v>
      </c>
      <c r="BW6" s="459"/>
      <c r="BX6" s="459"/>
      <c r="BY6" s="459"/>
      <c r="BZ6" s="459"/>
      <c r="CA6" s="459"/>
      <c r="CB6" s="459"/>
      <c r="CC6" s="460"/>
      <c r="CD6" s="498" t="s">
        <v>103</v>
      </c>
      <c r="CE6" s="418"/>
      <c r="CF6" s="418"/>
      <c r="CG6" s="418"/>
      <c r="CH6" s="418"/>
      <c r="CI6" s="418"/>
      <c r="CJ6" s="418"/>
      <c r="CK6" s="418"/>
      <c r="CL6" s="418"/>
      <c r="CM6" s="418"/>
      <c r="CN6" s="418"/>
      <c r="CO6" s="418"/>
      <c r="CP6" s="418"/>
      <c r="CQ6" s="418"/>
      <c r="CR6" s="418"/>
      <c r="CS6" s="499"/>
      <c r="CT6" s="601">
        <v>89.2</v>
      </c>
      <c r="CU6" s="602"/>
      <c r="CV6" s="602"/>
      <c r="CW6" s="602"/>
      <c r="CX6" s="602"/>
      <c r="CY6" s="602"/>
      <c r="CZ6" s="602"/>
      <c r="DA6" s="603"/>
      <c r="DB6" s="601">
        <v>92</v>
      </c>
      <c r="DC6" s="602"/>
      <c r="DD6" s="602"/>
      <c r="DE6" s="602"/>
      <c r="DF6" s="602"/>
      <c r="DG6" s="602"/>
      <c r="DH6" s="602"/>
      <c r="DI6" s="603"/>
    </row>
    <row r="7" spans="1:119" ht="18.75" customHeight="1" x14ac:dyDescent="0.2">
      <c r="A7" s="178"/>
      <c r="B7" s="606"/>
      <c r="C7" s="607"/>
      <c r="D7" s="607"/>
      <c r="E7" s="608"/>
      <c r="F7" s="608"/>
      <c r="G7" s="608"/>
      <c r="H7" s="608"/>
      <c r="I7" s="608"/>
      <c r="J7" s="608"/>
      <c r="K7" s="608"/>
      <c r="L7" s="608"/>
      <c r="M7" s="608"/>
      <c r="N7" s="608"/>
      <c r="O7" s="608"/>
      <c r="P7" s="608"/>
      <c r="Q7" s="608"/>
      <c r="R7" s="612"/>
      <c r="S7" s="612"/>
      <c r="T7" s="612"/>
      <c r="U7" s="612"/>
      <c r="V7" s="613"/>
      <c r="W7" s="599"/>
      <c r="X7" s="409"/>
      <c r="Y7" s="409"/>
      <c r="Z7" s="409"/>
      <c r="AA7" s="409"/>
      <c r="AB7" s="607"/>
      <c r="AC7" s="619"/>
      <c r="AD7" s="410"/>
      <c r="AE7" s="410"/>
      <c r="AF7" s="410"/>
      <c r="AG7" s="410"/>
      <c r="AH7" s="410"/>
      <c r="AI7" s="410"/>
      <c r="AJ7" s="410"/>
      <c r="AK7" s="410"/>
      <c r="AL7" s="620"/>
      <c r="AM7" s="515" t="s">
        <v>104</v>
      </c>
      <c r="AN7" s="415"/>
      <c r="AO7" s="415"/>
      <c r="AP7" s="415"/>
      <c r="AQ7" s="415"/>
      <c r="AR7" s="415"/>
      <c r="AS7" s="415"/>
      <c r="AT7" s="416"/>
      <c r="AU7" s="516" t="s">
        <v>94</v>
      </c>
      <c r="AV7" s="517"/>
      <c r="AW7" s="517"/>
      <c r="AX7" s="517"/>
      <c r="AY7" s="472" t="s">
        <v>105</v>
      </c>
      <c r="AZ7" s="473"/>
      <c r="BA7" s="473"/>
      <c r="BB7" s="473"/>
      <c r="BC7" s="473"/>
      <c r="BD7" s="473"/>
      <c r="BE7" s="473"/>
      <c r="BF7" s="473"/>
      <c r="BG7" s="473"/>
      <c r="BH7" s="473"/>
      <c r="BI7" s="473"/>
      <c r="BJ7" s="473"/>
      <c r="BK7" s="473"/>
      <c r="BL7" s="473"/>
      <c r="BM7" s="474"/>
      <c r="BN7" s="458">
        <v>146378</v>
      </c>
      <c r="BO7" s="459"/>
      <c r="BP7" s="459"/>
      <c r="BQ7" s="459"/>
      <c r="BR7" s="459"/>
      <c r="BS7" s="459"/>
      <c r="BT7" s="459"/>
      <c r="BU7" s="460"/>
      <c r="BV7" s="458">
        <v>198972</v>
      </c>
      <c r="BW7" s="459"/>
      <c r="BX7" s="459"/>
      <c r="BY7" s="459"/>
      <c r="BZ7" s="459"/>
      <c r="CA7" s="459"/>
      <c r="CB7" s="459"/>
      <c r="CC7" s="460"/>
      <c r="CD7" s="498" t="s">
        <v>106</v>
      </c>
      <c r="CE7" s="418"/>
      <c r="CF7" s="418"/>
      <c r="CG7" s="418"/>
      <c r="CH7" s="418"/>
      <c r="CI7" s="418"/>
      <c r="CJ7" s="418"/>
      <c r="CK7" s="418"/>
      <c r="CL7" s="418"/>
      <c r="CM7" s="418"/>
      <c r="CN7" s="418"/>
      <c r="CO7" s="418"/>
      <c r="CP7" s="418"/>
      <c r="CQ7" s="418"/>
      <c r="CR7" s="418"/>
      <c r="CS7" s="499"/>
      <c r="CT7" s="458">
        <v>5237389</v>
      </c>
      <c r="CU7" s="459"/>
      <c r="CV7" s="459"/>
      <c r="CW7" s="459"/>
      <c r="CX7" s="459"/>
      <c r="CY7" s="459"/>
      <c r="CZ7" s="459"/>
      <c r="DA7" s="460"/>
      <c r="DB7" s="458">
        <v>4952821</v>
      </c>
      <c r="DC7" s="459"/>
      <c r="DD7" s="459"/>
      <c r="DE7" s="459"/>
      <c r="DF7" s="459"/>
      <c r="DG7" s="459"/>
      <c r="DH7" s="459"/>
      <c r="DI7" s="460"/>
    </row>
    <row r="8" spans="1:119" ht="18.75" customHeight="1" thickBot="1" x14ac:dyDescent="0.25">
      <c r="A8" s="178"/>
      <c r="B8" s="609"/>
      <c r="C8" s="554"/>
      <c r="D8" s="554"/>
      <c r="E8" s="610"/>
      <c r="F8" s="610"/>
      <c r="G8" s="610"/>
      <c r="H8" s="610"/>
      <c r="I8" s="610"/>
      <c r="J8" s="610"/>
      <c r="K8" s="610"/>
      <c r="L8" s="610"/>
      <c r="M8" s="610"/>
      <c r="N8" s="610"/>
      <c r="O8" s="610"/>
      <c r="P8" s="610"/>
      <c r="Q8" s="610"/>
      <c r="R8" s="614"/>
      <c r="S8" s="614"/>
      <c r="T8" s="614"/>
      <c r="U8" s="614"/>
      <c r="V8" s="615"/>
      <c r="W8" s="529"/>
      <c r="X8" s="530"/>
      <c r="Y8" s="530"/>
      <c r="Z8" s="530"/>
      <c r="AA8" s="530"/>
      <c r="AB8" s="554"/>
      <c r="AC8" s="621"/>
      <c r="AD8" s="622"/>
      <c r="AE8" s="622"/>
      <c r="AF8" s="622"/>
      <c r="AG8" s="622"/>
      <c r="AH8" s="622"/>
      <c r="AI8" s="622"/>
      <c r="AJ8" s="622"/>
      <c r="AK8" s="622"/>
      <c r="AL8" s="623"/>
      <c r="AM8" s="515" t="s">
        <v>107</v>
      </c>
      <c r="AN8" s="415"/>
      <c r="AO8" s="415"/>
      <c r="AP8" s="415"/>
      <c r="AQ8" s="415"/>
      <c r="AR8" s="415"/>
      <c r="AS8" s="415"/>
      <c r="AT8" s="416"/>
      <c r="AU8" s="516" t="s">
        <v>108</v>
      </c>
      <c r="AV8" s="517"/>
      <c r="AW8" s="517"/>
      <c r="AX8" s="517"/>
      <c r="AY8" s="472" t="s">
        <v>109</v>
      </c>
      <c r="AZ8" s="473"/>
      <c r="BA8" s="473"/>
      <c r="BB8" s="473"/>
      <c r="BC8" s="473"/>
      <c r="BD8" s="473"/>
      <c r="BE8" s="473"/>
      <c r="BF8" s="473"/>
      <c r="BG8" s="473"/>
      <c r="BH8" s="473"/>
      <c r="BI8" s="473"/>
      <c r="BJ8" s="473"/>
      <c r="BK8" s="473"/>
      <c r="BL8" s="473"/>
      <c r="BM8" s="474"/>
      <c r="BN8" s="458">
        <v>893685</v>
      </c>
      <c r="BO8" s="459"/>
      <c r="BP8" s="459"/>
      <c r="BQ8" s="459"/>
      <c r="BR8" s="459"/>
      <c r="BS8" s="459"/>
      <c r="BT8" s="459"/>
      <c r="BU8" s="460"/>
      <c r="BV8" s="458">
        <v>656692</v>
      </c>
      <c r="BW8" s="459"/>
      <c r="BX8" s="459"/>
      <c r="BY8" s="459"/>
      <c r="BZ8" s="459"/>
      <c r="CA8" s="459"/>
      <c r="CB8" s="459"/>
      <c r="CC8" s="460"/>
      <c r="CD8" s="498" t="s">
        <v>110</v>
      </c>
      <c r="CE8" s="418"/>
      <c r="CF8" s="418"/>
      <c r="CG8" s="418"/>
      <c r="CH8" s="418"/>
      <c r="CI8" s="418"/>
      <c r="CJ8" s="418"/>
      <c r="CK8" s="418"/>
      <c r="CL8" s="418"/>
      <c r="CM8" s="418"/>
      <c r="CN8" s="418"/>
      <c r="CO8" s="418"/>
      <c r="CP8" s="418"/>
      <c r="CQ8" s="418"/>
      <c r="CR8" s="418"/>
      <c r="CS8" s="499"/>
      <c r="CT8" s="561">
        <v>0.28000000000000003</v>
      </c>
      <c r="CU8" s="562"/>
      <c r="CV8" s="562"/>
      <c r="CW8" s="562"/>
      <c r="CX8" s="562"/>
      <c r="CY8" s="562"/>
      <c r="CZ8" s="562"/>
      <c r="DA8" s="563"/>
      <c r="DB8" s="561">
        <v>0.28999999999999998</v>
      </c>
      <c r="DC8" s="562"/>
      <c r="DD8" s="562"/>
      <c r="DE8" s="562"/>
      <c r="DF8" s="562"/>
      <c r="DG8" s="562"/>
      <c r="DH8" s="562"/>
      <c r="DI8" s="563"/>
    </row>
    <row r="9" spans="1:119" ht="18.75" customHeight="1" thickBot="1" x14ac:dyDescent="0.25">
      <c r="A9" s="178"/>
      <c r="B9" s="590" t="s">
        <v>111</v>
      </c>
      <c r="C9" s="591"/>
      <c r="D9" s="591"/>
      <c r="E9" s="591"/>
      <c r="F9" s="591"/>
      <c r="G9" s="591"/>
      <c r="H9" s="591"/>
      <c r="I9" s="591"/>
      <c r="J9" s="591"/>
      <c r="K9" s="509"/>
      <c r="L9" s="592" t="s">
        <v>112</v>
      </c>
      <c r="M9" s="593"/>
      <c r="N9" s="593"/>
      <c r="O9" s="593"/>
      <c r="P9" s="593"/>
      <c r="Q9" s="594"/>
      <c r="R9" s="595">
        <v>12890</v>
      </c>
      <c r="S9" s="596"/>
      <c r="T9" s="596"/>
      <c r="U9" s="596"/>
      <c r="V9" s="597"/>
      <c r="W9" s="527" t="s">
        <v>113</v>
      </c>
      <c r="X9" s="528"/>
      <c r="Y9" s="528"/>
      <c r="Z9" s="528"/>
      <c r="AA9" s="528"/>
      <c r="AB9" s="528"/>
      <c r="AC9" s="528"/>
      <c r="AD9" s="528"/>
      <c r="AE9" s="528"/>
      <c r="AF9" s="528"/>
      <c r="AG9" s="528"/>
      <c r="AH9" s="528"/>
      <c r="AI9" s="528"/>
      <c r="AJ9" s="528"/>
      <c r="AK9" s="528"/>
      <c r="AL9" s="598"/>
      <c r="AM9" s="515" t="s">
        <v>114</v>
      </c>
      <c r="AN9" s="415"/>
      <c r="AO9" s="415"/>
      <c r="AP9" s="415"/>
      <c r="AQ9" s="415"/>
      <c r="AR9" s="415"/>
      <c r="AS9" s="415"/>
      <c r="AT9" s="416"/>
      <c r="AU9" s="516" t="s">
        <v>94</v>
      </c>
      <c r="AV9" s="517"/>
      <c r="AW9" s="517"/>
      <c r="AX9" s="517"/>
      <c r="AY9" s="472" t="s">
        <v>115</v>
      </c>
      <c r="AZ9" s="473"/>
      <c r="BA9" s="473"/>
      <c r="BB9" s="473"/>
      <c r="BC9" s="473"/>
      <c r="BD9" s="473"/>
      <c r="BE9" s="473"/>
      <c r="BF9" s="473"/>
      <c r="BG9" s="473"/>
      <c r="BH9" s="473"/>
      <c r="BI9" s="473"/>
      <c r="BJ9" s="473"/>
      <c r="BK9" s="473"/>
      <c r="BL9" s="473"/>
      <c r="BM9" s="474"/>
      <c r="BN9" s="458">
        <v>236993</v>
      </c>
      <c r="BO9" s="459"/>
      <c r="BP9" s="459"/>
      <c r="BQ9" s="459"/>
      <c r="BR9" s="459"/>
      <c r="BS9" s="459"/>
      <c r="BT9" s="459"/>
      <c r="BU9" s="460"/>
      <c r="BV9" s="458">
        <v>-37100</v>
      </c>
      <c r="BW9" s="459"/>
      <c r="BX9" s="459"/>
      <c r="BY9" s="459"/>
      <c r="BZ9" s="459"/>
      <c r="CA9" s="459"/>
      <c r="CB9" s="459"/>
      <c r="CC9" s="460"/>
      <c r="CD9" s="498" t="s">
        <v>116</v>
      </c>
      <c r="CE9" s="418"/>
      <c r="CF9" s="418"/>
      <c r="CG9" s="418"/>
      <c r="CH9" s="418"/>
      <c r="CI9" s="418"/>
      <c r="CJ9" s="418"/>
      <c r="CK9" s="418"/>
      <c r="CL9" s="418"/>
      <c r="CM9" s="418"/>
      <c r="CN9" s="418"/>
      <c r="CO9" s="418"/>
      <c r="CP9" s="418"/>
      <c r="CQ9" s="418"/>
      <c r="CR9" s="418"/>
      <c r="CS9" s="499"/>
      <c r="CT9" s="455">
        <v>14.8</v>
      </c>
      <c r="CU9" s="456"/>
      <c r="CV9" s="456"/>
      <c r="CW9" s="456"/>
      <c r="CX9" s="456"/>
      <c r="CY9" s="456"/>
      <c r="CZ9" s="456"/>
      <c r="DA9" s="457"/>
      <c r="DB9" s="455">
        <v>13.7</v>
      </c>
      <c r="DC9" s="456"/>
      <c r="DD9" s="456"/>
      <c r="DE9" s="456"/>
      <c r="DF9" s="456"/>
      <c r="DG9" s="456"/>
      <c r="DH9" s="456"/>
      <c r="DI9" s="457"/>
    </row>
    <row r="10" spans="1:119" ht="18.75" customHeight="1" thickBot="1" x14ac:dyDescent="0.25">
      <c r="A10" s="178"/>
      <c r="B10" s="590"/>
      <c r="C10" s="591"/>
      <c r="D10" s="591"/>
      <c r="E10" s="591"/>
      <c r="F10" s="591"/>
      <c r="G10" s="591"/>
      <c r="H10" s="591"/>
      <c r="I10" s="591"/>
      <c r="J10" s="591"/>
      <c r="K10" s="509"/>
      <c r="L10" s="414" t="s">
        <v>117</v>
      </c>
      <c r="M10" s="415"/>
      <c r="N10" s="415"/>
      <c r="O10" s="415"/>
      <c r="P10" s="415"/>
      <c r="Q10" s="416"/>
      <c r="R10" s="411">
        <v>14175</v>
      </c>
      <c r="S10" s="412"/>
      <c r="T10" s="412"/>
      <c r="U10" s="412"/>
      <c r="V10" s="471"/>
      <c r="W10" s="599"/>
      <c r="X10" s="409"/>
      <c r="Y10" s="409"/>
      <c r="Z10" s="409"/>
      <c r="AA10" s="409"/>
      <c r="AB10" s="409"/>
      <c r="AC10" s="409"/>
      <c r="AD10" s="409"/>
      <c r="AE10" s="409"/>
      <c r="AF10" s="409"/>
      <c r="AG10" s="409"/>
      <c r="AH10" s="409"/>
      <c r="AI10" s="409"/>
      <c r="AJ10" s="409"/>
      <c r="AK10" s="409"/>
      <c r="AL10" s="600"/>
      <c r="AM10" s="515" t="s">
        <v>118</v>
      </c>
      <c r="AN10" s="415"/>
      <c r="AO10" s="415"/>
      <c r="AP10" s="415"/>
      <c r="AQ10" s="415"/>
      <c r="AR10" s="415"/>
      <c r="AS10" s="415"/>
      <c r="AT10" s="416"/>
      <c r="AU10" s="516" t="s">
        <v>119</v>
      </c>
      <c r="AV10" s="517"/>
      <c r="AW10" s="517"/>
      <c r="AX10" s="517"/>
      <c r="AY10" s="472" t="s">
        <v>120</v>
      </c>
      <c r="AZ10" s="473"/>
      <c r="BA10" s="473"/>
      <c r="BB10" s="473"/>
      <c r="BC10" s="473"/>
      <c r="BD10" s="473"/>
      <c r="BE10" s="473"/>
      <c r="BF10" s="473"/>
      <c r="BG10" s="473"/>
      <c r="BH10" s="473"/>
      <c r="BI10" s="473"/>
      <c r="BJ10" s="473"/>
      <c r="BK10" s="473"/>
      <c r="BL10" s="473"/>
      <c r="BM10" s="474"/>
      <c r="BN10" s="458">
        <v>50673</v>
      </c>
      <c r="BO10" s="459"/>
      <c r="BP10" s="459"/>
      <c r="BQ10" s="459"/>
      <c r="BR10" s="459"/>
      <c r="BS10" s="459"/>
      <c r="BT10" s="459"/>
      <c r="BU10" s="460"/>
      <c r="BV10" s="458">
        <v>210525</v>
      </c>
      <c r="BW10" s="459"/>
      <c r="BX10" s="459"/>
      <c r="BY10" s="459"/>
      <c r="BZ10" s="459"/>
      <c r="CA10" s="459"/>
      <c r="CB10" s="459"/>
      <c r="CC10" s="460"/>
      <c r="CD10" s="181" t="s">
        <v>121</v>
      </c>
      <c r="CE10" s="182"/>
      <c r="CF10" s="182"/>
      <c r="CG10" s="182"/>
      <c r="CH10" s="182"/>
      <c r="CI10" s="182"/>
      <c r="CJ10" s="182"/>
      <c r="CK10" s="182"/>
      <c r="CL10" s="182"/>
      <c r="CM10" s="182"/>
      <c r="CN10" s="182"/>
      <c r="CO10" s="182"/>
      <c r="CP10" s="182"/>
      <c r="CQ10" s="182"/>
      <c r="CR10" s="182"/>
      <c r="CS10" s="183"/>
      <c r="CT10" s="184"/>
      <c r="CU10" s="185"/>
      <c r="CV10" s="185"/>
      <c r="CW10" s="185"/>
      <c r="CX10" s="185"/>
      <c r="CY10" s="185"/>
      <c r="CZ10" s="185"/>
      <c r="DA10" s="186"/>
      <c r="DB10" s="184"/>
      <c r="DC10" s="185"/>
      <c r="DD10" s="185"/>
      <c r="DE10" s="185"/>
      <c r="DF10" s="185"/>
      <c r="DG10" s="185"/>
      <c r="DH10" s="185"/>
      <c r="DI10" s="186"/>
    </row>
    <row r="11" spans="1:119" ht="18.75" customHeight="1" thickBot="1" x14ac:dyDescent="0.25">
      <c r="A11" s="178"/>
      <c r="B11" s="590"/>
      <c r="C11" s="591"/>
      <c r="D11" s="591"/>
      <c r="E11" s="591"/>
      <c r="F11" s="591"/>
      <c r="G11" s="591"/>
      <c r="H11" s="591"/>
      <c r="I11" s="591"/>
      <c r="J11" s="591"/>
      <c r="K11" s="509"/>
      <c r="L11" s="419" t="s">
        <v>122</v>
      </c>
      <c r="M11" s="420"/>
      <c r="N11" s="420"/>
      <c r="O11" s="420"/>
      <c r="P11" s="420"/>
      <c r="Q11" s="421"/>
      <c r="R11" s="587" t="s">
        <v>123</v>
      </c>
      <c r="S11" s="588"/>
      <c r="T11" s="588"/>
      <c r="U11" s="588"/>
      <c r="V11" s="589"/>
      <c r="W11" s="599"/>
      <c r="X11" s="409"/>
      <c r="Y11" s="409"/>
      <c r="Z11" s="409"/>
      <c r="AA11" s="409"/>
      <c r="AB11" s="409"/>
      <c r="AC11" s="409"/>
      <c r="AD11" s="409"/>
      <c r="AE11" s="409"/>
      <c r="AF11" s="409"/>
      <c r="AG11" s="409"/>
      <c r="AH11" s="409"/>
      <c r="AI11" s="409"/>
      <c r="AJ11" s="409"/>
      <c r="AK11" s="409"/>
      <c r="AL11" s="600"/>
      <c r="AM11" s="515" t="s">
        <v>124</v>
      </c>
      <c r="AN11" s="415"/>
      <c r="AO11" s="415"/>
      <c r="AP11" s="415"/>
      <c r="AQ11" s="415"/>
      <c r="AR11" s="415"/>
      <c r="AS11" s="415"/>
      <c r="AT11" s="416"/>
      <c r="AU11" s="516" t="s">
        <v>125</v>
      </c>
      <c r="AV11" s="517"/>
      <c r="AW11" s="517"/>
      <c r="AX11" s="517"/>
      <c r="AY11" s="472" t="s">
        <v>126</v>
      </c>
      <c r="AZ11" s="473"/>
      <c r="BA11" s="473"/>
      <c r="BB11" s="473"/>
      <c r="BC11" s="473"/>
      <c r="BD11" s="473"/>
      <c r="BE11" s="473"/>
      <c r="BF11" s="473"/>
      <c r="BG11" s="473"/>
      <c r="BH11" s="473"/>
      <c r="BI11" s="473"/>
      <c r="BJ11" s="473"/>
      <c r="BK11" s="473"/>
      <c r="BL11" s="473"/>
      <c r="BM11" s="474"/>
      <c r="BN11" s="458">
        <v>0</v>
      </c>
      <c r="BO11" s="459"/>
      <c r="BP11" s="459"/>
      <c r="BQ11" s="459"/>
      <c r="BR11" s="459"/>
      <c r="BS11" s="459"/>
      <c r="BT11" s="459"/>
      <c r="BU11" s="460"/>
      <c r="BV11" s="458">
        <v>0</v>
      </c>
      <c r="BW11" s="459"/>
      <c r="BX11" s="459"/>
      <c r="BY11" s="459"/>
      <c r="BZ11" s="459"/>
      <c r="CA11" s="459"/>
      <c r="CB11" s="459"/>
      <c r="CC11" s="460"/>
      <c r="CD11" s="498" t="s">
        <v>127</v>
      </c>
      <c r="CE11" s="418"/>
      <c r="CF11" s="418"/>
      <c r="CG11" s="418"/>
      <c r="CH11" s="418"/>
      <c r="CI11" s="418"/>
      <c r="CJ11" s="418"/>
      <c r="CK11" s="418"/>
      <c r="CL11" s="418"/>
      <c r="CM11" s="418"/>
      <c r="CN11" s="418"/>
      <c r="CO11" s="418"/>
      <c r="CP11" s="418"/>
      <c r="CQ11" s="418"/>
      <c r="CR11" s="418"/>
      <c r="CS11" s="499"/>
      <c r="CT11" s="561" t="s">
        <v>128</v>
      </c>
      <c r="CU11" s="562"/>
      <c r="CV11" s="562"/>
      <c r="CW11" s="562"/>
      <c r="CX11" s="562"/>
      <c r="CY11" s="562"/>
      <c r="CZ11" s="562"/>
      <c r="DA11" s="563"/>
      <c r="DB11" s="561" t="s">
        <v>129</v>
      </c>
      <c r="DC11" s="562"/>
      <c r="DD11" s="562"/>
      <c r="DE11" s="562"/>
      <c r="DF11" s="562"/>
      <c r="DG11" s="562"/>
      <c r="DH11" s="562"/>
      <c r="DI11" s="563"/>
    </row>
    <row r="12" spans="1:119" ht="18.75" customHeight="1" x14ac:dyDescent="0.2">
      <c r="A12" s="178"/>
      <c r="B12" s="564" t="s">
        <v>130</v>
      </c>
      <c r="C12" s="565"/>
      <c r="D12" s="565"/>
      <c r="E12" s="565"/>
      <c r="F12" s="565"/>
      <c r="G12" s="565"/>
      <c r="H12" s="565"/>
      <c r="I12" s="565"/>
      <c r="J12" s="565"/>
      <c r="K12" s="566"/>
      <c r="L12" s="573" t="s">
        <v>131</v>
      </c>
      <c r="M12" s="574"/>
      <c r="N12" s="574"/>
      <c r="O12" s="574"/>
      <c r="P12" s="574"/>
      <c r="Q12" s="575"/>
      <c r="R12" s="576">
        <v>13005</v>
      </c>
      <c r="S12" s="577"/>
      <c r="T12" s="577"/>
      <c r="U12" s="577"/>
      <c r="V12" s="578"/>
      <c r="W12" s="579" t="s">
        <v>1</v>
      </c>
      <c r="X12" s="517"/>
      <c r="Y12" s="517"/>
      <c r="Z12" s="517"/>
      <c r="AA12" s="517"/>
      <c r="AB12" s="580"/>
      <c r="AC12" s="581" t="s">
        <v>132</v>
      </c>
      <c r="AD12" s="582"/>
      <c r="AE12" s="582"/>
      <c r="AF12" s="582"/>
      <c r="AG12" s="583"/>
      <c r="AH12" s="581" t="s">
        <v>133</v>
      </c>
      <c r="AI12" s="582"/>
      <c r="AJ12" s="582"/>
      <c r="AK12" s="582"/>
      <c r="AL12" s="584"/>
      <c r="AM12" s="515" t="s">
        <v>134</v>
      </c>
      <c r="AN12" s="415"/>
      <c r="AO12" s="415"/>
      <c r="AP12" s="415"/>
      <c r="AQ12" s="415"/>
      <c r="AR12" s="415"/>
      <c r="AS12" s="415"/>
      <c r="AT12" s="416"/>
      <c r="AU12" s="516" t="s">
        <v>135</v>
      </c>
      <c r="AV12" s="517"/>
      <c r="AW12" s="517"/>
      <c r="AX12" s="517"/>
      <c r="AY12" s="472" t="s">
        <v>136</v>
      </c>
      <c r="AZ12" s="473"/>
      <c r="BA12" s="473"/>
      <c r="BB12" s="473"/>
      <c r="BC12" s="473"/>
      <c r="BD12" s="473"/>
      <c r="BE12" s="473"/>
      <c r="BF12" s="473"/>
      <c r="BG12" s="473"/>
      <c r="BH12" s="473"/>
      <c r="BI12" s="473"/>
      <c r="BJ12" s="473"/>
      <c r="BK12" s="473"/>
      <c r="BL12" s="473"/>
      <c r="BM12" s="474"/>
      <c r="BN12" s="458">
        <v>0</v>
      </c>
      <c r="BO12" s="459"/>
      <c r="BP12" s="459"/>
      <c r="BQ12" s="459"/>
      <c r="BR12" s="459"/>
      <c r="BS12" s="459"/>
      <c r="BT12" s="459"/>
      <c r="BU12" s="460"/>
      <c r="BV12" s="458">
        <v>210000</v>
      </c>
      <c r="BW12" s="459"/>
      <c r="BX12" s="459"/>
      <c r="BY12" s="459"/>
      <c r="BZ12" s="459"/>
      <c r="CA12" s="459"/>
      <c r="CB12" s="459"/>
      <c r="CC12" s="460"/>
      <c r="CD12" s="498" t="s">
        <v>137</v>
      </c>
      <c r="CE12" s="418"/>
      <c r="CF12" s="418"/>
      <c r="CG12" s="418"/>
      <c r="CH12" s="418"/>
      <c r="CI12" s="418"/>
      <c r="CJ12" s="418"/>
      <c r="CK12" s="418"/>
      <c r="CL12" s="418"/>
      <c r="CM12" s="418"/>
      <c r="CN12" s="418"/>
      <c r="CO12" s="418"/>
      <c r="CP12" s="418"/>
      <c r="CQ12" s="418"/>
      <c r="CR12" s="418"/>
      <c r="CS12" s="499"/>
      <c r="CT12" s="561" t="s">
        <v>138</v>
      </c>
      <c r="CU12" s="562"/>
      <c r="CV12" s="562"/>
      <c r="CW12" s="562"/>
      <c r="CX12" s="562"/>
      <c r="CY12" s="562"/>
      <c r="CZ12" s="562"/>
      <c r="DA12" s="563"/>
      <c r="DB12" s="561" t="s">
        <v>139</v>
      </c>
      <c r="DC12" s="562"/>
      <c r="DD12" s="562"/>
      <c r="DE12" s="562"/>
      <c r="DF12" s="562"/>
      <c r="DG12" s="562"/>
      <c r="DH12" s="562"/>
      <c r="DI12" s="563"/>
    </row>
    <row r="13" spans="1:119" ht="18.75" customHeight="1" x14ac:dyDescent="0.2">
      <c r="A13" s="178"/>
      <c r="B13" s="567"/>
      <c r="C13" s="568"/>
      <c r="D13" s="568"/>
      <c r="E13" s="568"/>
      <c r="F13" s="568"/>
      <c r="G13" s="568"/>
      <c r="H13" s="568"/>
      <c r="I13" s="568"/>
      <c r="J13" s="568"/>
      <c r="K13" s="569"/>
      <c r="L13" s="187"/>
      <c r="M13" s="542" t="s">
        <v>140</v>
      </c>
      <c r="N13" s="543"/>
      <c r="O13" s="543"/>
      <c r="P13" s="543"/>
      <c r="Q13" s="544"/>
      <c r="R13" s="545">
        <v>12875</v>
      </c>
      <c r="S13" s="546"/>
      <c r="T13" s="546"/>
      <c r="U13" s="546"/>
      <c r="V13" s="547"/>
      <c r="W13" s="548" t="s">
        <v>141</v>
      </c>
      <c r="X13" s="444"/>
      <c r="Y13" s="444"/>
      <c r="Z13" s="444"/>
      <c r="AA13" s="444"/>
      <c r="AB13" s="445"/>
      <c r="AC13" s="411">
        <v>697</v>
      </c>
      <c r="AD13" s="412"/>
      <c r="AE13" s="412"/>
      <c r="AF13" s="412"/>
      <c r="AG13" s="413"/>
      <c r="AH13" s="411">
        <v>734</v>
      </c>
      <c r="AI13" s="412"/>
      <c r="AJ13" s="412"/>
      <c r="AK13" s="412"/>
      <c r="AL13" s="471"/>
      <c r="AM13" s="515" t="s">
        <v>142</v>
      </c>
      <c r="AN13" s="415"/>
      <c r="AO13" s="415"/>
      <c r="AP13" s="415"/>
      <c r="AQ13" s="415"/>
      <c r="AR13" s="415"/>
      <c r="AS13" s="415"/>
      <c r="AT13" s="416"/>
      <c r="AU13" s="516" t="s">
        <v>143</v>
      </c>
      <c r="AV13" s="517"/>
      <c r="AW13" s="517"/>
      <c r="AX13" s="517"/>
      <c r="AY13" s="472" t="s">
        <v>144</v>
      </c>
      <c r="AZ13" s="473"/>
      <c r="BA13" s="473"/>
      <c r="BB13" s="473"/>
      <c r="BC13" s="473"/>
      <c r="BD13" s="473"/>
      <c r="BE13" s="473"/>
      <c r="BF13" s="473"/>
      <c r="BG13" s="473"/>
      <c r="BH13" s="473"/>
      <c r="BI13" s="473"/>
      <c r="BJ13" s="473"/>
      <c r="BK13" s="473"/>
      <c r="BL13" s="473"/>
      <c r="BM13" s="474"/>
      <c r="BN13" s="458">
        <v>287666</v>
      </c>
      <c r="BO13" s="459"/>
      <c r="BP13" s="459"/>
      <c r="BQ13" s="459"/>
      <c r="BR13" s="459"/>
      <c r="BS13" s="459"/>
      <c r="BT13" s="459"/>
      <c r="BU13" s="460"/>
      <c r="BV13" s="458">
        <v>-36575</v>
      </c>
      <c r="BW13" s="459"/>
      <c r="BX13" s="459"/>
      <c r="BY13" s="459"/>
      <c r="BZ13" s="459"/>
      <c r="CA13" s="459"/>
      <c r="CB13" s="459"/>
      <c r="CC13" s="460"/>
      <c r="CD13" s="498" t="s">
        <v>145</v>
      </c>
      <c r="CE13" s="418"/>
      <c r="CF13" s="418"/>
      <c r="CG13" s="418"/>
      <c r="CH13" s="418"/>
      <c r="CI13" s="418"/>
      <c r="CJ13" s="418"/>
      <c r="CK13" s="418"/>
      <c r="CL13" s="418"/>
      <c r="CM13" s="418"/>
      <c r="CN13" s="418"/>
      <c r="CO13" s="418"/>
      <c r="CP13" s="418"/>
      <c r="CQ13" s="418"/>
      <c r="CR13" s="418"/>
      <c r="CS13" s="499"/>
      <c r="CT13" s="455">
        <v>9.3000000000000007</v>
      </c>
      <c r="CU13" s="456"/>
      <c r="CV13" s="456"/>
      <c r="CW13" s="456"/>
      <c r="CX13" s="456"/>
      <c r="CY13" s="456"/>
      <c r="CZ13" s="456"/>
      <c r="DA13" s="457"/>
      <c r="DB13" s="455">
        <v>8.6999999999999993</v>
      </c>
      <c r="DC13" s="456"/>
      <c r="DD13" s="456"/>
      <c r="DE13" s="456"/>
      <c r="DF13" s="456"/>
      <c r="DG13" s="456"/>
      <c r="DH13" s="456"/>
      <c r="DI13" s="457"/>
    </row>
    <row r="14" spans="1:119" ht="18.75" customHeight="1" thickBot="1" x14ac:dyDescent="0.25">
      <c r="A14" s="178"/>
      <c r="B14" s="567"/>
      <c r="C14" s="568"/>
      <c r="D14" s="568"/>
      <c r="E14" s="568"/>
      <c r="F14" s="568"/>
      <c r="G14" s="568"/>
      <c r="H14" s="568"/>
      <c r="I14" s="568"/>
      <c r="J14" s="568"/>
      <c r="K14" s="569"/>
      <c r="L14" s="532" t="s">
        <v>146</v>
      </c>
      <c r="M14" s="585"/>
      <c r="N14" s="585"/>
      <c r="O14" s="585"/>
      <c r="P14" s="585"/>
      <c r="Q14" s="586"/>
      <c r="R14" s="545">
        <v>13256</v>
      </c>
      <c r="S14" s="546"/>
      <c r="T14" s="546"/>
      <c r="U14" s="546"/>
      <c r="V14" s="547"/>
      <c r="W14" s="549"/>
      <c r="X14" s="447"/>
      <c r="Y14" s="447"/>
      <c r="Z14" s="447"/>
      <c r="AA14" s="447"/>
      <c r="AB14" s="448"/>
      <c r="AC14" s="538">
        <v>10.5</v>
      </c>
      <c r="AD14" s="539"/>
      <c r="AE14" s="539"/>
      <c r="AF14" s="539"/>
      <c r="AG14" s="540"/>
      <c r="AH14" s="538">
        <v>10.4</v>
      </c>
      <c r="AI14" s="539"/>
      <c r="AJ14" s="539"/>
      <c r="AK14" s="539"/>
      <c r="AL14" s="541"/>
      <c r="AM14" s="515"/>
      <c r="AN14" s="415"/>
      <c r="AO14" s="415"/>
      <c r="AP14" s="415"/>
      <c r="AQ14" s="415"/>
      <c r="AR14" s="415"/>
      <c r="AS14" s="415"/>
      <c r="AT14" s="416"/>
      <c r="AU14" s="516"/>
      <c r="AV14" s="517"/>
      <c r="AW14" s="517"/>
      <c r="AX14" s="517"/>
      <c r="AY14" s="472"/>
      <c r="AZ14" s="473"/>
      <c r="BA14" s="473"/>
      <c r="BB14" s="473"/>
      <c r="BC14" s="473"/>
      <c r="BD14" s="473"/>
      <c r="BE14" s="473"/>
      <c r="BF14" s="473"/>
      <c r="BG14" s="473"/>
      <c r="BH14" s="473"/>
      <c r="BI14" s="473"/>
      <c r="BJ14" s="473"/>
      <c r="BK14" s="473"/>
      <c r="BL14" s="473"/>
      <c r="BM14" s="474"/>
      <c r="BN14" s="458"/>
      <c r="BO14" s="459"/>
      <c r="BP14" s="459"/>
      <c r="BQ14" s="459"/>
      <c r="BR14" s="459"/>
      <c r="BS14" s="459"/>
      <c r="BT14" s="459"/>
      <c r="BU14" s="460"/>
      <c r="BV14" s="458"/>
      <c r="BW14" s="459"/>
      <c r="BX14" s="459"/>
      <c r="BY14" s="459"/>
      <c r="BZ14" s="459"/>
      <c r="CA14" s="459"/>
      <c r="CB14" s="459"/>
      <c r="CC14" s="460"/>
      <c r="CD14" s="495" t="s">
        <v>147</v>
      </c>
      <c r="CE14" s="496"/>
      <c r="CF14" s="496"/>
      <c r="CG14" s="496"/>
      <c r="CH14" s="496"/>
      <c r="CI14" s="496"/>
      <c r="CJ14" s="496"/>
      <c r="CK14" s="496"/>
      <c r="CL14" s="496"/>
      <c r="CM14" s="496"/>
      <c r="CN14" s="496"/>
      <c r="CO14" s="496"/>
      <c r="CP14" s="496"/>
      <c r="CQ14" s="496"/>
      <c r="CR14" s="496"/>
      <c r="CS14" s="497"/>
      <c r="CT14" s="555">
        <v>38.799999999999997</v>
      </c>
      <c r="CU14" s="556"/>
      <c r="CV14" s="556"/>
      <c r="CW14" s="556"/>
      <c r="CX14" s="556"/>
      <c r="CY14" s="556"/>
      <c r="CZ14" s="556"/>
      <c r="DA14" s="557"/>
      <c r="DB14" s="555">
        <v>57.5</v>
      </c>
      <c r="DC14" s="556"/>
      <c r="DD14" s="556"/>
      <c r="DE14" s="556"/>
      <c r="DF14" s="556"/>
      <c r="DG14" s="556"/>
      <c r="DH14" s="556"/>
      <c r="DI14" s="557"/>
    </row>
    <row r="15" spans="1:119" ht="18.75" customHeight="1" x14ac:dyDescent="0.2">
      <c r="A15" s="178"/>
      <c r="B15" s="567"/>
      <c r="C15" s="568"/>
      <c r="D15" s="568"/>
      <c r="E15" s="568"/>
      <c r="F15" s="568"/>
      <c r="G15" s="568"/>
      <c r="H15" s="568"/>
      <c r="I15" s="568"/>
      <c r="J15" s="568"/>
      <c r="K15" s="569"/>
      <c r="L15" s="187"/>
      <c r="M15" s="542" t="s">
        <v>148</v>
      </c>
      <c r="N15" s="543"/>
      <c r="O15" s="543"/>
      <c r="P15" s="543"/>
      <c r="Q15" s="544"/>
      <c r="R15" s="545">
        <v>13126</v>
      </c>
      <c r="S15" s="546"/>
      <c r="T15" s="546"/>
      <c r="U15" s="546"/>
      <c r="V15" s="547"/>
      <c r="W15" s="548" t="s">
        <v>149</v>
      </c>
      <c r="X15" s="444"/>
      <c r="Y15" s="444"/>
      <c r="Z15" s="444"/>
      <c r="AA15" s="444"/>
      <c r="AB15" s="445"/>
      <c r="AC15" s="411">
        <v>2439</v>
      </c>
      <c r="AD15" s="412"/>
      <c r="AE15" s="412"/>
      <c r="AF15" s="412"/>
      <c r="AG15" s="413"/>
      <c r="AH15" s="411">
        <v>2752</v>
      </c>
      <c r="AI15" s="412"/>
      <c r="AJ15" s="412"/>
      <c r="AK15" s="412"/>
      <c r="AL15" s="471"/>
      <c r="AM15" s="515"/>
      <c r="AN15" s="415"/>
      <c r="AO15" s="415"/>
      <c r="AP15" s="415"/>
      <c r="AQ15" s="415"/>
      <c r="AR15" s="415"/>
      <c r="AS15" s="415"/>
      <c r="AT15" s="416"/>
      <c r="AU15" s="516"/>
      <c r="AV15" s="517"/>
      <c r="AW15" s="517"/>
      <c r="AX15" s="517"/>
      <c r="AY15" s="484" t="s">
        <v>150</v>
      </c>
      <c r="AZ15" s="485"/>
      <c r="BA15" s="485"/>
      <c r="BB15" s="485"/>
      <c r="BC15" s="485"/>
      <c r="BD15" s="485"/>
      <c r="BE15" s="485"/>
      <c r="BF15" s="485"/>
      <c r="BG15" s="485"/>
      <c r="BH15" s="485"/>
      <c r="BI15" s="485"/>
      <c r="BJ15" s="485"/>
      <c r="BK15" s="485"/>
      <c r="BL15" s="485"/>
      <c r="BM15" s="486"/>
      <c r="BN15" s="487">
        <v>1265579</v>
      </c>
      <c r="BO15" s="488"/>
      <c r="BP15" s="488"/>
      <c r="BQ15" s="488"/>
      <c r="BR15" s="488"/>
      <c r="BS15" s="488"/>
      <c r="BT15" s="488"/>
      <c r="BU15" s="489"/>
      <c r="BV15" s="487">
        <v>1303028</v>
      </c>
      <c r="BW15" s="488"/>
      <c r="BX15" s="488"/>
      <c r="BY15" s="488"/>
      <c r="BZ15" s="488"/>
      <c r="CA15" s="488"/>
      <c r="CB15" s="488"/>
      <c r="CC15" s="489"/>
      <c r="CD15" s="558" t="s">
        <v>151</v>
      </c>
      <c r="CE15" s="559"/>
      <c r="CF15" s="559"/>
      <c r="CG15" s="559"/>
      <c r="CH15" s="559"/>
      <c r="CI15" s="559"/>
      <c r="CJ15" s="559"/>
      <c r="CK15" s="559"/>
      <c r="CL15" s="559"/>
      <c r="CM15" s="559"/>
      <c r="CN15" s="559"/>
      <c r="CO15" s="559"/>
      <c r="CP15" s="559"/>
      <c r="CQ15" s="559"/>
      <c r="CR15" s="559"/>
      <c r="CS15" s="560"/>
      <c r="CT15" s="188"/>
      <c r="CU15" s="189"/>
      <c r="CV15" s="189"/>
      <c r="CW15" s="189"/>
      <c r="CX15" s="189"/>
      <c r="CY15" s="189"/>
      <c r="CZ15" s="189"/>
      <c r="DA15" s="190"/>
      <c r="DB15" s="188"/>
      <c r="DC15" s="189"/>
      <c r="DD15" s="189"/>
      <c r="DE15" s="189"/>
      <c r="DF15" s="189"/>
      <c r="DG15" s="189"/>
      <c r="DH15" s="189"/>
      <c r="DI15" s="190"/>
    </row>
    <row r="16" spans="1:119" ht="18.75" customHeight="1" x14ac:dyDescent="0.2">
      <c r="A16" s="178"/>
      <c r="B16" s="567"/>
      <c r="C16" s="568"/>
      <c r="D16" s="568"/>
      <c r="E16" s="568"/>
      <c r="F16" s="568"/>
      <c r="G16" s="568"/>
      <c r="H16" s="568"/>
      <c r="I16" s="568"/>
      <c r="J16" s="568"/>
      <c r="K16" s="569"/>
      <c r="L16" s="532" t="s">
        <v>152</v>
      </c>
      <c r="M16" s="533"/>
      <c r="N16" s="533"/>
      <c r="O16" s="533"/>
      <c r="P16" s="533"/>
      <c r="Q16" s="534"/>
      <c r="R16" s="535" t="s">
        <v>153</v>
      </c>
      <c r="S16" s="536"/>
      <c r="T16" s="536"/>
      <c r="U16" s="536"/>
      <c r="V16" s="537"/>
      <c r="W16" s="549"/>
      <c r="X16" s="447"/>
      <c r="Y16" s="447"/>
      <c r="Z16" s="447"/>
      <c r="AA16" s="447"/>
      <c r="AB16" s="448"/>
      <c r="AC16" s="538">
        <v>36.9</v>
      </c>
      <c r="AD16" s="539"/>
      <c r="AE16" s="539"/>
      <c r="AF16" s="539"/>
      <c r="AG16" s="540"/>
      <c r="AH16" s="538">
        <v>38.9</v>
      </c>
      <c r="AI16" s="539"/>
      <c r="AJ16" s="539"/>
      <c r="AK16" s="539"/>
      <c r="AL16" s="541"/>
      <c r="AM16" s="515"/>
      <c r="AN16" s="415"/>
      <c r="AO16" s="415"/>
      <c r="AP16" s="415"/>
      <c r="AQ16" s="415"/>
      <c r="AR16" s="415"/>
      <c r="AS16" s="415"/>
      <c r="AT16" s="416"/>
      <c r="AU16" s="516"/>
      <c r="AV16" s="517"/>
      <c r="AW16" s="517"/>
      <c r="AX16" s="517"/>
      <c r="AY16" s="472" t="s">
        <v>154</v>
      </c>
      <c r="AZ16" s="473"/>
      <c r="BA16" s="473"/>
      <c r="BB16" s="473"/>
      <c r="BC16" s="473"/>
      <c r="BD16" s="473"/>
      <c r="BE16" s="473"/>
      <c r="BF16" s="473"/>
      <c r="BG16" s="473"/>
      <c r="BH16" s="473"/>
      <c r="BI16" s="473"/>
      <c r="BJ16" s="473"/>
      <c r="BK16" s="473"/>
      <c r="BL16" s="473"/>
      <c r="BM16" s="474"/>
      <c r="BN16" s="458">
        <v>4753248</v>
      </c>
      <c r="BO16" s="459"/>
      <c r="BP16" s="459"/>
      <c r="BQ16" s="459"/>
      <c r="BR16" s="459"/>
      <c r="BS16" s="459"/>
      <c r="BT16" s="459"/>
      <c r="BU16" s="460"/>
      <c r="BV16" s="458">
        <v>4501490</v>
      </c>
      <c r="BW16" s="459"/>
      <c r="BX16" s="459"/>
      <c r="BY16" s="459"/>
      <c r="BZ16" s="459"/>
      <c r="CA16" s="459"/>
      <c r="CB16" s="459"/>
      <c r="CC16" s="460"/>
      <c r="CD16" s="191"/>
      <c r="CE16" s="490"/>
      <c r="CF16" s="490"/>
      <c r="CG16" s="490"/>
      <c r="CH16" s="490"/>
      <c r="CI16" s="490"/>
      <c r="CJ16" s="490"/>
      <c r="CK16" s="490"/>
      <c r="CL16" s="490"/>
      <c r="CM16" s="490"/>
      <c r="CN16" s="490"/>
      <c r="CO16" s="490"/>
      <c r="CP16" s="490"/>
      <c r="CQ16" s="490"/>
      <c r="CR16" s="490"/>
      <c r="CS16" s="491"/>
      <c r="CT16" s="455"/>
      <c r="CU16" s="456"/>
      <c r="CV16" s="456"/>
      <c r="CW16" s="456"/>
      <c r="CX16" s="456"/>
      <c r="CY16" s="456"/>
      <c r="CZ16" s="456"/>
      <c r="DA16" s="457"/>
      <c r="DB16" s="455"/>
      <c r="DC16" s="456"/>
      <c r="DD16" s="456"/>
      <c r="DE16" s="456"/>
      <c r="DF16" s="456"/>
      <c r="DG16" s="456"/>
      <c r="DH16" s="456"/>
      <c r="DI16" s="457"/>
    </row>
    <row r="17" spans="1:113" ht="18.75" customHeight="1" thickBot="1" x14ac:dyDescent="0.25">
      <c r="A17" s="178"/>
      <c r="B17" s="570"/>
      <c r="C17" s="571"/>
      <c r="D17" s="571"/>
      <c r="E17" s="571"/>
      <c r="F17" s="571"/>
      <c r="G17" s="571"/>
      <c r="H17" s="571"/>
      <c r="I17" s="571"/>
      <c r="J17" s="571"/>
      <c r="K17" s="572"/>
      <c r="L17" s="192"/>
      <c r="M17" s="551" t="s">
        <v>155</v>
      </c>
      <c r="N17" s="552"/>
      <c r="O17" s="552"/>
      <c r="P17" s="552"/>
      <c r="Q17" s="553"/>
      <c r="R17" s="535" t="s">
        <v>153</v>
      </c>
      <c r="S17" s="536"/>
      <c r="T17" s="536"/>
      <c r="U17" s="536"/>
      <c r="V17" s="537"/>
      <c r="W17" s="548" t="s">
        <v>156</v>
      </c>
      <c r="X17" s="444"/>
      <c r="Y17" s="444"/>
      <c r="Z17" s="444"/>
      <c r="AA17" s="444"/>
      <c r="AB17" s="445"/>
      <c r="AC17" s="411">
        <v>3477</v>
      </c>
      <c r="AD17" s="412"/>
      <c r="AE17" s="412"/>
      <c r="AF17" s="412"/>
      <c r="AG17" s="413"/>
      <c r="AH17" s="411">
        <v>3596</v>
      </c>
      <c r="AI17" s="412"/>
      <c r="AJ17" s="412"/>
      <c r="AK17" s="412"/>
      <c r="AL17" s="471"/>
      <c r="AM17" s="515"/>
      <c r="AN17" s="415"/>
      <c r="AO17" s="415"/>
      <c r="AP17" s="415"/>
      <c r="AQ17" s="415"/>
      <c r="AR17" s="415"/>
      <c r="AS17" s="415"/>
      <c r="AT17" s="416"/>
      <c r="AU17" s="516"/>
      <c r="AV17" s="517"/>
      <c r="AW17" s="517"/>
      <c r="AX17" s="517"/>
      <c r="AY17" s="472" t="s">
        <v>157</v>
      </c>
      <c r="AZ17" s="473"/>
      <c r="BA17" s="473"/>
      <c r="BB17" s="473"/>
      <c r="BC17" s="473"/>
      <c r="BD17" s="473"/>
      <c r="BE17" s="473"/>
      <c r="BF17" s="473"/>
      <c r="BG17" s="473"/>
      <c r="BH17" s="473"/>
      <c r="BI17" s="473"/>
      <c r="BJ17" s="473"/>
      <c r="BK17" s="473"/>
      <c r="BL17" s="473"/>
      <c r="BM17" s="474"/>
      <c r="BN17" s="458">
        <v>1550576</v>
      </c>
      <c r="BO17" s="459"/>
      <c r="BP17" s="459"/>
      <c r="BQ17" s="459"/>
      <c r="BR17" s="459"/>
      <c r="BS17" s="459"/>
      <c r="BT17" s="459"/>
      <c r="BU17" s="460"/>
      <c r="BV17" s="458">
        <v>1601875</v>
      </c>
      <c r="BW17" s="459"/>
      <c r="BX17" s="459"/>
      <c r="BY17" s="459"/>
      <c r="BZ17" s="459"/>
      <c r="CA17" s="459"/>
      <c r="CB17" s="459"/>
      <c r="CC17" s="460"/>
      <c r="CD17" s="191"/>
      <c r="CE17" s="490"/>
      <c r="CF17" s="490"/>
      <c r="CG17" s="490"/>
      <c r="CH17" s="490"/>
      <c r="CI17" s="490"/>
      <c r="CJ17" s="490"/>
      <c r="CK17" s="490"/>
      <c r="CL17" s="490"/>
      <c r="CM17" s="490"/>
      <c r="CN17" s="490"/>
      <c r="CO17" s="490"/>
      <c r="CP17" s="490"/>
      <c r="CQ17" s="490"/>
      <c r="CR17" s="490"/>
      <c r="CS17" s="491"/>
      <c r="CT17" s="455"/>
      <c r="CU17" s="456"/>
      <c r="CV17" s="456"/>
      <c r="CW17" s="456"/>
      <c r="CX17" s="456"/>
      <c r="CY17" s="456"/>
      <c r="CZ17" s="456"/>
      <c r="DA17" s="457"/>
      <c r="DB17" s="455"/>
      <c r="DC17" s="456"/>
      <c r="DD17" s="456"/>
      <c r="DE17" s="456"/>
      <c r="DF17" s="456"/>
      <c r="DG17" s="456"/>
      <c r="DH17" s="456"/>
      <c r="DI17" s="457"/>
    </row>
    <row r="18" spans="1:113" ht="18.75" customHeight="1" thickBot="1" x14ac:dyDescent="0.25">
      <c r="A18" s="178"/>
      <c r="B18" s="508" t="s">
        <v>158</v>
      </c>
      <c r="C18" s="509"/>
      <c r="D18" s="509"/>
      <c r="E18" s="510"/>
      <c r="F18" s="510"/>
      <c r="G18" s="510"/>
      <c r="H18" s="510"/>
      <c r="I18" s="510"/>
      <c r="J18" s="510"/>
      <c r="K18" s="510"/>
      <c r="L18" s="511">
        <v>157.71</v>
      </c>
      <c r="M18" s="511"/>
      <c r="N18" s="511"/>
      <c r="O18" s="511"/>
      <c r="P18" s="511"/>
      <c r="Q18" s="511"/>
      <c r="R18" s="512"/>
      <c r="S18" s="512"/>
      <c r="T18" s="512"/>
      <c r="U18" s="512"/>
      <c r="V18" s="513"/>
      <c r="W18" s="529"/>
      <c r="X18" s="530"/>
      <c r="Y18" s="530"/>
      <c r="Z18" s="530"/>
      <c r="AA18" s="530"/>
      <c r="AB18" s="554"/>
      <c r="AC18" s="428">
        <v>52.6</v>
      </c>
      <c r="AD18" s="429"/>
      <c r="AE18" s="429"/>
      <c r="AF18" s="429"/>
      <c r="AG18" s="514"/>
      <c r="AH18" s="428">
        <v>50.8</v>
      </c>
      <c r="AI18" s="429"/>
      <c r="AJ18" s="429"/>
      <c r="AK18" s="429"/>
      <c r="AL18" s="430"/>
      <c r="AM18" s="515"/>
      <c r="AN18" s="415"/>
      <c r="AO18" s="415"/>
      <c r="AP18" s="415"/>
      <c r="AQ18" s="415"/>
      <c r="AR18" s="415"/>
      <c r="AS18" s="415"/>
      <c r="AT18" s="416"/>
      <c r="AU18" s="516"/>
      <c r="AV18" s="517"/>
      <c r="AW18" s="517"/>
      <c r="AX18" s="517"/>
      <c r="AY18" s="472" t="s">
        <v>159</v>
      </c>
      <c r="AZ18" s="473"/>
      <c r="BA18" s="473"/>
      <c r="BB18" s="473"/>
      <c r="BC18" s="473"/>
      <c r="BD18" s="473"/>
      <c r="BE18" s="473"/>
      <c r="BF18" s="473"/>
      <c r="BG18" s="473"/>
      <c r="BH18" s="473"/>
      <c r="BI18" s="473"/>
      <c r="BJ18" s="473"/>
      <c r="BK18" s="473"/>
      <c r="BL18" s="473"/>
      <c r="BM18" s="474"/>
      <c r="BN18" s="458">
        <v>4573012</v>
      </c>
      <c r="BO18" s="459"/>
      <c r="BP18" s="459"/>
      <c r="BQ18" s="459"/>
      <c r="BR18" s="459"/>
      <c r="BS18" s="459"/>
      <c r="BT18" s="459"/>
      <c r="BU18" s="460"/>
      <c r="BV18" s="458">
        <v>4422768</v>
      </c>
      <c r="BW18" s="459"/>
      <c r="BX18" s="459"/>
      <c r="BY18" s="459"/>
      <c r="BZ18" s="459"/>
      <c r="CA18" s="459"/>
      <c r="CB18" s="459"/>
      <c r="CC18" s="460"/>
      <c r="CD18" s="191"/>
      <c r="CE18" s="490"/>
      <c r="CF18" s="490"/>
      <c r="CG18" s="490"/>
      <c r="CH18" s="490"/>
      <c r="CI18" s="490"/>
      <c r="CJ18" s="490"/>
      <c r="CK18" s="490"/>
      <c r="CL18" s="490"/>
      <c r="CM18" s="490"/>
      <c r="CN18" s="490"/>
      <c r="CO18" s="490"/>
      <c r="CP18" s="490"/>
      <c r="CQ18" s="490"/>
      <c r="CR18" s="490"/>
      <c r="CS18" s="491"/>
      <c r="CT18" s="455"/>
      <c r="CU18" s="456"/>
      <c r="CV18" s="456"/>
      <c r="CW18" s="456"/>
      <c r="CX18" s="456"/>
      <c r="CY18" s="456"/>
      <c r="CZ18" s="456"/>
      <c r="DA18" s="457"/>
      <c r="DB18" s="455"/>
      <c r="DC18" s="456"/>
      <c r="DD18" s="456"/>
      <c r="DE18" s="456"/>
      <c r="DF18" s="456"/>
      <c r="DG18" s="456"/>
      <c r="DH18" s="456"/>
      <c r="DI18" s="457"/>
    </row>
    <row r="19" spans="1:113" ht="18.75" customHeight="1" thickBot="1" x14ac:dyDescent="0.25">
      <c r="A19" s="178"/>
      <c r="B19" s="508" t="s">
        <v>160</v>
      </c>
      <c r="C19" s="509"/>
      <c r="D19" s="509"/>
      <c r="E19" s="510"/>
      <c r="F19" s="510"/>
      <c r="G19" s="510"/>
      <c r="H19" s="510"/>
      <c r="I19" s="510"/>
      <c r="J19" s="510"/>
      <c r="K19" s="510"/>
      <c r="L19" s="518">
        <v>82</v>
      </c>
      <c r="M19" s="518"/>
      <c r="N19" s="518"/>
      <c r="O19" s="518"/>
      <c r="P19" s="518"/>
      <c r="Q19" s="518"/>
      <c r="R19" s="519"/>
      <c r="S19" s="519"/>
      <c r="T19" s="519"/>
      <c r="U19" s="519"/>
      <c r="V19" s="520"/>
      <c r="W19" s="527"/>
      <c r="X19" s="528"/>
      <c r="Y19" s="528"/>
      <c r="Z19" s="528"/>
      <c r="AA19" s="528"/>
      <c r="AB19" s="528"/>
      <c r="AC19" s="531"/>
      <c r="AD19" s="531"/>
      <c r="AE19" s="531"/>
      <c r="AF19" s="531"/>
      <c r="AG19" s="531"/>
      <c r="AH19" s="531"/>
      <c r="AI19" s="531"/>
      <c r="AJ19" s="531"/>
      <c r="AK19" s="531"/>
      <c r="AL19" s="550"/>
      <c r="AM19" s="515"/>
      <c r="AN19" s="415"/>
      <c r="AO19" s="415"/>
      <c r="AP19" s="415"/>
      <c r="AQ19" s="415"/>
      <c r="AR19" s="415"/>
      <c r="AS19" s="415"/>
      <c r="AT19" s="416"/>
      <c r="AU19" s="516"/>
      <c r="AV19" s="517"/>
      <c r="AW19" s="517"/>
      <c r="AX19" s="517"/>
      <c r="AY19" s="472" t="s">
        <v>161</v>
      </c>
      <c r="AZ19" s="473"/>
      <c r="BA19" s="473"/>
      <c r="BB19" s="473"/>
      <c r="BC19" s="473"/>
      <c r="BD19" s="473"/>
      <c r="BE19" s="473"/>
      <c r="BF19" s="473"/>
      <c r="BG19" s="473"/>
      <c r="BH19" s="473"/>
      <c r="BI19" s="473"/>
      <c r="BJ19" s="473"/>
      <c r="BK19" s="473"/>
      <c r="BL19" s="473"/>
      <c r="BM19" s="474"/>
      <c r="BN19" s="458">
        <v>7096141</v>
      </c>
      <c r="BO19" s="459"/>
      <c r="BP19" s="459"/>
      <c r="BQ19" s="459"/>
      <c r="BR19" s="459"/>
      <c r="BS19" s="459"/>
      <c r="BT19" s="459"/>
      <c r="BU19" s="460"/>
      <c r="BV19" s="458">
        <v>7152203</v>
      </c>
      <c r="BW19" s="459"/>
      <c r="BX19" s="459"/>
      <c r="BY19" s="459"/>
      <c r="BZ19" s="459"/>
      <c r="CA19" s="459"/>
      <c r="CB19" s="459"/>
      <c r="CC19" s="460"/>
      <c r="CD19" s="191"/>
      <c r="CE19" s="490"/>
      <c r="CF19" s="490"/>
      <c r="CG19" s="490"/>
      <c r="CH19" s="490"/>
      <c r="CI19" s="490"/>
      <c r="CJ19" s="490"/>
      <c r="CK19" s="490"/>
      <c r="CL19" s="490"/>
      <c r="CM19" s="490"/>
      <c r="CN19" s="490"/>
      <c r="CO19" s="490"/>
      <c r="CP19" s="490"/>
      <c r="CQ19" s="490"/>
      <c r="CR19" s="490"/>
      <c r="CS19" s="491"/>
      <c r="CT19" s="455"/>
      <c r="CU19" s="456"/>
      <c r="CV19" s="456"/>
      <c r="CW19" s="456"/>
      <c r="CX19" s="456"/>
      <c r="CY19" s="456"/>
      <c r="CZ19" s="456"/>
      <c r="DA19" s="457"/>
      <c r="DB19" s="455"/>
      <c r="DC19" s="456"/>
      <c r="DD19" s="456"/>
      <c r="DE19" s="456"/>
      <c r="DF19" s="456"/>
      <c r="DG19" s="456"/>
      <c r="DH19" s="456"/>
      <c r="DI19" s="457"/>
    </row>
    <row r="20" spans="1:113" ht="18.75" customHeight="1" thickBot="1" x14ac:dyDescent="0.25">
      <c r="A20" s="178"/>
      <c r="B20" s="508" t="s">
        <v>162</v>
      </c>
      <c r="C20" s="509"/>
      <c r="D20" s="509"/>
      <c r="E20" s="510"/>
      <c r="F20" s="510"/>
      <c r="G20" s="510"/>
      <c r="H20" s="510"/>
      <c r="I20" s="510"/>
      <c r="J20" s="510"/>
      <c r="K20" s="510"/>
      <c r="L20" s="518">
        <v>4389</v>
      </c>
      <c r="M20" s="518"/>
      <c r="N20" s="518"/>
      <c r="O20" s="518"/>
      <c r="P20" s="518"/>
      <c r="Q20" s="518"/>
      <c r="R20" s="519"/>
      <c r="S20" s="519"/>
      <c r="T20" s="519"/>
      <c r="U20" s="519"/>
      <c r="V20" s="520"/>
      <c r="W20" s="529"/>
      <c r="X20" s="530"/>
      <c r="Y20" s="530"/>
      <c r="Z20" s="530"/>
      <c r="AA20" s="530"/>
      <c r="AB20" s="530"/>
      <c r="AC20" s="521"/>
      <c r="AD20" s="521"/>
      <c r="AE20" s="521"/>
      <c r="AF20" s="521"/>
      <c r="AG20" s="521"/>
      <c r="AH20" s="521"/>
      <c r="AI20" s="521"/>
      <c r="AJ20" s="521"/>
      <c r="AK20" s="521"/>
      <c r="AL20" s="522"/>
      <c r="AM20" s="523"/>
      <c r="AN20" s="420"/>
      <c r="AO20" s="420"/>
      <c r="AP20" s="420"/>
      <c r="AQ20" s="420"/>
      <c r="AR20" s="420"/>
      <c r="AS20" s="420"/>
      <c r="AT20" s="421"/>
      <c r="AU20" s="524"/>
      <c r="AV20" s="525"/>
      <c r="AW20" s="525"/>
      <c r="AX20" s="526"/>
      <c r="AY20" s="472"/>
      <c r="AZ20" s="473"/>
      <c r="BA20" s="473"/>
      <c r="BB20" s="473"/>
      <c r="BC20" s="473"/>
      <c r="BD20" s="473"/>
      <c r="BE20" s="473"/>
      <c r="BF20" s="473"/>
      <c r="BG20" s="473"/>
      <c r="BH20" s="473"/>
      <c r="BI20" s="473"/>
      <c r="BJ20" s="473"/>
      <c r="BK20" s="473"/>
      <c r="BL20" s="473"/>
      <c r="BM20" s="474"/>
      <c r="BN20" s="458"/>
      <c r="BO20" s="459"/>
      <c r="BP20" s="459"/>
      <c r="BQ20" s="459"/>
      <c r="BR20" s="459"/>
      <c r="BS20" s="459"/>
      <c r="BT20" s="459"/>
      <c r="BU20" s="460"/>
      <c r="BV20" s="458"/>
      <c r="BW20" s="459"/>
      <c r="BX20" s="459"/>
      <c r="BY20" s="459"/>
      <c r="BZ20" s="459"/>
      <c r="CA20" s="459"/>
      <c r="CB20" s="459"/>
      <c r="CC20" s="460"/>
      <c r="CD20" s="191"/>
      <c r="CE20" s="490"/>
      <c r="CF20" s="490"/>
      <c r="CG20" s="490"/>
      <c r="CH20" s="490"/>
      <c r="CI20" s="490"/>
      <c r="CJ20" s="490"/>
      <c r="CK20" s="490"/>
      <c r="CL20" s="490"/>
      <c r="CM20" s="490"/>
      <c r="CN20" s="490"/>
      <c r="CO20" s="490"/>
      <c r="CP20" s="490"/>
      <c r="CQ20" s="490"/>
      <c r="CR20" s="490"/>
      <c r="CS20" s="491"/>
      <c r="CT20" s="455"/>
      <c r="CU20" s="456"/>
      <c r="CV20" s="456"/>
      <c r="CW20" s="456"/>
      <c r="CX20" s="456"/>
      <c r="CY20" s="456"/>
      <c r="CZ20" s="456"/>
      <c r="DA20" s="457"/>
      <c r="DB20" s="455"/>
      <c r="DC20" s="456"/>
      <c r="DD20" s="456"/>
      <c r="DE20" s="456"/>
      <c r="DF20" s="456"/>
      <c r="DG20" s="456"/>
      <c r="DH20" s="456"/>
      <c r="DI20" s="457"/>
    </row>
    <row r="21" spans="1:113" ht="18.75" customHeight="1" thickBot="1" x14ac:dyDescent="0.25">
      <c r="A21" s="178"/>
      <c r="B21" s="505" t="s">
        <v>163</v>
      </c>
      <c r="C21" s="506"/>
      <c r="D21" s="506"/>
      <c r="E21" s="506"/>
      <c r="F21" s="506"/>
      <c r="G21" s="506"/>
      <c r="H21" s="506"/>
      <c r="I21" s="506"/>
      <c r="J21" s="506"/>
      <c r="K21" s="506"/>
      <c r="L21" s="506"/>
      <c r="M21" s="506"/>
      <c r="N21" s="506"/>
      <c r="O21" s="506"/>
      <c r="P21" s="506"/>
      <c r="Q21" s="506"/>
      <c r="R21" s="506"/>
      <c r="S21" s="506"/>
      <c r="T21" s="506"/>
      <c r="U21" s="506"/>
      <c r="V21" s="506"/>
      <c r="W21" s="506"/>
      <c r="X21" s="506"/>
      <c r="Y21" s="506"/>
      <c r="Z21" s="506"/>
      <c r="AA21" s="506"/>
      <c r="AB21" s="506"/>
      <c r="AC21" s="506"/>
      <c r="AD21" s="506"/>
      <c r="AE21" s="506"/>
      <c r="AF21" s="506"/>
      <c r="AG21" s="506"/>
      <c r="AH21" s="506"/>
      <c r="AI21" s="506"/>
      <c r="AJ21" s="506"/>
      <c r="AK21" s="506"/>
      <c r="AL21" s="506"/>
      <c r="AM21" s="506"/>
      <c r="AN21" s="506"/>
      <c r="AO21" s="506"/>
      <c r="AP21" s="506"/>
      <c r="AQ21" s="506"/>
      <c r="AR21" s="506"/>
      <c r="AS21" s="506"/>
      <c r="AT21" s="506"/>
      <c r="AU21" s="506"/>
      <c r="AV21" s="506"/>
      <c r="AW21" s="506"/>
      <c r="AX21" s="507"/>
      <c r="AY21" s="431"/>
      <c r="AZ21" s="432"/>
      <c r="BA21" s="432"/>
      <c r="BB21" s="432"/>
      <c r="BC21" s="432"/>
      <c r="BD21" s="432"/>
      <c r="BE21" s="432"/>
      <c r="BF21" s="432"/>
      <c r="BG21" s="432"/>
      <c r="BH21" s="432"/>
      <c r="BI21" s="432"/>
      <c r="BJ21" s="432"/>
      <c r="BK21" s="432"/>
      <c r="BL21" s="432"/>
      <c r="BM21" s="433"/>
      <c r="BN21" s="492"/>
      <c r="BO21" s="493"/>
      <c r="BP21" s="493"/>
      <c r="BQ21" s="493"/>
      <c r="BR21" s="493"/>
      <c r="BS21" s="493"/>
      <c r="BT21" s="493"/>
      <c r="BU21" s="494"/>
      <c r="BV21" s="492"/>
      <c r="BW21" s="493"/>
      <c r="BX21" s="493"/>
      <c r="BY21" s="493"/>
      <c r="BZ21" s="493"/>
      <c r="CA21" s="493"/>
      <c r="CB21" s="493"/>
      <c r="CC21" s="494"/>
      <c r="CD21" s="191"/>
      <c r="CE21" s="490"/>
      <c r="CF21" s="490"/>
      <c r="CG21" s="490"/>
      <c r="CH21" s="490"/>
      <c r="CI21" s="490"/>
      <c r="CJ21" s="490"/>
      <c r="CK21" s="490"/>
      <c r="CL21" s="490"/>
      <c r="CM21" s="490"/>
      <c r="CN21" s="490"/>
      <c r="CO21" s="490"/>
      <c r="CP21" s="490"/>
      <c r="CQ21" s="490"/>
      <c r="CR21" s="490"/>
      <c r="CS21" s="491"/>
      <c r="CT21" s="455"/>
      <c r="CU21" s="456"/>
      <c r="CV21" s="456"/>
      <c r="CW21" s="456"/>
      <c r="CX21" s="456"/>
      <c r="CY21" s="456"/>
      <c r="CZ21" s="456"/>
      <c r="DA21" s="457"/>
      <c r="DB21" s="455"/>
      <c r="DC21" s="456"/>
      <c r="DD21" s="456"/>
      <c r="DE21" s="456"/>
      <c r="DF21" s="456"/>
      <c r="DG21" s="456"/>
      <c r="DH21" s="456"/>
      <c r="DI21" s="457"/>
    </row>
    <row r="22" spans="1:113" ht="18.75" customHeight="1" x14ac:dyDescent="0.2">
      <c r="A22" s="178"/>
      <c r="B22" s="434" t="s">
        <v>164</v>
      </c>
      <c r="C22" s="435"/>
      <c r="D22" s="436"/>
      <c r="E22" s="443" t="s">
        <v>1</v>
      </c>
      <c r="F22" s="444"/>
      <c r="G22" s="444"/>
      <c r="H22" s="444"/>
      <c r="I22" s="444"/>
      <c r="J22" s="444"/>
      <c r="K22" s="445"/>
      <c r="L22" s="443" t="s">
        <v>165</v>
      </c>
      <c r="M22" s="444"/>
      <c r="N22" s="444"/>
      <c r="O22" s="444"/>
      <c r="P22" s="445"/>
      <c r="Q22" s="449" t="s">
        <v>166</v>
      </c>
      <c r="R22" s="450"/>
      <c r="S22" s="450"/>
      <c r="T22" s="450"/>
      <c r="U22" s="450"/>
      <c r="V22" s="451"/>
      <c r="W22" s="500" t="s">
        <v>167</v>
      </c>
      <c r="X22" s="435"/>
      <c r="Y22" s="436"/>
      <c r="Z22" s="443" t="s">
        <v>1</v>
      </c>
      <c r="AA22" s="444"/>
      <c r="AB22" s="444"/>
      <c r="AC22" s="444"/>
      <c r="AD22" s="444"/>
      <c r="AE22" s="444"/>
      <c r="AF22" s="444"/>
      <c r="AG22" s="445"/>
      <c r="AH22" s="461" t="s">
        <v>168</v>
      </c>
      <c r="AI22" s="444"/>
      <c r="AJ22" s="444"/>
      <c r="AK22" s="444"/>
      <c r="AL22" s="445"/>
      <c r="AM22" s="461" t="s">
        <v>169</v>
      </c>
      <c r="AN22" s="462"/>
      <c r="AO22" s="462"/>
      <c r="AP22" s="462"/>
      <c r="AQ22" s="462"/>
      <c r="AR22" s="463"/>
      <c r="AS22" s="449" t="s">
        <v>166</v>
      </c>
      <c r="AT22" s="450"/>
      <c r="AU22" s="450"/>
      <c r="AV22" s="450"/>
      <c r="AW22" s="450"/>
      <c r="AX22" s="467"/>
      <c r="AY22" s="484" t="s">
        <v>170</v>
      </c>
      <c r="AZ22" s="485"/>
      <c r="BA22" s="485"/>
      <c r="BB22" s="485"/>
      <c r="BC22" s="485"/>
      <c r="BD22" s="485"/>
      <c r="BE22" s="485"/>
      <c r="BF22" s="485"/>
      <c r="BG22" s="485"/>
      <c r="BH22" s="485"/>
      <c r="BI22" s="485"/>
      <c r="BJ22" s="485"/>
      <c r="BK22" s="485"/>
      <c r="BL22" s="485"/>
      <c r="BM22" s="486"/>
      <c r="BN22" s="487">
        <v>11916929</v>
      </c>
      <c r="BO22" s="488"/>
      <c r="BP22" s="488"/>
      <c r="BQ22" s="488"/>
      <c r="BR22" s="488"/>
      <c r="BS22" s="488"/>
      <c r="BT22" s="488"/>
      <c r="BU22" s="489"/>
      <c r="BV22" s="487">
        <v>11895101</v>
      </c>
      <c r="BW22" s="488"/>
      <c r="BX22" s="488"/>
      <c r="BY22" s="488"/>
      <c r="BZ22" s="488"/>
      <c r="CA22" s="488"/>
      <c r="CB22" s="488"/>
      <c r="CC22" s="489"/>
      <c r="CD22" s="191"/>
      <c r="CE22" s="490"/>
      <c r="CF22" s="490"/>
      <c r="CG22" s="490"/>
      <c r="CH22" s="490"/>
      <c r="CI22" s="490"/>
      <c r="CJ22" s="490"/>
      <c r="CK22" s="490"/>
      <c r="CL22" s="490"/>
      <c r="CM22" s="490"/>
      <c r="CN22" s="490"/>
      <c r="CO22" s="490"/>
      <c r="CP22" s="490"/>
      <c r="CQ22" s="490"/>
      <c r="CR22" s="490"/>
      <c r="CS22" s="491"/>
      <c r="CT22" s="455"/>
      <c r="CU22" s="456"/>
      <c r="CV22" s="456"/>
      <c r="CW22" s="456"/>
      <c r="CX22" s="456"/>
      <c r="CY22" s="456"/>
      <c r="CZ22" s="456"/>
      <c r="DA22" s="457"/>
      <c r="DB22" s="455"/>
      <c r="DC22" s="456"/>
      <c r="DD22" s="456"/>
      <c r="DE22" s="456"/>
      <c r="DF22" s="456"/>
      <c r="DG22" s="456"/>
      <c r="DH22" s="456"/>
      <c r="DI22" s="457"/>
    </row>
    <row r="23" spans="1:113" ht="18.75" customHeight="1" x14ac:dyDescent="0.2">
      <c r="A23" s="178"/>
      <c r="B23" s="437"/>
      <c r="C23" s="438"/>
      <c r="D23" s="439"/>
      <c r="E23" s="446"/>
      <c r="F23" s="447"/>
      <c r="G23" s="447"/>
      <c r="H23" s="447"/>
      <c r="I23" s="447"/>
      <c r="J23" s="447"/>
      <c r="K23" s="448"/>
      <c r="L23" s="446"/>
      <c r="M23" s="447"/>
      <c r="N23" s="447"/>
      <c r="O23" s="447"/>
      <c r="P23" s="448"/>
      <c r="Q23" s="452"/>
      <c r="R23" s="453"/>
      <c r="S23" s="453"/>
      <c r="T23" s="453"/>
      <c r="U23" s="453"/>
      <c r="V23" s="454"/>
      <c r="W23" s="501"/>
      <c r="X23" s="438"/>
      <c r="Y23" s="439"/>
      <c r="Z23" s="446"/>
      <c r="AA23" s="447"/>
      <c r="AB23" s="447"/>
      <c r="AC23" s="447"/>
      <c r="AD23" s="447"/>
      <c r="AE23" s="447"/>
      <c r="AF23" s="447"/>
      <c r="AG23" s="448"/>
      <c r="AH23" s="446"/>
      <c r="AI23" s="447"/>
      <c r="AJ23" s="447"/>
      <c r="AK23" s="447"/>
      <c r="AL23" s="448"/>
      <c r="AM23" s="464"/>
      <c r="AN23" s="465"/>
      <c r="AO23" s="465"/>
      <c r="AP23" s="465"/>
      <c r="AQ23" s="465"/>
      <c r="AR23" s="466"/>
      <c r="AS23" s="452"/>
      <c r="AT23" s="453"/>
      <c r="AU23" s="453"/>
      <c r="AV23" s="453"/>
      <c r="AW23" s="453"/>
      <c r="AX23" s="468"/>
      <c r="AY23" s="472" t="s">
        <v>171</v>
      </c>
      <c r="AZ23" s="473"/>
      <c r="BA23" s="473"/>
      <c r="BB23" s="473"/>
      <c r="BC23" s="473"/>
      <c r="BD23" s="473"/>
      <c r="BE23" s="473"/>
      <c r="BF23" s="473"/>
      <c r="BG23" s="473"/>
      <c r="BH23" s="473"/>
      <c r="BI23" s="473"/>
      <c r="BJ23" s="473"/>
      <c r="BK23" s="473"/>
      <c r="BL23" s="473"/>
      <c r="BM23" s="474"/>
      <c r="BN23" s="458">
        <v>10521146</v>
      </c>
      <c r="BO23" s="459"/>
      <c r="BP23" s="459"/>
      <c r="BQ23" s="459"/>
      <c r="BR23" s="459"/>
      <c r="BS23" s="459"/>
      <c r="BT23" s="459"/>
      <c r="BU23" s="460"/>
      <c r="BV23" s="458">
        <v>10509119</v>
      </c>
      <c r="BW23" s="459"/>
      <c r="BX23" s="459"/>
      <c r="BY23" s="459"/>
      <c r="BZ23" s="459"/>
      <c r="CA23" s="459"/>
      <c r="CB23" s="459"/>
      <c r="CC23" s="460"/>
      <c r="CD23" s="191"/>
      <c r="CE23" s="490"/>
      <c r="CF23" s="490"/>
      <c r="CG23" s="490"/>
      <c r="CH23" s="490"/>
      <c r="CI23" s="490"/>
      <c r="CJ23" s="490"/>
      <c r="CK23" s="490"/>
      <c r="CL23" s="490"/>
      <c r="CM23" s="490"/>
      <c r="CN23" s="490"/>
      <c r="CO23" s="490"/>
      <c r="CP23" s="490"/>
      <c r="CQ23" s="490"/>
      <c r="CR23" s="490"/>
      <c r="CS23" s="491"/>
      <c r="CT23" s="455"/>
      <c r="CU23" s="456"/>
      <c r="CV23" s="456"/>
      <c r="CW23" s="456"/>
      <c r="CX23" s="456"/>
      <c r="CY23" s="456"/>
      <c r="CZ23" s="456"/>
      <c r="DA23" s="457"/>
      <c r="DB23" s="455"/>
      <c r="DC23" s="456"/>
      <c r="DD23" s="456"/>
      <c r="DE23" s="456"/>
      <c r="DF23" s="456"/>
      <c r="DG23" s="456"/>
      <c r="DH23" s="456"/>
      <c r="DI23" s="457"/>
    </row>
    <row r="24" spans="1:113" ht="18.75" customHeight="1" thickBot="1" x14ac:dyDescent="0.25">
      <c r="A24" s="178"/>
      <c r="B24" s="437"/>
      <c r="C24" s="438"/>
      <c r="D24" s="439"/>
      <c r="E24" s="414" t="s">
        <v>172</v>
      </c>
      <c r="F24" s="415"/>
      <c r="G24" s="415"/>
      <c r="H24" s="415"/>
      <c r="I24" s="415"/>
      <c r="J24" s="415"/>
      <c r="K24" s="416"/>
      <c r="L24" s="411">
        <v>1</v>
      </c>
      <c r="M24" s="412"/>
      <c r="N24" s="412"/>
      <c r="O24" s="412"/>
      <c r="P24" s="413"/>
      <c r="Q24" s="411">
        <v>8100</v>
      </c>
      <c r="R24" s="412"/>
      <c r="S24" s="412"/>
      <c r="T24" s="412"/>
      <c r="U24" s="412"/>
      <c r="V24" s="413"/>
      <c r="W24" s="501"/>
      <c r="X24" s="438"/>
      <c r="Y24" s="439"/>
      <c r="Z24" s="414" t="s">
        <v>173</v>
      </c>
      <c r="AA24" s="415"/>
      <c r="AB24" s="415"/>
      <c r="AC24" s="415"/>
      <c r="AD24" s="415"/>
      <c r="AE24" s="415"/>
      <c r="AF24" s="415"/>
      <c r="AG24" s="416"/>
      <c r="AH24" s="411">
        <v>112</v>
      </c>
      <c r="AI24" s="412"/>
      <c r="AJ24" s="412"/>
      <c r="AK24" s="412"/>
      <c r="AL24" s="413"/>
      <c r="AM24" s="411">
        <v>353248</v>
      </c>
      <c r="AN24" s="412"/>
      <c r="AO24" s="412"/>
      <c r="AP24" s="412"/>
      <c r="AQ24" s="412"/>
      <c r="AR24" s="413"/>
      <c r="AS24" s="411">
        <v>3154</v>
      </c>
      <c r="AT24" s="412"/>
      <c r="AU24" s="412"/>
      <c r="AV24" s="412"/>
      <c r="AW24" s="412"/>
      <c r="AX24" s="471"/>
      <c r="AY24" s="431" t="s">
        <v>174</v>
      </c>
      <c r="AZ24" s="432"/>
      <c r="BA24" s="432"/>
      <c r="BB24" s="432"/>
      <c r="BC24" s="432"/>
      <c r="BD24" s="432"/>
      <c r="BE24" s="432"/>
      <c r="BF24" s="432"/>
      <c r="BG24" s="432"/>
      <c r="BH24" s="432"/>
      <c r="BI24" s="432"/>
      <c r="BJ24" s="432"/>
      <c r="BK24" s="432"/>
      <c r="BL24" s="432"/>
      <c r="BM24" s="433"/>
      <c r="BN24" s="458">
        <v>9207504</v>
      </c>
      <c r="BO24" s="459"/>
      <c r="BP24" s="459"/>
      <c r="BQ24" s="459"/>
      <c r="BR24" s="459"/>
      <c r="BS24" s="459"/>
      <c r="BT24" s="459"/>
      <c r="BU24" s="460"/>
      <c r="BV24" s="458">
        <v>9061851</v>
      </c>
      <c r="BW24" s="459"/>
      <c r="BX24" s="459"/>
      <c r="BY24" s="459"/>
      <c r="BZ24" s="459"/>
      <c r="CA24" s="459"/>
      <c r="CB24" s="459"/>
      <c r="CC24" s="460"/>
      <c r="CD24" s="191"/>
      <c r="CE24" s="490"/>
      <c r="CF24" s="490"/>
      <c r="CG24" s="490"/>
      <c r="CH24" s="490"/>
      <c r="CI24" s="490"/>
      <c r="CJ24" s="490"/>
      <c r="CK24" s="490"/>
      <c r="CL24" s="490"/>
      <c r="CM24" s="490"/>
      <c r="CN24" s="490"/>
      <c r="CO24" s="490"/>
      <c r="CP24" s="490"/>
      <c r="CQ24" s="490"/>
      <c r="CR24" s="490"/>
      <c r="CS24" s="491"/>
      <c r="CT24" s="455"/>
      <c r="CU24" s="456"/>
      <c r="CV24" s="456"/>
      <c r="CW24" s="456"/>
      <c r="CX24" s="456"/>
      <c r="CY24" s="456"/>
      <c r="CZ24" s="456"/>
      <c r="DA24" s="457"/>
      <c r="DB24" s="455"/>
      <c r="DC24" s="456"/>
      <c r="DD24" s="456"/>
      <c r="DE24" s="456"/>
      <c r="DF24" s="456"/>
      <c r="DG24" s="456"/>
      <c r="DH24" s="456"/>
      <c r="DI24" s="457"/>
    </row>
    <row r="25" spans="1:113" ht="18.75" customHeight="1" x14ac:dyDescent="0.2">
      <c r="A25" s="178"/>
      <c r="B25" s="437"/>
      <c r="C25" s="438"/>
      <c r="D25" s="439"/>
      <c r="E25" s="414" t="s">
        <v>175</v>
      </c>
      <c r="F25" s="415"/>
      <c r="G25" s="415"/>
      <c r="H25" s="415"/>
      <c r="I25" s="415"/>
      <c r="J25" s="415"/>
      <c r="K25" s="416"/>
      <c r="L25" s="411">
        <v>1</v>
      </c>
      <c r="M25" s="412"/>
      <c r="N25" s="412"/>
      <c r="O25" s="412"/>
      <c r="P25" s="413"/>
      <c r="Q25" s="411">
        <v>6300</v>
      </c>
      <c r="R25" s="412"/>
      <c r="S25" s="412"/>
      <c r="T25" s="412"/>
      <c r="U25" s="412"/>
      <c r="V25" s="413"/>
      <c r="W25" s="501"/>
      <c r="X25" s="438"/>
      <c r="Y25" s="439"/>
      <c r="Z25" s="414" t="s">
        <v>176</v>
      </c>
      <c r="AA25" s="415"/>
      <c r="AB25" s="415"/>
      <c r="AC25" s="415"/>
      <c r="AD25" s="415"/>
      <c r="AE25" s="415"/>
      <c r="AF25" s="415"/>
      <c r="AG25" s="416"/>
      <c r="AH25" s="411" t="s">
        <v>129</v>
      </c>
      <c r="AI25" s="412"/>
      <c r="AJ25" s="412"/>
      <c r="AK25" s="412"/>
      <c r="AL25" s="413"/>
      <c r="AM25" s="411" t="s">
        <v>139</v>
      </c>
      <c r="AN25" s="412"/>
      <c r="AO25" s="412"/>
      <c r="AP25" s="412"/>
      <c r="AQ25" s="412"/>
      <c r="AR25" s="413"/>
      <c r="AS25" s="411" t="s">
        <v>139</v>
      </c>
      <c r="AT25" s="412"/>
      <c r="AU25" s="412"/>
      <c r="AV25" s="412"/>
      <c r="AW25" s="412"/>
      <c r="AX25" s="471"/>
      <c r="AY25" s="484" t="s">
        <v>177</v>
      </c>
      <c r="AZ25" s="485"/>
      <c r="BA25" s="485"/>
      <c r="BB25" s="485"/>
      <c r="BC25" s="485"/>
      <c r="BD25" s="485"/>
      <c r="BE25" s="485"/>
      <c r="BF25" s="485"/>
      <c r="BG25" s="485"/>
      <c r="BH25" s="485"/>
      <c r="BI25" s="485"/>
      <c r="BJ25" s="485"/>
      <c r="BK25" s="485"/>
      <c r="BL25" s="485"/>
      <c r="BM25" s="486"/>
      <c r="BN25" s="487">
        <v>691712</v>
      </c>
      <c r="BO25" s="488"/>
      <c r="BP25" s="488"/>
      <c r="BQ25" s="488"/>
      <c r="BR25" s="488"/>
      <c r="BS25" s="488"/>
      <c r="BT25" s="488"/>
      <c r="BU25" s="489"/>
      <c r="BV25" s="487">
        <v>992748</v>
      </c>
      <c r="BW25" s="488"/>
      <c r="BX25" s="488"/>
      <c r="BY25" s="488"/>
      <c r="BZ25" s="488"/>
      <c r="CA25" s="488"/>
      <c r="CB25" s="488"/>
      <c r="CC25" s="489"/>
      <c r="CD25" s="191"/>
      <c r="CE25" s="490"/>
      <c r="CF25" s="490"/>
      <c r="CG25" s="490"/>
      <c r="CH25" s="490"/>
      <c r="CI25" s="490"/>
      <c r="CJ25" s="490"/>
      <c r="CK25" s="490"/>
      <c r="CL25" s="490"/>
      <c r="CM25" s="490"/>
      <c r="CN25" s="490"/>
      <c r="CO25" s="490"/>
      <c r="CP25" s="490"/>
      <c r="CQ25" s="490"/>
      <c r="CR25" s="490"/>
      <c r="CS25" s="491"/>
      <c r="CT25" s="455"/>
      <c r="CU25" s="456"/>
      <c r="CV25" s="456"/>
      <c r="CW25" s="456"/>
      <c r="CX25" s="456"/>
      <c r="CY25" s="456"/>
      <c r="CZ25" s="456"/>
      <c r="DA25" s="457"/>
      <c r="DB25" s="455"/>
      <c r="DC25" s="456"/>
      <c r="DD25" s="456"/>
      <c r="DE25" s="456"/>
      <c r="DF25" s="456"/>
      <c r="DG25" s="456"/>
      <c r="DH25" s="456"/>
      <c r="DI25" s="457"/>
    </row>
    <row r="26" spans="1:113" ht="18.75" customHeight="1" x14ac:dyDescent="0.2">
      <c r="A26" s="178"/>
      <c r="B26" s="437"/>
      <c r="C26" s="438"/>
      <c r="D26" s="439"/>
      <c r="E26" s="414" t="s">
        <v>178</v>
      </c>
      <c r="F26" s="415"/>
      <c r="G26" s="415"/>
      <c r="H26" s="415"/>
      <c r="I26" s="415"/>
      <c r="J26" s="415"/>
      <c r="K26" s="416"/>
      <c r="L26" s="411">
        <v>1</v>
      </c>
      <c r="M26" s="412"/>
      <c r="N26" s="412"/>
      <c r="O26" s="412"/>
      <c r="P26" s="413"/>
      <c r="Q26" s="411">
        <v>5600</v>
      </c>
      <c r="R26" s="412"/>
      <c r="S26" s="412"/>
      <c r="T26" s="412"/>
      <c r="U26" s="412"/>
      <c r="V26" s="413"/>
      <c r="W26" s="501"/>
      <c r="X26" s="438"/>
      <c r="Y26" s="439"/>
      <c r="Z26" s="414" t="s">
        <v>179</v>
      </c>
      <c r="AA26" s="469"/>
      <c r="AB26" s="469"/>
      <c r="AC26" s="469"/>
      <c r="AD26" s="469"/>
      <c r="AE26" s="469"/>
      <c r="AF26" s="469"/>
      <c r="AG26" s="470"/>
      <c r="AH26" s="411">
        <v>2</v>
      </c>
      <c r="AI26" s="412"/>
      <c r="AJ26" s="412"/>
      <c r="AK26" s="412"/>
      <c r="AL26" s="413"/>
      <c r="AM26" s="411" t="s">
        <v>180</v>
      </c>
      <c r="AN26" s="412"/>
      <c r="AO26" s="412"/>
      <c r="AP26" s="412"/>
      <c r="AQ26" s="412"/>
      <c r="AR26" s="413"/>
      <c r="AS26" s="411" t="s">
        <v>180</v>
      </c>
      <c r="AT26" s="412"/>
      <c r="AU26" s="412"/>
      <c r="AV26" s="412"/>
      <c r="AW26" s="412"/>
      <c r="AX26" s="471"/>
      <c r="AY26" s="498" t="s">
        <v>181</v>
      </c>
      <c r="AZ26" s="418"/>
      <c r="BA26" s="418"/>
      <c r="BB26" s="418"/>
      <c r="BC26" s="418"/>
      <c r="BD26" s="418"/>
      <c r="BE26" s="418"/>
      <c r="BF26" s="418"/>
      <c r="BG26" s="418"/>
      <c r="BH26" s="418"/>
      <c r="BI26" s="418"/>
      <c r="BJ26" s="418"/>
      <c r="BK26" s="418"/>
      <c r="BL26" s="418"/>
      <c r="BM26" s="499"/>
      <c r="BN26" s="458" t="s">
        <v>129</v>
      </c>
      <c r="BO26" s="459"/>
      <c r="BP26" s="459"/>
      <c r="BQ26" s="459"/>
      <c r="BR26" s="459"/>
      <c r="BS26" s="459"/>
      <c r="BT26" s="459"/>
      <c r="BU26" s="460"/>
      <c r="BV26" s="458" t="s">
        <v>139</v>
      </c>
      <c r="BW26" s="459"/>
      <c r="BX26" s="459"/>
      <c r="BY26" s="459"/>
      <c r="BZ26" s="459"/>
      <c r="CA26" s="459"/>
      <c r="CB26" s="459"/>
      <c r="CC26" s="460"/>
      <c r="CD26" s="191"/>
      <c r="CE26" s="490"/>
      <c r="CF26" s="490"/>
      <c r="CG26" s="490"/>
      <c r="CH26" s="490"/>
      <c r="CI26" s="490"/>
      <c r="CJ26" s="490"/>
      <c r="CK26" s="490"/>
      <c r="CL26" s="490"/>
      <c r="CM26" s="490"/>
      <c r="CN26" s="490"/>
      <c r="CO26" s="490"/>
      <c r="CP26" s="490"/>
      <c r="CQ26" s="490"/>
      <c r="CR26" s="490"/>
      <c r="CS26" s="491"/>
      <c r="CT26" s="455"/>
      <c r="CU26" s="456"/>
      <c r="CV26" s="456"/>
      <c r="CW26" s="456"/>
      <c r="CX26" s="456"/>
      <c r="CY26" s="456"/>
      <c r="CZ26" s="456"/>
      <c r="DA26" s="457"/>
      <c r="DB26" s="455"/>
      <c r="DC26" s="456"/>
      <c r="DD26" s="456"/>
      <c r="DE26" s="456"/>
      <c r="DF26" s="456"/>
      <c r="DG26" s="456"/>
      <c r="DH26" s="456"/>
      <c r="DI26" s="457"/>
    </row>
    <row r="27" spans="1:113" ht="18.75" customHeight="1" thickBot="1" x14ac:dyDescent="0.25">
      <c r="A27" s="178"/>
      <c r="B27" s="437"/>
      <c r="C27" s="438"/>
      <c r="D27" s="439"/>
      <c r="E27" s="414" t="s">
        <v>182</v>
      </c>
      <c r="F27" s="415"/>
      <c r="G27" s="415"/>
      <c r="H27" s="415"/>
      <c r="I27" s="415"/>
      <c r="J27" s="415"/>
      <c r="K27" s="416"/>
      <c r="L27" s="411">
        <v>1</v>
      </c>
      <c r="M27" s="412"/>
      <c r="N27" s="412"/>
      <c r="O27" s="412"/>
      <c r="P27" s="413"/>
      <c r="Q27" s="411">
        <v>3400</v>
      </c>
      <c r="R27" s="412"/>
      <c r="S27" s="412"/>
      <c r="T27" s="412"/>
      <c r="U27" s="412"/>
      <c r="V27" s="413"/>
      <c r="W27" s="501"/>
      <c r="X27" s="438"/>
      <c r="Y27" s="439"/>
      <c r="Z27" s="414" t="s">
        <v>183</v>
      </c>
      <c r="AA27" s="415"/>
      <c r="AB27" s="415"/>
      <c r="AC27" s="415"/>
      <c r="AD27" s="415"/>
      <c r="AE27" s="415"/>
      <c r="AF27" s="415"/>
      <c r="AG27" s="416"/>
      <c r="AH27" s="411">
        <v>2</v>
      </c>
      <c r="AI27" s="412"/>
      <c r="AJ27" s="412"/>
      <c r="AK27" s="412"/>
      <c r="AL27" s="413"/>
      <c r="AM27" s="411" t="s">
        <v>180</v>
      </c>
      <c r="AN27" s="412"/>
      <c r="AO27" s="412"/>
      <c r="AP27" s="412"/>
      <c r="AQ27" s="412"/>
      <c r="AR27" s="413"/>
      <c r="AS27" s="411" t="s">
        <v>180</v>
      </c>
      <c r="AT27" s="412"/>
      <c r="AU27" s="412"/>
      <c r="AV27" s="412"/>
      <c r="AW27" s="412"/>
      <c r="AX27" s="471"/>
      <c r="AY27" s="495" t="s">
        <v>184</v>
      </c>
      <c r="AZ27" s="496"/>
      <c r="BA27" s="496"/>
      <c r="BB27" s="496"/>
      <c r="BC27" s="496"/>
      <c r="BD27" s="496"/>
      <c r="BE27" s="496"/>
      <c r="BF27" s="496"/>
      <c r="BG27" s="496"/>
      <c r="BH27" s="496"/>
      <c r="BI27" s="496"/>
      <c r="BJ27" s="496"/>
      <c r="BK27" s="496"/>
      <c r="BL27" s="496"/>
      <c r="BM27" s="497"/>
      <c r="BN27" s="492">
        <v>281282</v>
      </c>
      <c r="BO27" s="493"/>
      <c r="BP27" s="493"/>
      <c r="BQ27" s="493"/>
      <c r="BR27" s="493"/>
      <c r="BS27" s="493"/>
      <c r="BT27" s="493"/>
      <c r="BU27" s="494"/>
      <c r="BV27" s="492">
        <v>281088</v>
      </c>
      <c r="BW27" s="493"/>
      <c r="BX27" s="493"/>
      <c r="BY27" s="493"/>
      <c r="BZ27" s="493"/>
      <c r="CA27" s="493"/>
      <c r="CB27" s="493"/>
      <c r="CC27" s="494"/>
      <c r="CD27" s="193"/>
      <c r="CE27" s="490"/>
      <c r="CF27" s="490"/>
      <c r="CG27" s="490"/>
      <c r="CH27" s="490"/>
      <c r="CI27" s="490"/>
      <c r="CJ27" s="490"/>
      <c r="CK27" s="490"/>
      <c r="CL27" s="490"/>
      <c r="CM27" s="490"/>
      <c r="CN27" s="490"/>
      <c r="CO27" s="490"/>
      <c r="CP27" s="490"/>
      <c r="CQ27" s="490"/>
      <c r="CR27" s="490"/>
      <c r="CS27" s="491"/>
      <c r="CT27" s="455"/>
      <c r="CU27" s="456"/>
      <c r="CV27" s="456"/>
      <c r="CW27" s="456"/>
      <c r="CX27" s="456"/>
      <c r="CY27" s="456"/>
      <c r="CZ27" s="456"/>
      <c r="DA27" s="457"/>
      <c r="DB27" s="455"/>
      <c r="DC27" s="456"/>
      <c r="DD27" s="456"/>
      <c r="DE27" s="456"/>
      <c r="DF27" s="456"/>
      <c r="DG27" s="456"/>
      <c r="DH27" s="456"/>
      <c r="DI27" s="457"/>
    </row>
    <row r="28" spans="1:113" ht="18.75" customHeight="1" x14ac:dyDescent="0.2">
      <c r="A28" s="178"/>
      <c r="B28" s="437"/>
      <c r="C28" s="438"/>
      <c r="D28" s="439"/>
      <c r="E28" s="414" t="s">
        <v>185</v>
      </c>
      <c r="F28" s="415"/>
      <c r="G28" s="415"/>
      <c r="H28" s="415"/>
      <c r="I28" s="415"/>
      <c r="J28" s="415"/>
      <c r="K28" s="416"/>
      <c r="L28" s="411">
        <v>1</v>
      </c>
      <c r="M28" s="412"/>
      <c r="N28" s="412"/>
      <c r="O28" s="412"/>
      <c r="P28" s="413"/>
      <c r="Q28" s="411">
        <v>2800</v>
      </c>
      <c r="R28" s="412"/>
      <c r="S28" s="412"/>
      <c r="T28" s="412"/>
      <c r="U28" s="412"/>
      <c r="V28" s="413"/>
      <c r="W28" s="501"/>
      <c r="X28" s="438"/>
      <c r="Y28" s="439"/>
      <c r="Z28" s="414" t="s">
        <v>186</v>
      </c>
      <c r="AA28" s="415"/>
      <c r="AB28" s="415"/>
      <c r="AC28" s="415"/>
      <c r="AD28" s="415"/>
      <c r="AE28" s="415"/>
      <c r="AF28" s="415"/>
      <c r="AG28" s="416"/>
      <c r="AH28" s="411" t="s">
        <v>187</v>
      </c>
      <c r="AI28" s="412"/>
      <c r="AJ28" s="412"/>
      <c r="AK28" s="412"/>
      <c r="AL28" s="413"/>
      <c r="AM28" s="411" t="s">
        <v>129</v>
      </c>
      <c r="AN28" s="412"/>
      <c r="AO28" s="412"/>
      <c r="AP28" s="412"/>
      <c r="AQ28" s="412"/>
      <c r="AR28" s="413"/>
      <c r="AS28" s="411" t="s">
        <v>139</v>
      </c>
      <c r="AT28" s="412"/>
      <c r="AU28" s="412"/>
      <c r="AV28" s="412"/>
      <c r="AW28" s="412"/>
      <c r="AX28" s="471"/>
      <c r="AY28" s="475" t="s">
        <v>188</v>
      </c>
      <c r="AZ28" s="476"/>
      <c r="BA28" s="476"/>
      <c r="BB28" s="477"/>
      <c r="BC28" s="484" t="s">
        <v>48</v>
      </c>
      <c r="BD28" s="485"/>
      <c r="BE28" s="485"/>
      <c r="BF28" s="485"/>
      <c r="BG28" s="485"/>
      <c r="BH28" s="485"/>
      <c r="BI28" s="485"/>
      <c r="BJ28" s="485"/>
      <c r="BK28" s="485"/>
      <c r="BL28" s="485"/>
      <c r="BM28" s="486"/>
      <c r="BN28" s="487">
        <v>1005942</v>
      </c>
      <c r="BO28" s="488"/>
      <c r="BP28" s="488"/>
      <c r="BQ28" s="488"/>
      <c r="BR28" s="488"/>
      <c r="BS28" s="488"/>
      <c r="BT28" s="488"/>
      <c r="BU28" s="489"/>
      <c r="BV28" s="487">
        <v>955269</v>
      </c>
      <c r="BW28" s="488"/>
      <c r="BX28" s="488"/>
      <c r="BY28" s="488"/>
      <c r="BZ28" s="488"/>
      <c r="CA28" s="488"/>
      <c r="CB28" s="488"/>
      <c r="CC28" s="489"/>
      <c r="CD28" s="191"/>
      <c r="CE28" s="490"/>
      <c r="CF28" s="490"/>
      <c r="CG28" s="490"/>
      <c r="CH28" s="490"/>
      <c r="CI28" s="490"/>
      <c r="CJ28" s="490"/>
      <c r="CK28" s="490"/>
      <c r="CL28" s="490"/>
      <c r="CM28" s="490"/>
      <c r="CN28" s="490"/>
      <c r="CO28" s="490"/>
      <c r="CP28" s="490"/>
      <c r="CQ28" s="490"/>
      <c r="CR28" s="490"/>
      <c r="CS28" s="491"/>
      <c r="CT28" s="455"/>
      <c r="CU28" s="456"/>
      <c r="CV28" s="456"/>
      <c r="CW28" s="456"/>
      <c r="CX28" s="456"/>
      <c r="CY28" s="456"/>
      <c r="CZ28" s="456"/>
      <c r="DA28" s="457"/>
      <c r="DB28" s="455"/>
      <c r="DC28" s="456"/>
      <c r="DD28" s="456"/>
      <c r="DE28" s="456"/>
      <c r="DF28" s="456"/>
      <c r="DG28" s="456"/>
      <c r="DH28" s="456"/>
      <c r="DI28" s="457"/>
    </row>
    <row r="29" spans="1:113" ht="18.75" customHeight="1" x14ac:dyDescent="0.2">
      <c r="A29" s="178"/>
      <c r="B29" s="437"/>
      <c r="C29" s="438"/>
      <c r="D29" s="439"/>
      <c r="E29" s="414" t="s">
        <v>189</v>
      </c>
      <c r="F29" s="415"/>
      <c r="G29" s="415"/>
      <c r="H29" s="415"/>
      <c r="I29" s="415"/>
      <c r="J29" s="415"/>
      <c r="K29" s="416"/>
      <c r="L29" s="411">
        <v>10</v>
      </c>
      <c r="M29" s="412"/>
      <c r="N29" s="412"/>
      <c r="O29" s="412"/>
      <c r="P29" s="413"/>
      <c r="Q29" s="411">
        <v>2650</v>
      </c>
      <c r="R29" s="412"/>
      <c r="S29" s="412"/>
      <c r="T29" s="412"/>
      <c r="U29" s="412"/>
      <c r="V29" s="413"/>
      <c r="W29" s="502"/>
      <c r="X29" s="503"/>
      <c r="Y29" s="504"/>
      <c r="Z29" s="414" t="s">
        <v>190</v>
      </c>
      <c r="AA29" s="415"/>
      <c r="AB29" s="415"/>
      <c r="AC29" s="415"/>
      <c r="AD29" s="415"/>
      <c r="AE29" s="415"/>
      <c r="AF29" s="415"/>
      <c r="AG29" s="416"/>
      <c r="AH29" s="411">
        <v>114</v>
      </c>
      <c r="AI29" s="412"/>
      <c r="AJ29" s="412"/>
      <c r="AK29" s="412"/>
      <c r="AL29" s="413"/>
      <c r="AM29" s="411">
        <v>360650</v>
      </c>
      <c r="AN29" s="412"/>
      <c r="AO29" s="412"/>
      <c r="AP29" s="412"/>
      <c r="AQ29" s="412"/>
      <c r="AR29" s="413"/>
      <c r="AS29" s="411">
        <v>3164</v>
      </c>
      <c r="AT29" s="412"/>
      <c r="AU29" s="412"/>
      <c r="AV29" s="412"/>
      <c r="AW29" s="412"/>
      <c r="AX29" s="471"/>
      <c r="AY29" s="478"/>
      <c r="AZ29" s="479"/>
      <c r="BA29" s="479"/>
      <c r="BB29" s="480"/>
      <c r="BC29" s="472" t="s">
        <v>191</v>
      </c>
      <c r="BD29" s="473"/>
      <c r="BE29" s="473"/>
      <c r="BF29" s="473"/>
      <c r="BG29" s="473"/>
      <c r="BH29" s="473"/>
      <c r="BI29" s="473"/>
      <c r="BJ29" s="473"/>
      <c r="BK29" s="473"/>
      <c r="BL29" s="473"/>
      <c r="BM29" s="474"/>
      <c r="BN29" s="458">
        <v>707517</v>
      </c>
      <c r="BO29" s="459"/>
      <c r="BP29" s="459"/>
      <c r="BQ29" s="459"/>
      <c r="BR29" s="459"/>
      <c r="BS29" s="459"/>
      <c r="BT29" s="459"/>
      <c r="BU29" s="460"/>
      <c r="BV29" s="458">
        <v>607095</v>
      </c>
      <c r="BW29" s="459"/>
      <c r="BX29" s="459"/>
      <c r="BY29" s="459"/>
      <c r="BZ29" s="459"/>
      <c r="CA29" s="459"/>
      <c r="CB29" s="459"/>
      <c r="CC29" s="460"/>
      <c r="CD29" s="193"/>
      <c r="CE29" s="490"/>
      <c r="CF29" s="490"/>
      <c r="CG29" s="490"/>
      <c r="CH29" s="490"/>
      <c r="CI29" s="490"/>
      <c r="CJ29" s="490"/>
      <c r="CK29" s="490"/>
      <c r="CL29" s="490"/>
      <c r="CM29" s="490"/>
      <c r="CN29" s="490"/>
      <c r="CO29" s="490"/>
      <c r="CP29" s="490"/>
      <c r="CQ29" s="490"/>
      <c r="CR29" s="490"/>
      <c r="CS29" s="491"/>
      <c r="CT29" s="455"/>
      <c r="CU29" s="456"/>
      <c r="CV29" s="456"/>
      <c r="CW29" s="456"/>
      <c r="CX29" s="456"/>
      <c r="CY29" s="456"/>
      <c r="CZ29" s="456"/>
      <c r="DA29" s="457"/>
      <c r="DB29" s="455"/>
      <c r="DC29" s="456"/>
      <c r="DD29" s="456"/>
      <c r="DE29" s="456"/>
      <c r="DF29" s="456"/>
      <c r="DG29" s="456"/>
      <c r="DH29" s="456"/>
      <c r="DI29" s="457"/>
    </row>
    <row r="30" spans="1:113" ht="18.75" customHeight="1" thickBot="1" x14ac:dyDescent="0.25">
      <c r="A30" s="178"/>
      <c r="B30" s="440"/>
      <c r="C30" s="441"/>
      <c r="D30" s="442"/>
      <c r="E30" s="419"/>
      <c r="F30" s="420"/>
      <c r="G30" s="420"/>
      <c r="H30" s="420"/>
      <c r="I30" s="420"/>
      <c r="J30" s="420"/>
      <c r="K30" s="421"/>
      <c r="L30" s="422"/>
      <c r="M30" s="423"/>
      <c r="N30" s="423"/>
      <c r="O30" s="423"/>
      <c r="P30" s="424"/>
      <c r="Q30" s="422"/>
      <c r="R30" s="423"/>
      <c r="S30" s="423"/>
      <c r="T30" s="423"/>
      <c r="U30" s="423"/>
      <c r="V30" s="424"/>
      <c r="W30" s="425" t="s">
        <v>192</v>
      </c>
      <c r="X30" s="426"/>
      <c r="Y30" s="426"/>
      <c r="Z30" s="426"/>
      <c r="AA30" s="426"/>
      <c r="AB30" s="426"/>
      <c r="AC30" s="426"/>
      <c r="AD30" s="426"/>
      <c r="AE30" s="426"/>
      <c r="AF30" s="426"/>
      <c r="AG30" s="427"/>
      <c r="AH30" s="428">
        <v>97.7</v>
      </c>
      <c r="AI30" s="429"/>
      <c r="AJ30" s="429"/>
      <c r="AK30" s="429"/>
      <c r="AL30" s="429"/>
      <c r="AM30" s="429"/>
      <c r="AN30" s="429"/>
      <c r="AO30" s="429"/>
      <c r="AP30" s="429"/>
      <c r="AQ30" s="429"/>
      <c r="AR30" s="429"/>
      <c r="AS30" s="429"/>
      <c r="AT30" s="429"/>
      <c r="AU30" s="429"/>
      <c r="AV30" s="429"/>
      <c r="AW30" s="429"/>
      <c r="AX30" s="430"/>
      <c r="AY30" s="481"/>
      <c r="AZ30" s="482"/>
      <c r="BA30" s="482"/>
      <c r="BB30" s="483"/>
      <c r="BC30" s="431" t="s">
        <v>50</v>
      </c>
      <c r="BD30" s="432"/>
      <c r="BE30" s="432"/>
      <c r="BF30" s="432"/>
      <c r="BG30" s="432"/>
      <c r="BH30" s="432"/>
      <c r="BI30" s="432"/>
      <c r="BJ30" s="432"/>
      <c r="BK30" s="432"/>
      <c r="BL30" s="432"/>
      <c r="BM30" s="433"/>
      <c r="BN30" s="492">
        <v>1174350</v>
      </c>
      <c r="BO30" s="493"/>
      <c r="BP30" s="493"/>
      <c r="BQ30" s="493"/>
      <c r="BR30" s="493"/>
      <c r="BS30" s="493"/>
      <c r="BT30" s="493"/>
      <c r="BU30" s="494"/>
      <c r="BV30" s="492">
        <v>1080619</v>
      </c>
      <c r="BW30" s="493"/>
      <c r="BX30" s="493"/>
      <c r="BY30" s="493"/>
      <c r="BZ30" s="493"/>
      <c r="CA30" s="493"/>
      <c r="CB30" s="493"/>
      <c r="CC30" s="494"/>
      <c r="CD30" s="194"/>
      <c r="CE30" s="195"/>
      <c r="CF30" s="195"/>
      <c r="CG30" s="195"/>
      <c r="CH30" s="195"/>
      <c r="CI30" s="195"/>
      <c r="CJ30" s="195"/>
      <c r="CK30" s="195"/>
      <c r="CL30" s="195"/>
      <c r="CM30" s="195"/>
      <c r="CN30" s="195"/>
      <c r="CO30" s="195"/>
      <c r="CP30" s="195"/>
      <c r="CQ30" s="195"/>
      <c r="CR30" s="195"/>
      <c r="CS30" s="196"/>
      <c r="CT30" s="197"/>
      <c r="CU30" s="198"/>
      <c r="CV30" s="198"/>
      <c r="CW30" s="198"/>
      <c r="CX30" s="198"/>
      <c r="CY30" s="198"/>
      <c r="CZ30" s="198"/>
      <c r="DA30" s="199"/>
      <c r="DB30" s="197"/>
      <c r="DC30" s="198"/>
      <c r="DD30" s="198"/>
      <c r="DE30" s="198"/>
      <c r="DF30" s="198"/>
      <c r="DG30" s="198"/>
      <c r="DH30" s="198"/>
      <c r="DI30" s="199"/>
    </row>
    <row r="31" spans="1:113" ht="13.5" customHeight="1" x14ac:dyDescent="0.2">
      <c r="A31" s="178"/>
      <c r="B31" s="200"/>
      <c r="DI31" s="201"/>
    </row>
    <row r="32" spans="1:113" ht="13.5" customHeight="1" x14ac:dyDescent="0.2">
      <c r="A32" s="178"/>
      <c r="B32" s="202"/>
      <c r="C32" s="417" t="s">
        <v>193</v>
      </c>
      <c r="D32" s="417"/>
      <c r="E32" s="417"/>
      <c r="F32" s="417"/>
      <c r="G32" s="417"/>
      <c r="H32" s="417"/>
      <c r="I32" s="417"/>
      <c r="J32" s="417"/>
      <c r="K32" s="417"/>
      <c r="L32" s="417"/>
      <c r="M32" s="417"/>
      <c r="N32" s="417"/>
      <c r="O32" s="417"/>
      <c r="P32" s="417"/>
      <c r="Q32" s="417"/>
      <c r="R32" s="417"/>
      <c r="S32" s="417"/>
      <c r="U32" s="418" t="s">
        <v>194</v>
      </c>
      <c r="V32" s="418"/>
      <c r="W32" s="418"/>
      <c r="X32" s="418"/>
      <c r="Y32" s="418"/>
      <c r="Z32" s="418"/>
      <c r="AA32" s="418"/>
      <c r="AB32" s="418"/>
      <c r="AC32" s="418"/>
      <c r="AD32" s="418"/>
      <c r="AE32" s="418"/>
      <c r="AF32" s="418"/>
      <c r="AG32" s="418"/>
      <c r="AH32" s="418"/>
      <c r="AI32" s="418"/>
      <c r="AJ32" s="418"/>
      <c r="AK32" s="418"/>
      <c r="AM32" s="418" t="s">
        <v>195</v>
      </c>
      <c r="AN32" s="418"/>
      <c r="AO32" s="418"/>
      <c r="AP32" s="418"/>
      <c r="AQ32" s="418"/>
      <c r="AR32" s="418"/>
      <c r="AS32" s="418"/>
      <c r="AT32" s="418"/>
      <c r="AU32" s="418"/>
      <c r="AV32" s="418"/>
      <c r="AW32" s="418"/>
      <c r="AX32" s="418"/>
      <c r="AY32" s="418"/>
      <c r="AZ32" s="418"/>
      <c r="BA32" s="418"/>
      <c r="BB32" s="418"/>
      <c r="BC32" s="418"/>
      <c r="BE32" s="418" t="s">
        <v>196</v>
      </c>
      <c r="BF32" s="418"/>
      <c r="BG32" s="418"/>
      <c r="BH32" s="418"/>
      <c r="BI32" s="418"/>
      <c r="BJ32" s="418"/>
      <c r="BK32" s="418"/>
      <c r="BL32" s="418"/>
      <c r="BM32" s="418"/>
      <c r="BN32" s="418"/>
      <c r="BO32" s="418"/>
      <c r="BP32" s="418"/>
      <c r="BQ32" s="418"/>
      <c r="BR32" s="418"/>
      <c r="BS32" s="418"/>
      <c r="BT32" s="418"/>
      <c r="BU32" s="418"/>
      <c r="BW32" s="418" t="s">
        <v>197</v>
      </c>
      <c r="BX32" s="418"/>
      <c r="BY32" s="418"/>
      <c r="BZ32" s="418"/>
      <c r="CA32" s="418"/>
      <c r="CB32" s="418"/>
      <c r="CC32" s="418"/>
      <c r="CD32" s="418"/>
      <c r="CE32" s="418"/>
      <c r="CF32" s="418"/>
      <c r="CG32" s="418"/>
      <c r="CH32" s="418"/>
      <c r="CI32" s="418"/>
      <c r="CJ32" s="418"/>
      <c r="CK32" s="418"/>
      <c r="CL32" s="418"/>
      <c r="CM32" s="418"/>
      <c r="CO32" s="418" t="s">
        <v>198</v>
      </c>
      <c r="CP32" s="418"/>
      <c r="CQ32" s="418"/>
      <c r="CR32" s="418"/>
      <c r="CS32" s="418"/>
      <c r="CT32" s="418"/>
      <c r="CU32" s="418"/>
      <c r="CV32" s="418"/>
      <c r="CW32" s="418"/>
      <c r="CX32" s="418"/>
      <c r="CY32" s="418"/>
      <c r="CZ32" s="418"/>
      <c r="DA32" s="418"/>
      <c r="DB32" s="418"/>
      <c r="DC32" s="418"/>
      <c r="DD32" s="418"/>
      <c r="DE32" s="418"/>
      <c r="DI32" s="201"/>
    </row>
    <row r="33" spans="1:113" ht="13.5" customHeight="1" x14ac:dyDescent="0.2">
      <c r="A33" s="178"/>
      <c r="B33" s="202"/>
      <c r="C33" s="410" t="s">
        <v>199</v>
      </c>
      <c r="D33" s="410"/>
      <c r="E33" s="409" t="s">
        <v>200</v>
      </c>
      <c r="F33" s="409"/>
      <c r="G33" s="409"/>
      <c r="H33" s="409"/>
      <c r="I33" s="409"/>
      <c r="J33" s="409"/>
      <c r="K33" s="409"/>
      <c r="L33" s="409"/>
      <c r="M33" s="409"/>
      <c r="N33" s="409"/>
      <c r="O33" s="409"/>
      <c r="P33" s="409"/>
      <c r="Q33" s="409"/>
      <c r="R33" s="409"/>
      <c r="S33" s="409"/>
      <c r="T33" s="203"/>
      <c r="U33" s="410" t="s">
        <v>199</v>
      </c>
      <c r="V33" s="410"/>
      <c r="W33" s="409" t="s">
        <v>201</v>
      </c>
      <c r="X33" s="409"/>
      <c r="Y33" s="409"/>
      <c r="Z33" s="409"/>
      <c r="AA33" s="409"/>
      <c r="AB33" s="409"/>
      <c r="AC33" s="409"/>
      <c r="AD33" s="409"/>
      <c r="AE33" s="409"/>
      <c r="AF33" s="409"/>
      <c r="AG33" s="409"/>
      <c r="AH33" s="409"/>
      <c r="AI33" s="409"/>
      <c r="AJ33" s="409"/>
      <c r="AK33" s="409"/>
      <c r="AL33" s="203"/>
      <c r="AM33" s="410" t="s">
        <v>202</v>
      </c>
      <c r="AN33" s="410"/>
      <c r="AO33" s="409" t="s">
        <v>203</v>
      </c>
      <c r="AP33" s="409"/>
      <c r="AQ33" s="409"/>
      <c r="AR33" s="409"/>
      <c r="AS33" s="409"/>
      <c r="AT33" s="409"/>
      <c r="AU33" s="409"/>
      <c r="AV33" s="409"/>
      <c r="AW33" s="409"/>
      <c r="AX33" s="409"/>
      <c r="AY33" s="409"/>
      <c r="AZ33" s="409"/>
      <c r="BA33" s="409"/>
      <c r="BB33" s="409"/>
      <c r="BC33" s="409"/>
      <c r="BD33" s="204"/>
      <c r="BE33" s="409" t="s">
        <v>204</v>
      </c>
      <c r="BF33" s="409"/>
      <c r="BG33" s="409" t="s">
        <v>205</v>
      </c>
      <c r="BH33" s="409"/>
      <c r="BI33" s="409"/>
      <c r="BJ33" s="409"/>
      <c r="BK33" s="409"/>
      <c r="BL33" s="409"/>
      <c r="BM33" s="409"/>
      <c r="BN33" s="409"/>
      <c r="BO33" s="409"/>
      <c r="BP33" s="409"/>
      <c r="BQ33" s="409"/>
      <c r="BR33" s="409"/>
      <c r="BS33" s="409"/>
      <c r="BT33" s="409"/>
      <c r="BU33" s="409"/>
      <c r="BV33" s="204"/>
      <c r="BW33" s="410" t="s">
        <v>204</v>
      </c>
      <c r="BX33" s="410"/>
      <c r="BY33" s="409" t="s">
        <v>206</v>
      </c>
      <c r="BZ33" s="409"/>
      <c r="CA33" s="409"/>
      <c r="CB33" s="409"/>
      <c r="CC33" s="409"/>
      <c r="CD33" s="409"/>
      <c r="CE33" s="409"/>
      <c r="CF33" s="409"/>
      <c r="CG33" s="409"/>
      <c r="CH33" s="409"/>
      <c r="CI33" s="409"/>
      <c r="CJ33" s="409"/>
      <c r="CK33" s="409"/>
      <c r="CL33" s="409"/>
      <c r="CM33" s="409"/>
      <c r="CN33" s="203"/>
      <c r="CO33" s="410" t="s">
        <v>202</v>
      </c>
      <c r="CP33" s="410"/>
      <c r="CQ33" s="409" t="s">
        <v>207</v>
      </c>
      <c r="CR33" s="409"/>
      <c r="CS33" s="409"/>
      <c r="CT33" s="409"/>
      <c r="CU33" s="409"/>
      <c r="CV33" s="409"/>
      <c r="CW33" s="409"/>
      <c r="CX33" s="409"/>
      <c r="CY33" s="409"/>
      <c r="CZ33" s="409"/>
      <c r="DA33" s="409"/>
      <c r="DB33" s="409"/>
      <c r="DC33" s="409"/>
      <c r="DD33" s="409"/>
      <c r="DE33" s="409"/>
      <c r="DF33" s="203"/>
      <c r="DG33" s="408" t="s">
        <v>208</v>
      </c>
      <c r="DH33" s="408"/>
      <c r="DI33" s="205"/>
    </row>
    <row r="34" spans="1:113" ht="32.25" customHeight="1" x14ac:dyDescent="0.2">
      <c r="A34" s="178"/>
      <c r="B34" s="202"/>
      <c r="C34" s="406">
        <f>IF(E34="","",1)</f>
        <v>1</v>
      </c>
      <c r="D34" s="406"/>
      <c r="E34" s="407" t="str">
        <f>IF('各会計、関係団体の財政状況及び健全化判断比率'!B7="","",'各会計、関係団体の財政状況及び健全化判断比率'!B7)</f>
        <v>一般会計</v>
      </c>
      <c r="F34" s="407"/>
      <c r="G34" s="407"/>
      <c r="H34" s="407"/>
      <c r="I34" s="407"/>
      <c r="J34" s="407"/>
      <c r="K34" s="407"/>
      <c r="L34" s="407"/>
      <c r="M34" s="407"/>
      <c r="N34" s="407"/>
      <c r="O34" s="407"/>
      <c r="P34" s="407"/>
      <c r="Q34" s="407"/>
      <c r="R34" s="407"/>
      <c r="S34" s="407"/>
      <c r="T34" s="178"/>
      <c r="U34" s="406">
        <f>IF(W34="","",MAX(C34:D43)+1)</f>
        <v>2</v>
      </c>
      <c r="V34" s="406"/>
      <c r="W34" s="407" t="str">
        <f>IF('各会計、関係団体の財政状況及び健全化判断比率'!B28="","",'各会計、関係団体の財政状況及び健全化判断比率'!B28)</f>
        <v>国民健康保険特別会計</v>
      </c>
      <c r="X34" s="407"/>
      <c r="Y34" s="407"/>
      <c r="Z34" s="407"/>
      <c r="AA34" s="407"/>
      <c r="AB34" s="407"/>
      <c r="AC34" s="407"/>
      <c r="AD34" s="407"/>
      <c r="AE34" s="407"/>
      <c r="AF34" s="407"/>
      <c r="AG34" s="407"/>
      <c r="AH34" s="407"/>
      <c r="AI34" s="407"/>
      <c r="AJ34" s="407"/>
      <c r="AK34" s="407"/>
      <c r="AL34" s="178"/>
      <c r="AM34" s="406">
        <f>IF(AO34="","",MAX(C34:D43,U34:V43)+1)</f>
        <v>5</v>
      </c>
      <c r="AN34" s="406"/>
      <c r="AO34" s="407" t="str">
        <f>IF('各会計、関係団体の財政状況及び健全化判断比率'!B31="","",'各会計、関係団体の財政状況及び健全化判断比率'!B31)</f>
        <v>水道事業会計</v>
      </c>
      <c r="AP34" s="407"/>
      <c r="AQ34" s="407"/>
      <c r="AR34" s="407"/>
      <c r="AS34" s="407"/>
      <c r="AT34" s="407"/>
      <c r="AU34" s="407"/>
      <c r="AV34" s="407"/>
      <c r="AW34" s="407"/>
      <c r="AX34" s="407"/>
      <c r="AY34" s="407"/>
      <c r="AZ34" s="407"/>
      <c r="BA34" s="407"/>
      <c r="BB34" s="407"/>
      <c r="BC34" s="407"/>
      <c r="BD34" s="178"/>
      <c r="BE34" s="406">
        <f>IF(BG34="","",MAX(C34:D43,U34:V43,AM34:AN43)+1)</f>
        <v>7</v>
      </c>
      <c r="BF34" s="406"/>
      <c r="BG34" s="407" t="str">
        <f>IF('各会計、関係団体の財政状況及び健全化判断比率'!B33="","",'各会計、関係団体の財政状況及び健全化判断比率'!B33)</f>
        <v>下水道特別会計</v>
      </c>
      <c r="BH34" s="407"/>
      <c r="BI34" s="407"/>
      <c r="BJ34" s="407"/>
      <c r="BK34" s="407"/>
      <c r="BL34" s="407"/>
      <c r="BM34" s="407"/>
      <c r="BN34" s="407"/>
      <c r="BO34" s="407"/>
      <c r="BP34" s="407"/>
      <c r="BQ34" s="407"/>
      <c r="BR34" s="407"/>
      <c r="BS34" s="407"/>
      <c r="BT34" s="407"/>
      <c r="BU34" s="407"/>
      <c r="BV34" s="178"/>
      <c r="BW34" s="406">
        <f>IF(BY34="","",MAX(C34:D43,U34:V43,AM34:AN43,BE34:BF43)+1)</f>
        <v>9</v>
      </c>
      <c r="BX34" s="406"/>
      <c r="BY34" s="407" t="str">
        <f>IF('各会計、関係団体の財政状況及び健全化判断比率'!B68="","",'各会計、関係団体の財政状況及び健全化判断比率'!B68)</f>
        <v>山形県消防補償等組合</v>
      </c>
      <c r="BZ34" s="407"/>
      <c r="CA34" s="407"/>
      <c r="CB34" s="407"/>
      <c r="CC34" s="407"/>
      <c r="CD34" s="407"/>
      <c r="CE34" s="407"/>
      <c r="CF34" s="407"/>
      <c r="CG34" s="407"/>
      <c r="CH34" s="407"/>
      <c r="CI34" s="407"/>
      <c r="CJ34" s="407"/>
      <c r="CK34" s="407"/>
      <c r="CL34" s="407"/>
      <c r="CM34" s="407"/>
      <c r="CN34" s="178"/>
      <c r="CO34" s="406">
        <f>IF(CQ34="","",MAX(C34:D43,U34:V43,AM34:AN43,BE34:BF43,BW34:BX43)+1)</f>
        <v>17</v>
      </c>
      <c r="CP34" s="406"/>
      <c r="CQ34" s="407" t="str">
        <f>IF('各会計、関係団体の財政状況及び健全化判断比率'!BS7="","",'各会計、関係団体の財政状況及び健全化判断比率'!BS7)</f>
        <v>白鷹町アルカディア財団</v>
      </c>
      <c r="CR34" s="407"/>
      <c r="CS34" s="407"/>
      <c r="CT34" s="407"/>
      <c r="CU34" s="407"/>
      <c r="CV34" s="407"/>
      <c r="CW34" s="407"/>
      <c r="CX34" s="407"/>
      <c r="CY34" s="407"/>
      <c r="CZ34" s="407"/>
      <c r="DA34" s="407"/>
      <c r="DB34" s="407"/>
      <c r="DC34" s="407"/>
      <c r="DD34" s="407"/>
      <c r="DE34" s="407"/>
      <c r="DG34" s="404" t="str">
        <f>IF('各会計、関係団体の財政状況及び健全化判断比率'!BR7="","",'各会計、関係団体の財政状況及び健全化判断比率'!BR7)</f>
        <v/>
      </c>
      <c r="DH34" s="404"/>
      <c r="DI34" s="205"/>
    </row>
    <row r="35" spans="1:113" ht="32.25" customHeight="1" x14ac:dyDescent="0.2">
      <c r="A35" s="178"/>
      <c r="B35" s="202"/>
      <c r="C35" s="406" t="str">
        <f>IF(E35="","",C34+1)</f>
        <v/>
      </c>
      <c r="D35" s="406"/>
      <c r="E35" s="407" t="str">
        <f>IF('各会計、関係団体の財政状況及び健全化判断比率'!B8="","",'各会計、関係団体の財政状況及び健全化判断比率'!B8)</f>
        <v/>
      </c>
      <c r="F35" s="407"/>
      <c r="G35" s="407"/>
      <c r="H35" s="407"/>
      <c r="I35" s="407"/>
      <c r="J35" s="407"/>
      <c r="K35" s="407"/>
      <c r="L35" s="407"/>
      <c r="M35" s="407"/>
      <c r="N35" s="407"/>
      <c r="O35" s="407"/>
      <c r="P35" s="407"/>
      <c r="Q35" s="407"/>
      <c r="R35" s="407"/>
      <c r="S35" s="407"/>
      <c r="T35" s="178"/>
      <c r="U35" s="406">
        <f>IF(W35="","",U34+1)</f>
        <v>3</v>
      </c>
      <c r="V35" s="406"/>
      <c r="W35" s="407" t="str">
        <f>IF('各会計、関係団体の財政状況及び健全化判断比率'!B29="","",'各会計、関係団体の財政状況及び健全化判断比率'!B29)</f>
        <v>介護保険特別会計</v>
      </c>
      <c r="X35" s="407"/>
      <c r="Y35" s="407"/>
      <c r="Z35" s="407"/>
      <c r="AA35" s="407"/>
      <c r="AB35" s="407"/>
      <c r="AC35" s="407"/>
      <c r="AD35" s="407"/>
      <c r="AE35" s="407"/>
      <c r="AF35" s="407"/>
      <c r="AG35" s="407"/>
      <c r="AH35" s="407"/>
      <c r="AI35" s="407"/>
      <c r="AJ35" s="407"/>
      <c r="AK35" s="407"/>
      <c r="AL35" s="178"/>
      <c r="AM35" s="406">
        <f t="shared" ref="AM35:AM43" si="0">IF(AO35="","",AM34+1)</f>
        <v>6</v>
      </c>
      <c r="AN35" s="406"/>
      <c r="AO35" s="407" t="str">
        <f>IF('各会計、関係団体の財政状況及び健全化判断比率'!B32="","",'各会計、関係団体の財政状況及び健全化判断比率'!B32)</f>
        <v>病院事業会計</v>
      </c>
      <c r="AP35" s="407"/>
      <c r="AQ35" s="407"/>
      <c r="AR35" s="407"/>
      <c r="AS35" s="407"/>
      <c r="AT35" s="407"/>
      <c r="AU35" s="407"/>
      <c r="AV35" s="407"/>
      <c r="AW35" s="407"/>
      <c r="AX35" s="407"/>
      <c r="AY35" s="407"/>
      <c r="AZ35" s="407"/>
      <c r="BA35" s="407"/>
      <c r="BB35" s="407"/>
      <c r="BC35" s="407"/>
      <c r="BD35" s="178"/>
      <c r="BE35" s="406">
        <f t="shared" ref="BE35:BE43" si="1">IF(BG35="","",BE34+1)</f>
        <v>8</v>
      </c>
      <c r="BF35" s="406"/>
      <c r="BG35" s="407" t="str">
        <f>IF('各会計、関係団体の財政状況及び健全化判断比率'!B34="","",'各会計、関係団体の財政状況及び健全化判断比率'!B34)</f>
        <v>農業集落排水特別会計</v>
      </c>
      <c r="BH35" s="407"/>
      <c r="BI35" s="407"/>
      <c r="BJ35" s="407"/>
      <c r="BK35" s="407"/>
      <c r="BL35" s="407"/>
      <c r="BM35" s="407"/>
      <c r="BN35" s="407"/>
      <c r="BO35" s="407"/>
      <c r="BP35" s="407"/>
      <c r="BQ35" s="407"/>
      <c r="BR35" s="407"/>
      <c r="BS35" s="407"/>
      <c r="BT35" s="407"/>
      <c r="BU35" s="407"/>
      <c r="BV35" s="178"/>
      <c r="BW35" s="406">
        <f t="shared" ref="BW35:BW43" si="2">IF(BY35="","",BW34+1)</f>
        <v>10</v>
      </c>
      <c r="BX35" s="406"/>
      <c r="BY35" s="407" t="str">
        <f>IF('各会計、関係団体の財政状況及び健全化判断比率'!B69="","",'各会計、関係団体の財政状況及び健全化判断比率'!B69)</f>
        <v>山形県自治会館管理組合</v>
      </c>
      <c r="BZ35" s="407"/>
      <c r="CA35" s="407"/>
      <c r="CB35" s="407"/>
      <c r="CC35" s="407"/>
      <c r="CD35" s="407"/>
      <c r="CE35" s="407"/>
      <c r="CF35" s="407"/>
      <c r="CG35" s="407"/>
      <c r="CH35" s="407"/>
      <c r="CI35" s="407"/>
      <c r="CJ35" s="407"/>
      <c r="CK35" s="407"/>
      <c r="CL35" s="407"/>
      <c r="CM35" s="407"/>
      <c r="CN35" s="178"/>
      <c r="CO35" s="406">
        <f t="shared" ref="CO35:CO43" si="3">IF(CQ35="","",CO34+1)</f>
        <v>18</v>
      </c>
      <c r="CP35" s="406"/>
      <c r="CQ35" s="407" t="str">
        <f>IF('各会計、関係団体の財政状況及び健全化判断比率'!BS8="","",'各会計、関係団体の財政状況及び健全化判断比率'!BS8)</f>
        <v>ケイエスしらたか</v>
      </c>
      <c r="CR35" s="407"/>
      <c r="CS35" s="407"/>
      <c r="CT35" s="407"/>
      <c r="CU35" s="407"/>
      <c r="CV35" s="407"/>
      <c r="CW35" s="407"/>
      <c r="CX35" s="407"/>
      <c r="CY35" s="407"/>
      <c r="CZ35" s="407"/>
      <c r="DA35" s="407"/>
      <c r="DB35" s="407"/>
      <c r="DC35" s="407"/>
      <c r="DD35" s="407"/>
      <c r="DE35" s="407"/>
      <c r="DG35" s="404" t="str">
        <f>IF('各会計、関係団体の財政状況及び健全化判断比率'!BR8="","",'各会計、関係団体の財政状況及び健全化判断比率'!BR8)</f>
        <v/>
      </c>
      <c r="DH35" s="404"/>
      <c r="DI35" s="205"/>
    </row>
    <row r="36" spans="1:113" ht="32.25" customHeight="1" x14ac:dyDescent="0.2">
      <c r="A36" s="178"/>
      <c r="B36" s="202"/>
      <c r="C36" s="406" t="str">
        <f>IF(E36="","",C35+1)</f>
        <v/>
      </c>
      <c r="D36" s="406"/>
      <c r="E36" s="407" t="str">
        <f>IF('各会計、関係団体の財政状況及び健全化判断比率'!B9="","",'各会計、関係団体の財政状況及び健全化判断比率'!B9)</f>
        <v/>
      </c>
      <c r="F36" s="407"/>
      <c r="G36" s="407"/>
      <c r="H36" s="407"/>
      <c r="I36" s="407"/>
      <c r="J36" s="407"/>
      <c r="K36" s="407"/>
      <c r="L36" s="407"/>
      <c r="M36" s="407"/>
      <c r="N36" s="407"/>
      <c r="O36" s="407"/>
      <c r="P36" s="407"/>
      <c r="Q36" s="407"/>
      <c r="R36" s="407"/>
      <c r="S36" s="407"/>
      <c r="T36" s="178"/>
      <c r="U36" s="406">
        <f t="shared" ref="U36:U43" si="4">IF(W36="","",U35+1)</f>
        <v>4</v>
      </c>
      <c r="V36" s="406"/>
      <c r="W36" s="407" t="str">
        <f>IF('各会計、関係団体の財政状況及び健全化判断比率'!B30="","",'各会計、関係団体の財政状況及び健全化判断比率'!B30)</f>
        <v>後期高齢者医療特別会計</v>
      </c>
      <c r="X36" s="407"/>
      <c r="Y36" s="407"/>
      <c r="Z36" s="407"/>
      <c r="AA36" s="407"/>
      <c r="AB36" s="407"/>
      <c r="AC36" s="407"/>
      <c r="AD36" s="407"/>
      <c r="AE36" s="407"/>
      <c r="AF36" s="407"/>
      <c r="AG36" s="407"/>
      <c r="AH36" s="407"/>
      <c r="AI36" s="407"/>
      <c r="AJ36" s="407"/>
      <c r="AK36" s="407"/>
      <c r="AL36" s="178"/>
      <c r="AM36" s="406" t="str">
        <f t="shared" si="0"/>
        <v/>
      </c>
      <c r="AN36" s="406"/>
      <c r="AO36" s="407"/>
      <c r="AP36" s="407"/>
      <c r="AQ36" s="407"/>
      <c r="AR36" s="407"/>
      <c r="AS36" s="407"/>
      <c r="AT36" s="407"/>
      <c r="AU36" s="407"/>
      <c r="AV36" s="407"/>
      <c r="AW36" s="407"/>
      <c r="AX36" s="407"/>
      <c r="AY36" s="407"/>
      <c r="AZ36" s="407"/>
      <c r="BA36" s="407"/>
      <c r="BB36" s="407"/>
      <c r="BC36" s="407"/>
      <c r="BD36" s="178"/>
      <c r="BE36" s="406" t="str">
        <f t="shared" si="1"/>
        <v/>
      </c>
      <c r="BF36" s="406"/>
      <c r="BG36" s="407"/>
      <c r="BH36" s="407"/>
      <c r="BI36" s="407"/>
      <c r="BJ36" s="407"/>
      <c r="BK36" s="407"/>
      <c r="BL36" s="407"/>
      <c r="BM36" s="407"/>
      <c r="BN36" s="407"/>
      <c r="BO36" s="407"/>
      <c r="BP36" s="407"/>
      <c r="BQ36" s="407"/>
      <c r="BR36" s="407"/>
      <c r="BS36" s="407"/>
      <c r="BT36" s="407"/>
      <c r="BU36" s="407"/>
      <c r="BV36" s="178"/>
      <c r="BW36" s="406">
        <f t="shared" si="2"/>
        <v>11</v>
      </c>
      <c r="BX36" s="406"/>
      <c r="BY36" s="407" t="str">
        <f>IF('各会計、関係団体の財政状況及び健全化判断比率'!B70="","",'各会計、関係団体の財政状況及び健全化判断比率'!B70)</f>
        <v>山形県市町村職員退職手当組合</v>
      </c>
      <c r="BZ36" s="407"/>
      <c r="CA36" s="407"/>
      <c r="CB36" s="407"/>
      <c r="CC36" s="407"/>
      <c r="CD36" s="407"/>
      <c r="CE36" s="407"/>
      <c r="CF36" s="407"/>
      <c r="CG36" s="407"/>
      <c r="CH36" s="407"/>
      <c r="CI36" s="407"/>
      <c r="CJ36" s="407"/>
      <c r="CK36" s="407"/>
      <c r="CL36" s="407"/>
      <c r="CM36" s="407"/>
      <c r="CN36" s="178"/>
      <c r="CO36" s="406">
        <f t="shared" si="3"/>
        <v>19</v>
      </c>
      <c r="CP36" s="406"/>
      <c r="CQ36" s="407" t="str">
        <f>IF('各会計、関係団体の財政状況及び健全化判断比率'!BS9="","",'各会計、関係団体の財政状況及び健全化判断比率'!BS9)</f>
        <v>山形鉄道</v>
      </c>
      <c r="CR36" s="407"/>
      <c r="CS36" s="407"/>
      <c r="CT36" s="407"/>
      <c r="CU36" s="407"/>
      <c r="CV36" s="407"/>
      <c r="CW36" s="407"/>
      <c r="CX36" s="407"/>
      <c r="CY36" s="407"/>
      <c r="CZ36" s="407"/>
      <c r="DA36" s="407"/>
      <c r="DB36" s="407"/>
      <c r="DC36" s="407"/>
      <c r="DD36" s="407"/>
      <c r="DE36" s="407"/>
      <c r="DG36" s="404" t="str">
        <f>IF('各会計、関係団体の財政状況及び健全化判断比率'!BR9="","",'各会計、関係団体の財政状況及び健全化判断比率'!BR9)</f>
        <v/>
      </c>
      <c r="DH36" s="404"/>
      <c r="DI36" s="205"/>
    </row>
    <row r="37" spans="1:113" ht="32.25" customHeight="1" x14ac:dyDescent="0.2">
      <c r="A37" s="178"/>
      <c r="B37" s="202"/>
      <c r="C37" s="406" t="str">
        <f>IF(E37="","",C36+1)</f>
        <v/>
      </c>
      <c r="D37" s="406"/>
      <c r="E37" s="407" t="str">
        <f>IF('各会計、関係団体の財政状況及び健全化判断比率'!B10="","",'各会計、関係団体の財政状況及び健全化判断比率'!B10)</f>
        <v/>
      </c>
      <c r="F37" s="407"/>
      <c r="G37" s="407"/>
      <c r="H37" s="407"/>
      <c r="I37" s="407"/>
      <c r="J37" s="407"/>
      <c r="K37" s="407"/>
      <c r="L37" s="407"/>
      <c r="M37" s="407"/>
      <c r="N37" s="407"/>
      <c r="O37" s="407"/>
      <c r="P37" s="407"/>
      <c r="Q37" s="407"/>
      <c r="R37" s="407"/>
      <c r="S37" s="407"/>
      <c r="T37" s="178"/>
      <c r="U37" s="406" t="str">
        <f t="shared" si="4"/>
        <v/>
      </c>
      <c r="V37" s="406"/>
      <c r="W37" s="407"/>
      <c r="X37" s="407"/>
      <c r="Y37" s="407"/>
      <c r="Z37" s="407"/>
      <c r="AA37" s="407"/>
      <c r="AB37" s="407"/>
      <c r="AC37" s="407"/>
      <c r="AD37" s="407"/>
      <c r="AE37" s="407"/>
      <c r="AF37" s="407"/>
      <c r="AG37" s="407"/>
      <c r="AH37" s="407"/>
      <c r="AI37" s="407"/>
      <c r="AJ37" s="407"/>
      <c r="AK37" s="407"/>
      <c r="AL37" s="178"/>
      <c r="AM37" s="406" t="str">
        <f t="shared" si="0"/>
        <v/>
      </c>
      <c r="AN37" s="406"/>
      <c r="AO37" s="407"/>
      <c r="AP37" s="407"/>
      <c r="AQ37" s="407"/>
      <c r="AR37" s="407"/>
      <c r="AS37" s="407"/>
      <c r="AT37" s="407"/>
      <c r="AU37" s="407"/>
      <c r="AV37" s="407"/>
      <c r="AW37" s="407"/>
      <c r="AX37" s="407"/>
      <c r="AY37" s="407"/>
      <c r="AZ37" s="407"/>
      <c r="BA37" s="407"/>
      <c r="BB37" s="407"/>
      <c r="BC37" s="407"/>
      <c r="BD37" s="178"/>
      <c r="BE37" s="406" t="str">
        <f t="shared" si="1"/>
        <v/>
      </c>
      <c r="BF37" s="406"/>
      <c r="BG37" s="407"/>
      <c r="BH37" s="407"/>
      <c r="BI37" s="407"/>
      <c r="BJ37" s="407"/>
      <c r="BK37" s="407"/>
      <c r="BL37" s="407"/>
      <c r="BM37" s="407"/>
      <c r="BN37" s="407"/>
      <c r="BO37" s="407"/>
      <c r="BP37" s="407"/>
      <c r="BQ37" s="407"/>
      <c r="BR37" s="407"/>
      <c r="BS37" s="407"/>
      <c r="BT37" s="407"/>
      <c r="BU37" s="407"/>
      <c r="BV37" s="178"/>
      <c r="BW37" s="406">
        <f t="shared" si="2"/>
        <v>12</v>
      </c>
      <c r="BX37" s="406"/>
      <c r="BY37" s="407" t="str">
        <f>IF('各会計、関係団体の財政状況及び健全化判断比率'!B71="","",'各会計、関係団体の財政状況及び健全化判断比率'!B71)</f>
        <v>山形県市町村交通災害共済組合</v>
      </c>
      <c r="BZ37" s="407"/>
      <c r="CA37" s="407"/>
      <c r="CB37" s="407"/>
      <c r="CC37" s="407"/>
      <c r="CD37" s="407"/>
      <c r="CE37" s="407"/>
      <c r="CF37" s="407"/>
      <c r="CG37" s="407"/>
      <c r="CH37" s="407"/>
      <c r="CI37" s="407"/>
      <c r="CJ37" s="407"/>
      <c r="CK37" s="407"/>
      <c r="CL37" s="407"/>
      <c r="CM37" s="407"/>
      <c r="CN37" s="178"/>
      <c r="CO37" s="406" t="str">
        <f t="shared" si="3"/>
        <v/>
      </c>
      <c r="CP37" s="406"/>
      <c r="CQ37" s="407" t="str">
        <f>IF('各会計、関係団体の財政状況及び健全化判断比率'!BS10="","",'各会計、関係団体の財政状況及び健全化判断比率'!BS10)</f>
        <v/>
      </c>
      <c r="CR37" s="407"/>
      <c r="CS37" s="407"/>
      <c r="CT37" s="407"/>
      <c r="CU37" s="407"/>
      <c r="CV37" s="407"/>
      <c r="CW37" s="407"/>
      <c r="CX37" s="407"/>
      <c r="CY37" s="407"/>
      <c r="CZ37" s="407"/>
      <c r="DA37" s="407"/>
      <c r="DB37" s="407"/>
      <c r="DC37" s="407"/>
      <c r="DD37" s="407"/>
      <c r="DE37" s="407"/>
      <c r="DG37" s="404" t="str">
        <f>IF('各会計、関係団体の財政状況及び健全化判断比率'!BR10="","",'各会計、関係団体の財政状況及び健全化判断比率'!BR10)</f>
        <v/>
      </c>
      <c r="DH37" s="404"/>
      <c r="DI37" s="205"/>
    </row>
    <row r="38" spans="1:113" ht="32.25" customHeight="1" x14ac:dyDescent="0.2">
      <c r="A38" s="178"/>
      <c r="B38" s="202"/>
      <c r="C38" s="406" t="str">
        <f t="shared" ref="C38:C43" si="5">IF(E38="","",C37+1)</f>
        <v/>
      </c>
      <c r="D38" s="406"/>
      <c r="E38" s="407" t="str">
        <f>IF('各会計、関係団体の財政状況及び健全化判断比率'!B11="","",'各会計、関係団体の財政状況及び健全化判断比率'!B11)</f>
        <v/>
      </c>
      <c r="F38" s="407"/>
      <c r="G38" s="407"/>
      <c r="H38" s="407"/>
      <c r="I38" s="407"/>
      <c r="J38" s="407"/>
      <c r="K38" s="407"/>
      <c r="L38" s="407"/>
      <c r="M38" s="407"/>
      <c r="N38" s="407"/>
      <c r="O38" s="407"/>
      <c r="P38" s="407"/>
      <c r="Q38" s="407"/>
      <c r="R38" s="407"/>
      <c r="S38" s="407"/>
      <c r="T38" s="178"/>
      <c r="U38" s="406" t="str">
        <f t="shared" si="4"/>
        <v/>
      </c>
      <c r="V38" s="406"/>
      <c r="W38" s="407"/>
      <c r="X38" s="407"/>
      <c r="Y38" s="407"/>
      <c r="Z38" s="407"/>
      <c r="AA38" s="407"/>
      <c r="AB38" s="407"/>
      <c r="AC38" s="407"/>
      <c r="AD38" s="407"/>
      <c r="AE38" s="407"/>
      <c r="AF38" s="407"/>
      <c r="AG38" s="407"/>
      <c r="AH38" s="407"/>
      <c r="AI38" s="407"/>
      <c r="AJ38" s="407"/>
      <c r="AK38" s="407"/>
      <c r="AL38" s="178"/>
      <c r="AM38" s="406" t="str">
        <f t="shared" si="0"/>
        <v/>
      </c>
      <c r="AN38" s="406"/>
      <c r="AO38" s="407"/>
      <c r="AP38" s="407"/>
      <c r="AQ38" s="407"/>
      <c r="AR38" s="407"/>
      <c r="AS38" s="407"/>
      <c r="AT38" s="407"/>
      <c r="AU38" s="407"/>
      <c r="AV38" s="407"/>
      <c r="AW38" s="407"/>
      <c r="AX38" s="407"/>
      <c r="AY38" s="407"/>
      <c r="AZ38" s="407"/>
      <c r="BA38" s="407"/>
      <c r="BB38" s="407"/>
      <c r="BC38" s="407"/>
      <c r="BD38" s="178"/>
      <c r="BE38" s="406" t="str">
        <f t="shared" si="1"/>
        <v/>
      </c>
      <c r="BF38" s="406"/>
      <c r="BG38" s="407"/>
      <c r="BH38" s="407"/>
      <c r="BI38" s="407"/>
      <c r="BJ38" s="407"/>
      <c r="BK38" s="407"/>
      <c r="BL38" s="407"/>
      <c r="BM38" s="407"/>
      <c r="BN38" s="407"/>
      <c r="BO38" s="407"/>
      <c r="BP38" s="407"/>
      <c r="BQ38" s="407"/>
      <c r="BR38" s="407"/>
      <c r="BS38" s="407"/>
      <c r="BT38" s="407"/>
      <c r="BU38" s="407"/>
      <c r="BV38" s="178"/>
      <c r="BW38" s="406">
        <f t="shared" si="2"/>
        <v>13</v>
      </c>
      <c r="BX38" s="406"/>
      <c r="BY38" s="407" t="str">
        <f>IF('各会計、関係団体の財政状況及び健全化判断比率'!B72="","",'各会計、関係団体の財政状況及び健全化判断比率'!B72)</f>
        <v>置賜広域行政事務組合</v>
      </c>
      <c r="BZ38" s="407"/>
      <c r="CA38" s="407"/>
      <c r="CB38" s="407"/>
      <c r="CC38" s="407"/>
      <c r="CD38" s="407"/>
      <c r="CE38" s="407"/>
      <c r="CF38" s="407"/>
      <c r="CG38" s="407"/>
      <c r="CH38" s="407"/>
      <c r="CI38" s="407"/>
      <c r="CJ38" s="407"/>
      <c r="CK38" s="407"/>
      <c r="CL38" s="407"/>
      <c r="CM38" s="407"/>
      <c r="CN38" s="178"/>
      <c r="CO38" s="406" t="str">
        <f t="shared" si="3"/>
        <v/>
      </c>
      <c r="CP38" s="406"/>
      <c r="CQ38" s="407" t="str">
        <f>IF('各会計、関係団体の財政状況及び健全化判断比率'!BS11="","",'各会計、関係団体の財政状況及び健全化判断比率'!BS11)</f>
        <v/>
      </c>
      <c r="CR38" s="407"/>
      <c r="CS38" s="407"/>
      <c r="CT38" s="407"/>
      <c r="CU38" s="407"/>
      <c r="CV38" s="407"/>
      <c r="CW38" s="407"/>
      <c r="CX38" s="407"/>
      <c r="CY38" s="407"/>
      <c r="CZ38" s="407"/>
      <c r="DA38" s="407"/>
      <c r="DB38" s="407"/>
      <c r="DC38" s="407"/>
      <c r="DD38" s="407"/>
      <c r="DE38" s="407"/>
      <c r="DG38" s="404" t="str">
        <f>IF('各会計、関係団体の財政状況及び健全化判断比率'!BR11="","",'各会計、関係団体の財政状況及び健全化判断比率'!BR11)</f>
        <v/>
      </c>
      <c r="DH38" s="404"/>
      <c r="DI38" s="205"/>
    </row>
    <row r="39" spans="1:113" ht="32.25" customHeight="1" x14ac:dyDescent="0.2">
      <c r="A39" s="178"/>
      <c r="B39" s="202"/>
      <c r="C39" s="406" t="str">
        <f t="shared" si="5"/>
        <v/>
      </c>
      <c r="D39" s="406"/>
      <c r="E39" s="407" t="str">
        <f>IF('各会計、関係団体の財政状況及び健全化判断比率'!B12="","",'各会計、関係団体の財政状況及び健全化判断比率'!B12)</f>
        <v/>
      </c>
      <c r="F39" s="407"/>
      <c r="G39" s="407"/>
      <c r="H39" s="407"/>
      <c r="I39" s="407"/>
      <c r="J39" s="407"/>
      <c r="K39" s="407"/>
      <c r="L39" s="407"/>
      <c r="M39" s="407"/>
      <c r="N39" s="407"/>
      <c r="O39" s="407"/>
      <c r="P39" s="407"/>
      <c r="Q39" s="407"/>
      <c r="R39" s="407"/>
      <c r="S39" s="407"/>
      <c r="T39" s="178"/>
      <c r="U39" s="406" t="str">
        <f t="shared" si="4"/>
        <v/>
      </c>
      <c r="V39" s="406"/>
      <c r="W39" s="407"/>
      <c r="X39" s="407"/>
      <c r="Y39" s="407"/>
      <c r="Z39" s="407"/>
      <c r="AA39" s="407"/>
      <c r="AB39" s="407"/>
      <c r="AC39" s="407"/>
      <c r="AD39" s="407"/>
      <c r="AE39" s="407"/>
      <c r="AF39" s="407"/>
      <c r="AG39" s="407"/>
      <c r="AH39" s="407"/>
      <c r="AI39" s="407"/>
      <c r="AJ39" s="407"/>
      <c r="AK39" s="407"/>
      <c r="AL39" s="178"/>
      <c r="AM39" s="406" t="str">
        <f t="shared" si="0"/>
        <v/>
      </c>
      <c r="AN39" s="406"/>
      <c r="AO39" s="407"/>
      <c r="AP39" s="407"/>
      <c r="AQ39" s="407"/>
      <c r="AR39" s="407"/>
      <c r="AS39" s="407"/>
      <c r="AT39" s="407"/>
      <c r="AU39" s="407"/>
      <c r="AV39" s="407"/>
      <c r="AW39" s="407"/>
      <c r="AX39" s="407"/>
      <c r="AY39" s="407"/>
      <c r="AZ39" s="407"/>
      <c r="BA39" s="407"/>
      <c r="BB39" s="407"/>
      <c r="BC39" s="407"/>
      <c r="BD39" s="178"/>
      <c r="BE39" s="406" t="str">
        <f t="shared" si="1"/>
        <v/>
      </c>
      <c r="BF39" s="406"/>
      <c r="BG39" s="407"/>
      <c r="BH39" s="407"/>
      <c r="BI39" s="407"/>
      <c r="BJ39" s="407"/>
      <c r="BK39" s="407"/>
      <c r="BL39" s="407"/>
      <c r="BM39" s="407"/>
      <c r="BN39" s="407"/>
      <c r="BO39" s="407"/>
      <c r="BP39" s="407"/>
      <c r="BQ39" s="407"/>
      <c r="BR39" s="407"/>
      <c r="BS39" s="407"/>
      <c r="BT39" s="407"/>
      <c r="BU39" s="407"/>
      <c r="BV39" s="178"/>
      <c r="BW39" s="406">
        <f t="shared" si="2"/>
        <v>14</v>
      </c>
      <c r="BX39" s="406"/>
      <c r="BY39" s="407" t="str">
        <f>IF('各会計、関係団体の財政状況及び健全化判断比率'!B73="","",'各会計、関係団体の財政状況及び健全化判断比率'!B73)</f>
        <v>西置賜行政組合</v>
      </c>
      <c r="BZ39" s="407"/>
      <c r="CA39" s="407"/>
      <c r="CB39" s="407"/>
      <c r="CC39" s="407"/>
      <c r="CD39" s="407"/>
      <c r="CE39" s="407"/>
      <c r="CF39" s="407"/>
      <c r="CG39" s="407"/>
      <c r="CH39" s="407"/>
      <c r="CI39" s="407"/>
      <c r="CJ39" s="407"/>
      <c r="CK39" s="407"/>
      <c r="CL39" s="407"/>
      <c r="CM39" s="407"/>
      <c r="CN39" s="178"/>
      <c r="CO39" s="406" t="str">
        <f t="shared" si="3"/>
        <v/>
      </c>
      <c r="CP39" s="406"/>
      <c r="CQ39" s="407" t="str">
        <f>IF('各会計、関係団体の財政状況及び健全化判断比率'!BS12="","",'各会計、関係団体の財政状況及び健全化判断比率'!BS12)</f>
        <v/>
      </c>
      <c r="CR39" s="407"/>
      <c r="CS39" s="407"/>
      <c r="CT39" s="407"/>
      <c r="CU39" s="407"/>
      <c r="CV39" s="407"/>
      <c r="CW39" s="407"/>
      <c r="CX39" s="407"/>
      <c r="CY39" s="407"/>
      <c r="CZ39" s="407"/>
      <c r="DA39" s="407"/>
      <c r="DB39" s="407"/>
      <c r="DC39" s="407"/>
      <c r="DD39" s="407"/>
      <c r="DE39" s="407"/>
      <c r="DG39" s="404" t="str">
        <f>IF('各会計、関係団体の財政状況及び健全化判断比率'!BR12="","",'各会計、関係団体の財政状況及び健全化判断比率'!BR12)</f>
        <v/>
      </c>
      <c r="DH39" s="404"/>
      <c r="DI39" s="205"/>
    </row>
    <row r="40" spans="1:113" ht="32.25" customHeight="1" x14ac:dyDescent="0.2">
      <c r="A40" s="178"/>
      <c r="B40" s="202"/>
      <c r="C40" s="406" t="str">
        <f t="shared" si="5"/>
        <v/>
      </c>
      <c r="D40" s="406"/>
      <c r="E40" s="407" t="str">
        <f>IF('各会計、関係団体の財政状況及び健全化判断比率'!B13="","",'各会計、関係団体の財政状況及び健全化判断比率'!B13)</f>
        <v/>
      </c>
      <c r="F40" s="407"/>
      <c r="G40" s="407"/>
      <c r="H40" s="407"/>
      <c r="I40" s="407"/>
      <c r="J40" s="407"/>
      <c r="K40" s="407"/>
      <c r="L40" s="407"/>
      <c r="M40" s="407"/>
      <c r="N40" s="407"/>
      <c r="O40" s="407"/>
      <c r="P40" s="407"/>
      <c r="Q40" s="407"/>
      <c r="R40" s="407"/>
      <c r="S40" s="407"/>
      <c r="T40" s="178"/>
      <c r="U40" s="406" t="str">
        <f t="shared" si="4"/>
        <v/>
      </c>
      <c r="V40" s="406"/>
      <c r="W40" s="407"/>
      <c r="X40" s="407"/>
      <c r="Y40" s="407"/>
      <c r="Z40" s="407"/>
      <c r="AA40" s="407"/>
      <c r="AB40" s="407"/>
      <c r="AC40" s="407"/>
      <c r="AD40" s="407"/>
      <c r="AE40" s="407"/>
      <c r="AF40" s="407"/>
      <c r="AG40" s="407"/>
      <c r="AH40" s="407"/>
      <c r="AI40" s="407"/>
      <c r="AJ40" s="407"/>
      <c r="AK40" s="407"/>
      <c r="AL40" s="178"/>
      <c r="AM40" s="406" t="str">
        <f t="shared" si="0"/>
        <v/>
      </c>
      <c r="AN40" s="406"/>
      <c r="AO40" s="407"/>
      <c r="AP40" s="407"/>
      <c r="AQ40" s="407"/>
      <c r="AR40" s="407"/>
      <c r="AS40" s="407"/>
      <c r="AT40" s="407"/>
      <c r="AU40" s="407"/>
      <c r="AV40" s="407"/>
      <c r="AW40" s="407"/>
      <c r="AX40" s="407"/>
      <c r="AY40" s="407"/>
      <c r="AZ40" s="407"/>
      <c r="BA40" s="407"/>
      <c r="BB40" s="407"/>
      <c r="BC40" s="407"/>
      <c r="BD40" s="178"/>
      <c r="BE40" s="406" t="str">
        <f t="shared" si="1"/>
        <v/>
      </c>
      <c r="BF40" s="406"/>
      <c r="BG40" s="407"/>
      <c r="BH40" s="407"/>
      <c r="BI40" s="407"/>
      <c r="BJ40" s="407"/>
      <c r="BK40" s="407"/>
      <c r="BL40" s="407"/>
      <c r="BM40" s="407"/>
      <c r="BN40" s="407"/>
      <c r="BO40" s="407"/>
      <c r="BP40" s="407"/>
      <c r="BQ40" s="407"/>
      <c r="BR40" s="407"/>
      <c r="BS40" s="407"/>
      <c r="BT40" s="407"/>
      <c r="BU40" s="407"/>
      <c r="BV40" s="178"/>
      <c r="BW40" s="406">
        <f t="shared" si="2"/>
        <v>15</v>
      </c>
      <c r="BX40" s="406"/>
      <c r="BY40" s="407" t="str">
        <f>IF('各会計、関係団体の財政状況及び健全化判断比率'!B74="","",'各会計、関係団体の財政状況及び健全化判断比率'!B74)</f>
        <v>山形県後期高齢者医療広域連合（普通会計分）</v>
      </c>
      <c r="BZ40" s="407"/>
      <c r="CA40" s="407"/>
      <c r="CB40" s="407"/>
      <c r="CC40" s="407"/>
      <c r="CD40" s="407"/>
      <c r="CE40" s="407"/>
      <c r="CF40" s="407"/>
      <c r="CG40" s="407"/>
      <c r="CH40" s="407"/>
      <c r="CI40" s="407"/>
      <c r="CJ40" s="407"/>
      <c r="CK40" s="407"/>
      <c r="CL40" s="407"/>
      <c r="CM40" s="407"/>
      <c r="CN40" s="178"/>
      <c r="CO40" s="406" t="str">
        <f t="shared" si="3"/>
        <v/>
      </c>
      <c r="CP40" s="406"/>
      <c r="CQ40" s="407" t="str">
        <f>IF('各会計、関係団体の財政状況及び健全化判断比率'!BS13="","",'各会計、関係団体の財政状況及び健全化判断比率'!BS13)</f>
        <v/>
      </c>
      <c r="CR40" s="407"/>
      <c r="CS40" s="407"/>
      <c r="CT40" s="407"/>
      <c r="CU40" s="407"/>
      <c r="CV40" s="407"/>
      <c r="CW40" s="407"/>
      <c r="CX40" s="407"/>
      <c r="CY40" s="407"/>
      <c r="CZ40" s="407"/>
      <c r="DA40" s="407"/>
      <c r="DB40" s="407"/>
      <c r="DC40" s="407"/>
      <c r="DD40" s="407"/>
      <c r="DE40" s="407"/>
      <c r="DG40" s="404" t="str">
        <f>IF('各会計、関係団体の財政状況及び健全化判断比率'!BR13="","",'各会計、関係団体の財政状況及び健全化判断比率'!BR13)</f>
        <v/>
      </c>
      <c r="DH40" s="404"/>
      <c r="DI40" s="205"/>
    </row>
    <row r="41" spans="1:113" ht="32.25" customHeight="1" x14ac:dyDescent="0.2">
      <c r="A41" s="178"/>
      <c r="B41" s="202"/>
      <c r="C41" s="406" t="str">
        <f t="shared" si="5"/>
        <v/>
      </c>
      <c r="D41" s="406"/>
      <c r="E41" s="407" t="str">
        <f>IF('各会計、関係団体の財政状況及び健全化判断比率'!B14="","",'各会計、関係団体の財政状況及び健全化判断比率'!B14)</f>
        <v/>
      </c>
      <c r="F41" s="407"/>
      <c r="G41" s="407"/>
      <c r="H41" s="407"/>
      <c r="I41" s="407"/>
      <c r="J41" s="407"/>
      <c r="K41" s="407"/>
      <c r="L41" s="407"/>
      <c r="M41" s="407"/>
      <c r="N41" s="407"/>
      <c r="O41" s="407"/>
      <c r="P41" s="407"/>
      <c r="Q41" s="407"/>
      <c r="R41" s="407"/>
      <c r="S41" s="407"/>
      <c r="T41" s="178"/>
      <c r="U41" s="406" t="str">
        <f t="shared" si="4"/>
        <v/>
      </c>
      <c r="V41" s="406"/>
      <c r="W41" s="407"/>
      <c r="X41" s="407"/>
      <c r="Y41" s="407"/>
      <c r="Z41" s="407"/>
      <c r="AA41" s="407"/>
      <c r="AB41" s="407"/>
      <c r="AC41" s="407"/>
      <c r="AD41" s="407"/>
      <c r="AE41" s="407"/>
      <c r="AF41" s="407"/>
      <c r="AG41" s="407"/>
      <c r="AH41" s="407"/>
      <c r="AI41" s="407"/>
      <c r="AJ41" s="407"/>
      <c r="AK41" s="407"/>
      <c r="AL41" s="178"/>
      <c r="AM41" s="406" t="str">
        <f t="shared" si="0"/>
        <v/>
      </c>
      <c r="AN41" s="406"/>
      <c r="AO41" s="407"/>
      <c r="AP41" s="407"/>
      <c r="AQ41" s="407"/>
      <c r="AR41" s="407"/>
      <c r="AS41" s="407"/>
      <c r="AT41" s="407"/>
      <c r="AU41" s="407"/>
      <c r="AV41" s="407"/>
      <c r="AW41" s="407"/>
      <c r="AX41" s="407"/>
      <c r="AY41" s="407"/>
      <c r="AZ41" s="407"/>
      <c r="BA41" s="407"/>
      <c r="BB41" s="407"/>
      <c r="BC41" s="407"/>
      <c r="BD41" s="178"/>
      <c r="BE41" s="406" t="str">
        <f t="shared" si="1"/>
        <v/>
      </c>
      <c r="BF41" s="406"/>
      <c r="BG41" s="407"/>
      <c r="BH41" s="407"/>
      <c r="BI41" s="407"/>
      <c r="BJ41" s="407"/>
      <c r="BK41" s="407"/>
      <c r="BL41" s="407"/>
      <c r="BM41" s="407"/>
      <c r="BN41" s="407"/>
      <c r="BO41" s="407"/>
      <c r="BP41" s="407"/>
      <c r="BQ41" s="407"/>
      <c r="BR41" s="407"/>
      <c r="BS41" s="407"/>
      <c r="BT41" s="407"/>
      <c r="BU41" s="407"/>
      <c r="BV41" s="178"/>
      <c r="BW41" s="406">
        <f t="shared" si="2"/>
        <v>16</v>
      </c>
      <c r="BX41" s="406"/>
      <c r="BY41" s="407" t="str">
        <f>IF('各会計、関係団体の財政状況及び健全化判断比率'!B75="","",'各会計、関係団体の財政状況及び健全化判断比率'!B75)</f>
        <v>山形県後期高齢者医療広域連合（事業会計分）</v>
      </c>
      <c r="BZ41" s="407"/>
      <c r="CA41" s="407"/>
      <c r="CB41" s="407"/>
      <c r="CC41" s="407"/>
      <c r="CD41" s="407"/>
      <c r="CE41" s="407"/>
      <c r="CF41" s="407"/>
      <c r="CG41" s="407"/>
      <c r="CH41" s="407"/>
      <c r="CI41" s="407"/>
      <c r="CJ41" s="407"/>
      <c r="CK41" s="407"/>
      <c r="CL41" s="407"/>
      <c r="CM41" s="407"/>
      <c r="CN41" s="178"/>
      <c r="CO41" s="406" t="str">
        <f t="shared" si="3"/>
        <v/>
      </c>
      <c r="CP41" s="406"/>
      <c r="CQ41" s="407" t="str">
        <f>IF('各会計、関係団体の財政状況及び健全化判断比率'!BS14="","",'各会計、関係団体の財政状況及び健全化判断比率'!BS14)</f>
        <v/>
      </c>
      <c r="CR41" s="407"/>
      <c r="CS41" s="407"/>
      <c r="CT41" s="407"/>
      <c r="CU41" s="407"/>
      <c r="CV41" s="407"/>
      <c r="CW41" s="407"/>
      <c r="CX41" s="407"/>
      <c r="CY41" s="407"/>
      <c r="CZ41" s="407"/>
      <c r="DA41" s="407"/>
      <c r="DB41" s="407"/>
      <c r="DC41" s="407"/>
      <c r="DD41" s="407"/>
      <c r="DE41" s="407"/>
      <c r="DG41" s="404" t="str">
        <f>IF('各会計、関係団体の財政状況及び健全化判断比率'!BR14="","",'各会計、関係団体の財政状況及び健全化判断比率'!BR14)</f>
        <v/>
      </c>
      <c r="DH41" s="404"/>
      <c r="DI41" s="205"/>
    </row>
    <row r="42" spans="1:113" ht="32.25" customHeight="1" x14ac:dyDescent="0.2">
      <c r="B42" s="202"/>
      <c r="C42" s="406" t="str">
        <f t="shared" si="5"/>
        <v/>
      </c>
      <c r="D42" s="406"/>
      <c r="E42" s="407" t="str">
        <f>IF('各会計、関係団体の財政状況及び健全化判断比率'!B15="","",'各会計、関係団体の財政状況及び健全化判断比率'!B15)</f>
        <v/>
      </c>
      <c r="F42" s="407"/>
      <c r="G42" s="407"/>
      <c r="H42" s="407"/>
      <c r="I42" s="407"/>
      <c r="J42" s="407"/>
      <c r="K42" s="407"/>
      <c r="L42" s="407"/>
      <c r="M42" s="407"/>
      <c r="N42" s="407"/>
      <c r="O42" s="407"/>
      <c r="P42" s="407"/>
      <c r="Q42" s="407"/>
      <c r="R42" s="407"/>
      <c r="S42" s="407"/>
      <c r="T42" s="178"/>
      <c r="U42" s="406" t="str">
        <f t="shared" si="4"/>
        <v/>
      </c>
      <c r="V42" s="406"/>
      <c r="W42" s="407"/>
      <c r="X42" s="407"/>
      <c r="Y42" s="407"/>
      <c r="Z42" s="407"/>
      <c r="AA42" s="407"/>
      <c r="AB42" s="407"/>
      <c r="AC42" s="407"/>
      <c r="AD42" s="407"/>
      <c r="AE42" s="407"/>
      <c r="AF42" s="407"/>
      <c r="AG42" s="407"/>
      <c r="AH42" s="407"/>
      <c r="AI42" s="407"/>
      <c r="AJ42" s="407"/>
      <c r="AK42" s="407"/>
      <c r="AL42" s="178"/>
      <c r="AM42" s="406" t="str">
        <f t="shared" si="0"/>
        <v/>
      </c>
      <c r="AN42" s="406"/>
      <c r="AO42" s="407"/>
      <c r="AP42" s="407"/>
      <c r="AQ42" s="407"/>
      <c r="AR42" s="407"/>
      <c r="AS42" s="407"/>
      <c r="AT42" s="407"/>
      <c r="AU42" s="407"/>
      <c r="AV42" s="407"/>
      <c r="AW42" s="407"/>
      <c r="AX42" s="407"/>
      <c r="AY42" s="407"/>
      <c r="AZ42" s="407"/>
      <c r="BA42" s="407"/>
      <c r="BB42" s="407"/>
      <c r="BC42" s="407"/>
      <c r="BD42" s="178"/>
      <c r="BE42" s="406" t="str">
        <f t="shared" si="1"/>
        <v/>
      </c>
      <c r="BF42" s="406"/>
      <c r="BG42" s="407"/>
      <c r="BH42" s="407"/>
      <c r="BI42" s="407"/>
      <c r="BJ42" s="407"/>
      <c r="BK42" s="407"/>
      <c r="BL42" s="407"/>
      <c r="BM42" s="407"/>
      <c r="BN42" s="407"/>
      <c r="BO42" s="407"/>
      <c r="BP42" s="407"/>
      <c r="BQ42" s="407"/>
      <c r="BR42" s="407"/>
      <c r="BS42" s="407"/>
      <c r="BT42" s="407"/>
      <c r="BU42" s="407"/>
      <c r="BV42" s="178"/>
      <c r="BW42" s="406" t="str">
        <f t="shared" si="2"/>
        <v/>
      </c>
      <c r="BX42" s="406"/>
      <c r="BY42" s="407" t="str">
        <f>IF('各会計、関係団体の財政状況及び健全化判断比率'!B76="","",'各会計、関係団体の財政状況及び健全化判断比率'!B76)</f>
        <v/>
      </c>
      <c r="BZ42" s="407"/>
      <c r="CA42" s="407"/>
      <c r="CB42" s="407"/>
      <c r="CC42" s="407"/>
      <c r="CD42" s="407"/>
      <c r="CE42" s="407"/>
      <c r="CF42" s="407"/>
      <c r="CG42" s="407"/>
      <c r="CH42" s="407"/>
      <c r="CI42" s="407"/>
      <c r="CJ42" s="407"/>
      <c r="CK42" s="407"/>
      <c r="CL42" s="407"/>
      <c r="CM42" s="407"/>
      <c r="CN42" s="178"/>
      <c r="CO42" s="406" t="str">
        <f t="shared" si="3"/>
        <v/>
      </c>
      <c r="CP42" s="406"/>
      <c r="CQ42" s="407" t="str">
        <f>IF('各会計、関係団体の財政状況及び健全化判断比率'!BS15="","",'各会計、関係団体の財政状況及び健全化判断比率'!BS15)</f>
        <v/>
      </c>
      <c r="CR42" s="407"/>
      <c r="CS42" s="407"/>
      <c r="CT42" s="407"/>
      <c r="CU42" s="407"/>
      <c r="CV42" s="407"/>
      <c r="CW42" s="407"/>
      <c r="CX42" s="407"/>
      <c r="CY42" s="407"/>
      <c r="CZ42" s="407"/>
      <c r="DA42" s="407"/>
      <c r="DB42" s="407"/>
      <c r="DC42" s="407"/>
      <c r="DD42" s="407"/>
      <c r="DE42" s="407"/>
      <c r="DG42" s="404" t="str">
        <f>IF('各会計、関係団体の財政状況及び健全化判断比率'!BR15="","",'各会計、関係団体の財政状況及び健全化判断比率'!BR15)</f>
        <v/>
      </c>
      <c r="DH42" s="404"/>
      <c r="DI42" s="205"/>
    </row>
    <row r="43" spans="1:113" ht="32.25" customHeight="1" x14ac:dyDescent="0.2">
      <c r="B43" s="202"/>
      <c r="C43" s="406" t="str">
        <f t="shared" si="5"/>
        <v/>
      </c>
      <c r="D43" s="406"/>
      <c r="E43" s="407" t="str">
        <f>IF('各会計、関係団体の財政状況及び健全化判断比率'!B16="","",'各会計、関係団体の財政状況及び健全化判断比率'!B16)</f>
        <v/>
      </c>
      <c r="F43" s="407"/>
      <c r="G43" s="407"/>
      <c r="H43" s="407"/>
      <c r="I43" s="407"/>
      <c r="J43" s="407"/>
      <c r="K43" s="407"/>
      <c r="L43" s="407"/>
      <c r="M43" s="407"/>
      <c r="N43" s="407"/>
      <c r="O43" s="407"/>
      <c r="P43" s="407"/>
      <c r="Q43" s="407"/>
      <c r="R43" s="407"/>
      <c r="S43" s="407"/>
      <c r="T43" s="178"/>
      <c r="U43" s="406" t="str">
        <f t="shared" si="4"/>
        <v/>
      </c>
      <c r="V43" s="406"/>
      <c r="W43" s="407"/>
      <c r="X43" s="407"/>
      <c r="Y43" s="407"/>
      <c r="Z43" s="407"/>
      <c r="AA43" s="407"/>
      <c r="AB43" s="407"/>
      <c r="AC43" s="407"/>
      <c r="AD43" s="407"/>
      <c r="AE43" s="407"/>
      <c r="AF43" s="407"/>
      <c r="AG43" s="407"/>
      <c r="AH43" s="407"/>
      <c r="AI43" s="407"/>
      <c r="AJ43" s="407"/>
      <c r="AK43" s="407"/>
      <c r="AL43" s="178"/>
      <c r="AM43" s="406" t="str">
        <f t="shared" si="0"/>
        <v/>
      </c>
      <c r="AN43" s="406"/>
      <c r="AO43" s="407"/>
      <c r="AP43" s="407"/>
      <c r="AQ43" s="407"/>
      <c r="AR43" s="407"/>
      <c r="AS43" s="407"/>
      <c r="AT43" s="407"/>
      <c r="AU43" s="407"/>
      <c r="AV43" s="407"/>
      <c r="AW43" s="407"/>
      <c r="AX43" s="407"/>
      <c r="AY43" s="407"/>
      <c r="AZ43" s="407"/>
      <c r="BA43" s="407"/>
      <c r="BB43" s="407"/>
      <c r="BC43" s="407"/>
      <c r="BD43" s="178"/>
      <c r="BE43" s="406" t="str">
        <f t="shared" si="1"/>
        <v/>
      </c>
      <c r="BF43" s="406"/>
      <c r="BG43" s="407"/>
      <c r="BH43" s="407"/>
      <c r="BI43" s="407"/>
      <c r="BJ43" s="407"/>
      <c r="BK43" s="407"/>
      <c r="BL43" s="407"/>
      <c r="BM43" s="407"/>
      <c r="BN43" s="407"/>
      <c r="BO43" s="407"/>
      <c r="BP43" s="407"/>
      <c r="BQ43" s="407"/>
      <c r="BR43" s="407"/>
      <c r="BS43" s="407"/>
      <c r="BT43" s="407"/>
      <c r="BU43" s="407"/>
      <c r="BV43" s="178"/>
      <c r="BW43" s="406" t="str">
        <f t="shared" si="2"/>
        <v/>
      </c>
      <c r="BX43" s="406"/>
      <c r="BY43" s="407" t="str">
        <f>IF('各会計、関係団体の財政状況及び健全化判断比率'!B77="","",'各会計、関係団体の財政状況及び健全化判断比率'!B77)</f>
        <v/>
      </c>
      <c r="BZ43" s="407"/>
      <c r="CA43" s="407"/>
      <c r="CB43" s="407"/>
      <c r="CC43" s="407"/>
      <c r="CD43" s="407"/>
      <c r="CE43" s="407"/>
      <c r="CF43" s="407"/>
      <c r="CG43" s="407"/>
      <c r="CH43" s="407"/>
      <c r="CI43" s="407"/>
      <c r="CJ43" s="407"/>
      <c r="CK43" s="407"/>
      <c r="CL43" s="407"/>
      <c r="CM43" s="407"/>
      <c r="CN43" s="178"/>
      <c r="CO43" s="406" t="str">
        <f t="shared" si="3"/>
        <v/>
      </c>
      <c r="CP43" s="406"/>
      <c r="CQ43" s="407" t="str">
        <f>IF('各会計、関係団体の財政状況及び健全化判断比率'!BS16="","",'各会計、関係団体の財政状況及び健全化判断比率'!BS16)</f>
        <v/>
      </c>
      <c r="CR43" s="407"/>
      <c r="CS43" s="407"/>
      <c r="CT43" s="407"/>
      <c r="CU43" s="407"/>
      <c r="CV43" s="407"/>
      <c r="CW43" s="407"/>
      <c r="CX43" s="407"/>
      <c r="CY43" s="407"/>
      <c r="CZ43" s="407"/>
      <c r="DA43" s="407"/>
      <c r="DB43" s="407"/>
      <c r="DC43" s="407"/>
      <c r="DD43" s="407"/>
      <c r="DE43" s="407"/>
      <c r="DG43" s="404" t="str">
        <f>IF('各会計、関係団体の財政状況及び健全化判断比率'!BR16="","",'各会計、関係団体の財政状況及び健全化判断比率'!BR16)</f>
        <v/>
      </c>
      <c r="DH43" s="404"/>
      <c r="DI43" s="205"/>
    </row>
    <row r="44" spans="1:113" ht="13.5" customHeight="1" thickBot="1" x14ac:dyDescent="0.25">
      <c r="B44" s="206"/>
      <c r="C44" s="207"/>
      <c r="D44" s="207"/>
      <c r="E44" s="207"/>
      <c r="F44" s="207"/>
      <c r="G44" s="207"/>
      <c r="H44" s="207"/>
      <c r="I44" s="207"/>
      <c r="J44" s="207"/>
      <c r="K44" s="207"/>
      <c r="L44" s="207"/>
      <c r="M44" s="207"/>
      <c r="N44" s="207"/>
      <c r="O44" s="207"/>
      <c r="P44" s="207"/>
      <c r="Q44" s="207"/>
      <c r="R44" s="207"/>
      <c r="S44" s="207"/>
      <c r="T44" s="207"/>
      <c r="U44" s="207"/>
      <c r="V44" s="207"/>
      <c r="W44" s="207"/>
      <c r="X44" s="207"/>
      <c r="Y44" s="207"/>
      <c r="Z44" s="207"/>
      <c r="AA44" s="207"/>
      <c r="AB44" s="207"/>
      <c r="AC44" s="207"/>
      <c r="AD44" s="207"/>
      <c r="AE44" s="207"/>
      <c r="AF44" s="207"/>
      <c r="AG44" s="207"/>
      <c r="AH44" s="207"/>
      <c r="AI44" s="207"/>
      <c r="AJ44" s="207"/>
      <c r="AK44" s="207"/>
      <c r="AL44" s="207"/>
      <c r="AM44" s="207"/>
      <c r="AN44" s="207"/>
      <c r="AO44" s="207"/>
      <c r="AP44" s="207"/>
      <c r="AQ44" s="207"/>
      <c r="AR44" s="207"/>
      <c r="AS44" s="207"/>
      <c r="AT44" s="207"/>
      <c r="AU44" s="207"/>
      <c r="AV44" s="207"/>
      <c r="AW44" s="207"/>
      <c r="AX44" s="207"/>
      <c r="AY44" s="207"/>
      <c r="AZ44" s="207"/>
      <c r="BA44" s="207"/>
      <c r="BB44" s="207"/>
      <c r="BC44" s="207"/>
      <c r="BD44" s="207"/>
      <c r="BE44" s="207"/>
      <c r="BF44" s="207"/>
      <c r="BG44" s="207"/>
      <c r="BH44" s="207"/>
      <c r="BI44" s="207"/>
      <c r="BJ44" s="207"/>
      <c r="BK44" s="207"/>
      <c r="BL44" s="207"/>
      <c r="BM44" s="207"/>
      <c r="BN44" s="207"/>
      <c r="BO44" s="207"/>
      <c r="BP44" s="207"/>
      <c r="BQ44" s="207"/>
      <c r="BR44" s="207"/>
      <c r="BS44" s="207"/>
      <c r="BT44" s="207"/>
      <c r="BU44" s="207"/>
      <c r="BV44" s="207"/>
      <c r="BW44" s="207"/>
      <c r="BX44" s="207"/>
      <c r="BY44" s="207"/>
      <c r="BZ44" s="207"/>
      <c r="CA44" s="207"/>
      <c r="CB44" s="207"/>
      <c r="CC44" s="207"/>
      <c r="CD44" s="207"/>
      <c r="CE44" s="207"/>
      <c r="CF44" s="207"/>
      <c r="CG44" s="207"/>
      <c r="CH44" s="207"/>
      <c r="CI44" s="207"/>
      <c r="CJ44" s="207"/>
      <c r="CK44" s="207"/>
      <c r="CL44" s="207"/>
      <c r="CM44" s="207"/>
      <c r="CN44" s="207"/>
      <c r="CO44" s="207"/>
      <c r="CP44" s="207"/>
      <c r="CQ44" s="207"/>
      <c r="CR44" s="207"/>
      <c r="CS44" s="207"/>
      <c r="CT44" s="207"/>
      <c r="CU44" s="207"/>
      <c r="CV44" s="207"/>
      <c r="CW44" s="207"/>
      <c r="CX44" s="207"/>
      <c r="CY44" s="207"/>
      <c r="CZ44" s="207"/>
      <c r="DA44" s="207"/>
      <c r="DB44" s="207"/>
      <c r="DC44" s="207"/>
      <c r="DD44" s="207"/>
      <c r="DE44" s="207"/>
      <c r="DF44" s="207"/>
      <c r="DG44" s="207"/>
      <c r="DH44" s="207"/>
      <c r="DI44" s="208"/>
    </row>
    <row r="45" spans="1:113" x14ac:dyDescent="0.2"/>
    <row r="46" spans="1:113" x14ac:dyDescent="0.2">
      <c r="B46" s="177" t="s">
        <v>209</v>
      </c>
      <c r="E46" s="403" t="s">
        <v>210</v>
      </c>
      <c r="F46" s="403"/>
      <c r="G46" s="403"/>
      <c r="H46" s="403"/>
      <c r="I46" s="403"/>
      <c r="J46" s="403"/>
      <c r="K46" s="403"/>
      <c r="L46" s="403"/>
      <c r="M46" s="403"/>
      <c r="N46" s="403"/>
      <c r="O46" s="403"/>
      <c r="P46" s="403"/>
      <c r="Q46" s="403"/>
      <c r="R46" s="403"/>
      <c r="S46" s="403"/>
      <c r="T46" s="403"/>
      <c r="U46" s="403"/>
      <c r="V46" s="403"/>
      <c r="W46" s="403"/>
      <c r="X46" s="403"/>
      <c r="Y46" s="403"/>
      <c r="Z46" s="403"/>
      <c r="AA46" s="403"/>
      <c r="AB46" s="403"/>
      <c r="AC46" s="403"/>
      <c r="AD46" s="403"/>
      <c r="AE46" s="403"/>
      <c r="AF46" s="403"/>
      <c r="AG46" s="403"/>
      <c r="AH46" s="403"/>
      <c r="AI46" s="403"/>
      <c r="AJ46" s="403"/>
      <c r="AK46" s="403"/>
      <c r="AL46" s="403"/>
      <c r="AM46" s="403"/>
      <c r="AN46" s="403"/>
      <c r="AO46" s="403"/>
      <c r="AP46" s="403"/>
      <c r="AQ46" s="403"/>
      <c r="AR46" s="403"/>
      <c r="AS46" s="403"/>
      <c r="AT46" s="403"/>
      <c r="AU46" s="403"/>
      <c r="AV46" s="403"/>
      <c r="AW46" s="403"/>
      <c r="AX46" s="403"/>
      <c r="AY46" s="403"/>
      <c r="AZ46" s="403"/>
      <c r="BA46" s="403"/>
      <c r="BB46" s="403"/>
      <c r="BC46" s="403"/>
      <c r="BD46" s="403"/>
      <c r="BE46" s="403"/>
      <c r="BF46" s="403"/>
      <c r="BG46" s="403"/>
      <c r="BH46" s="403"/>
      <c r="BI46" s="403"/>
      <c r="BJ46" s="403"/>
      <c r="BK46" s="403"/>
      <c r="BL46" s="403"/>
      <c r="BM46" s="403"/>
      <c r="BN46" s="403"/>
      <c r="BO46" s="403"/>
      <c r="BP46" s="403"/>
      <c r="BQ46" s="403"/>
      <c r="BR46" s="403"/>
      <c r="BS46" s="403"/>
      <c r="BT46" s="403"/>
      <c r="BU46" s="403"/>
      <c r="BV46" s="403"/>
      <c r="BW46" s="403"/>
      <c r="BX46" s="403"/>
      <c r="BY46" s="403"/>
      <c r="BZ46" s="403"/>
      <c r="CA46" s="403"/>
      <c r="CB46" s="403"/>
      <c r="CC46" s="403"/>
      <c r="CD46" s="403"/>
      <c r="CE46" s="403"/>
      <c r="CF46" s="403"/>
      <c r="CG46" s="403"/>
      <c r="CH46" s="403"/>
      <c r="CI46" s="403"/>
      <c r="CJ46" s="403"/>
      <c r="CK46" s="403"/>
      <c r="CL46" s="403"/>
      <c r="CM46" s="403"/>
      <c r="CN46" s="403"/>
      <c r="CO46" s="403"/>
      <c r="CP46" s="403"/>
      <c r="CQ46" s="403"/>
      <c r="CR46" s="403"/>
      <c r="CS46" s="403"/>
      <c r="CT46" s="403"/>
      <c r="CU46" s="403"/>
      <c r="CV46" s="403"/>
      <c r="CW46" s="403"/>
      <c r="CX46" s="403"/>
      <c r="CY46" s="403"/>
      <c r="CZ46" s="403"/>
      <c r="DA46" s="403"/>
      <c r="DB46" s="403"/>
      <c r="DC46" s="403"/>
      <c r="DD46" s="403"/>
      <c r="DE46" s="403"/>
      <c r="DF46" s="403"/>
      <c r="DG46" s="403"/>
      <c r="DH46" s="403"/>
      <c r="DI46" s="403"/>
    </row>
    <row r="47" spans="1:113" x14ac:dyDescent="0.2">
      <c r="E47" s="403" t="s">
        <v>211</v>
      </c>
      <c r="F47" s="403"/>
      <c r="G47" s="403"/>
      <c r="H47" s="403"/>
      <c r="I47" s="403"/>
      <c r="J47" s="403"/>
      <c r="K47" s="403"/>
      <c r="L47" s="403"/>
      <c r="M47" s="403"/>
      <c r="N47" s="403"/>
      <c r="O47" s="403"/>
      <c r="P47" s="403"/>
      <c r="Q47" s="403"/>
      <c r="R47" s="403"/>
      <c r="S47" s="403"/>
      <c r="T47" s="403"/>
      <c r="U47" s="403"/>
      <c r="V47" s="403"/>
      <c r="W47" s="403"/>
      <c r="X47" s="403"/>
      <c r="Y47" s="403"/>
      <c r="Z47" s="403"/>
      <c r="AA47" s="403"/>
      <c r="AB47" s="403"/>
      <c r="AC47" s="403"/>
      <c r="AD47" s="403"/>
      <c r="AE47" s="403"/>
      <c r="AF47" s="403"/>
      <c r="AG47" s="403"/>
      <c r="AH47" s="403"/>
      <c r="AI47" s="403"/>
      <c r="AJ47" s="403"/>
      <c r="AK47" s="403"/>
      <c r="AL47" s="403"/>
      <c r="AM47" s="403"/>
      <c r="AN47" s="403"/>
      <c r="AO47" s="403"/>
      <c r="AP47" s="403"/>
      <c r="AQ47" s="403"/>
      <c r="AR47" s="403"/>
      <c r="AS47" s="403"/>
      <c r="AT47" s="403"/>
      <c r="AU47" s="403"/>
      <c r="AV47" s="403"/>
      <c r="AW47" s="403"/>
      <c r="AX47" s="403"/>
      <c r="AY47" s="403"/>
      <c r="AZ47" s="403"/>
      <c r="BA47" s="403"/>
      <c r="BB47" s="403"/>
      <c r="BC47" s="403"/>
      <c r="BD47" s="403"/>
      <c r="BE47" s="403"/>
      <c r="BF47" s="403"/>
      <c r="BG47" s="403"/>
      <c r="BH47" s="403"/>
      <c r="BI47" s="403"/>
      <c r="BJ47" s="403"/>
      <c r="BK47" s="403"/>
      <c r="BL47" s="403"/>
      <c r="BM47" s="403"/>
      <c r="BN47" s="403"/>
      <c r="BO47" s="403"/>
      <c r="BP47" s="403"/>
      <c r="BQ47" s="403"/>
      <c r="BR47" s="403"/>
      <c r="BS47" s="403"/>
      <c r="BT47" s="403"/>
      <c r="BU47" s="403"/>
      <c r="BV47" s="403"/>
      <c r="BW47" s="403"/>
      <c r="BX47" s="403"/>
      <c r="BY47" s="403"/>
      <c r="BZ47" s="403"/>
      <c r="CA47" s="403"/>
      <c r="CB47" s="403"/>
      <c r="CC47" s="403"/>
      <c r="CD47" s="403"/>
      <c r="CE47" s="403"/>
      <c r="CF47" s="403"/>
      <c r="CG47" s="403"/>
      <c r="CH47" s="403"/>
      <c r="CI47" s="403"/>
      <c r="CJ47" s="403"/>
      <c r="CK47" s="403"/>
      <c r="CL47" s="403"/>
      <c r="CM47" s="403"/>
      <c r="CN47" s="403"/>
      <c r="CO47" s="403"/>
      <c r="CP47" s="403"/>
      <c r="CQ47" s="403"/>
      <c r="CR47" s="403"/>
      <c r="CS47" s="403"/>
      <c r="CT47" s="403"/>
      <c r="CU47" s="403"/>
      <c r="CV47" s="403"/>
      <c r="CW47" s="403"/>
      <c r="CX47" s="403"/>
      <c r="CY47" s="403"/>
      <c r="CZ47" s="403"/>
      <c r="DA47" s="403"/>
      <c r="DB47" s="403"/>
      <c r="DC47" s="403"/>
      <c r="DD47" s="403"/>
      <c r="DE47" s="403"/>
      <c r="DF47" s="403"/>
      <c r="DG47" s="403"/>
      <c r="DH47" s="403"/>
      <c r="DI47" s="403"/>
    </row>
    <row r="48" spans="1:113" x14ac:dyDescent="0.2">
      <c r="E48" s="403" t="s">
        <v>212</v>
      </c>
      <c r="F48" s="403"/>
      <c r="G48" s="403"/>
      <c r="H48" s="403"/>
      <c r="I48" s="403"/>
      <c r="J48" s="403"/>
      <c r="K48" s="403"/>
      <c r="L48" s="403"/>
      <c r="M48" s="403"/>
      <c r="N48" s="403"/>
      <c r="O48" s="403"/>
      <c r="P48" s="403"/>
      <c r="Q48" s="403"/>
      <c r="R48" s="403"/>
      <c r="S48" s="403"/>
      <c r="T48" s="403"/>
      <c r="U48" s="403"/>
      <c r="V48" s="403"/>
      <c r="W48" s="403"/>
      <c r="X48" s="403"/>
      <c r="Y48" s="403"/>
      <c r="Z48" s="403"/>
      <c r="AA48" s="403"/>
      <c r="AB48" s="403"/>
      <c r="AC48" s="403"/>
      <c r="AD48" s="403"/>
      <c r="AE48" s="403"/>
      <c r="AF48" s="403"/>
      <c r="AG48" s="403"/>
      <c r="AH48" s="403"/>
      <c r="AI48" s="403"/>
      <c r="AJ48" s="403"/>
      <c r="AK48" s="403"/>
      <c r="AL48" s="403"/>
      <c r="AM48" s="403"/>
      <c r="AN48" s="403"/>
      <c r="AO48" s="403"/>
      <c r="AP48" s="403"/>
      <c r="AQ48" s="403"/>
      <c r="AR48" s="403"/>
      <c r="AS48" s="403"/>
      <c r="AT48" s="403"/>
      <c r="AU48" s="403"/>
      <c r="AV48" s="403"/>
      <c r="AW48" s="403"/>
      <c r="AX48" s="403"/>
      <c r="AY48" s="403"/>
      <c r="AZ48" s="403"/>
      <c r="BA48" s="403"/>
      <c r="BB48" s="403"/>
      <c r="BC48" s="403"/>
      <c r="BD48" s="403"/>
      <c r="BE48" s="403"/>
      <c r="BF48" s="403"/>
      <c r="BG48" s="403"/>
      <c r="BH48" s="403"/>
      <c r="BI48" s="403"/>
      <c r="BJ48" s="403"/>
      <c r="BK48" s="403"/>
      <c r="BL48" s="403"/>
      <c r="BM48" s="403"/>
      <c r="BN48" s="403"/>
      <c r="BO48" s="403"/>
      <c r="BP48" s="403"/>
      <c r="BQ48" s="403"/>
      <c r="BR48" s="403"/>
      <c r="BS48" s="403"/>
      <c r="BT48" s="403"/>
      <c r="BU48" s="403"/>
      <c r="BV48" s="403"/>
      <c r="BW48" s="403"/>
      <c r="BX48" s="403"/>
      <c r="BY48" s="403"/>
      <c r="BZ48" s="403"/>
      <c r="CA48" s="403"/>
      <c r="CB48" s="403"/>
      <c r="CC48" s="403"/>
      <c r="CD48" s="403"/>
      <c r="CE48" s="403"/>
      <c r="CF48" s="403"/>
      <c r="CG48" s="403"/>
      <c r="CH48" s="403"/>
      <c r="CI48" s="403"/>
      <c r="CJ48" s="403"/>
      <c r="CK48" s="403"/>
      <c r="CL48" s="403"/>
      <c r="CM48" s="403"/>
      <c r="CN48" s="403"/>
      <c r="CO48" s="403"/>
      <c r="CP48" s="403"/>
      <c r="CQ48" s="403"/>
      <c r="CR48" s="403"/>
      <c r="CS48" s="403"/>
      <c r="CT48" s="403"/>
      <c r="CU48" s="403"/>
      <c r="CV48" s="403"/>
      <c r="CW48" s="403"/>
      <c r="CX48" s="403"/>
      <c r="CY48" s="403"/>
      <c r="CZ48" s="403"/>
      <c r="DA48" s="403"/>
      <c r="DB48" s="403"/>
      <c r="DC48" s="403"/>
      <c r="DD48" s="403"/>
      <c r="DE48" s="403"/>
      <c r="DF48" s="403"/>
      <c r="DG48" s="403"/>
      <c r="DH48" s="403"/>
      <c r="DI48" s="403"/>
    </row>
    <row r="49" spans="5:113" x14ac:dyDescent="0.2">
      <c r="E49" s="405" t="s">
        <v>213</v>
      </c>
      <c r="F49" s="405"/>
      <c r="G49" s="405"/>
      <c r="H49" s="405"/>
      <c r="I49" s="405"/>
      <c r="J49" s="405"/>
      <c r="K49" s="405"/>
      <c r="L49" s="405"/>
      <c r="M49" s="405"/>
      <c r="N49" s="405"/>
      <c r="O49" s="405"/>
      <c r="P49" s="405"/>
      <c r="Q49" s="405"/>
      <c r="R49" s="405"/>
      <c r="S49" s="405"/>
      <c r="T49" s="405"/>
      <c r="U49" s="405"/>
      <c r="V49" s="405"/>
      <c r="W49" s="405"/>
      <c r="X49" s="405"/>
      <c r="Y49" s="405"/>
      <c r="Z49" s="405"/>
      <c r="AA49" s="405"/>
      <c r="AB49" s="405"/>
      <c r="AC49" s="405"/>
      <c r="AD49" s="405"/>
      <c r="AE49" s="405"/>
      <c r="AF49" s="405"/>
      <c r="AG49" s="405"/>
      <c r="AH49" s="405"/>
      <c r="AI49" s="405"/>
      <c r="AJ49" s="405"/>
      <c r="AK49" s="405"/>
      <c r="AL49" s="405"/>
      <c r="AM49" s="405"/>
      <c r="AN49" s="405"/>
      <c r="AO49" s="405"/>
      <c r="AP49" s="405"/>
      <c r="AQ49" s="405"/>
      <c r="AR49" s="405"/>
      <c r="AS49" s="405"/>
      <c r="AT49" s="405"/>
      <c r="AU49" s="405"/>
      <c r="AV49" s="405"/>
      <c r="AW49" s="405"/>
      <c r="AX49" s="405"/>
      <c r="AY49" s="405"/>
      <c r="AZ49" s="405"/>
      <c r="BA49" s="405"/>
      <c r="BB49" s="405"/>
      <c r="BC49" s="405"/>
      <c r="BD49" s="405"/>
      <c r="BE49" s="405"/>
      <c r="BF49" s="405"/>
      <c r="BG49" s="405"/>
      <c r="BH49" s="405"/>
      <c r="BI49" s="405"/>
      <c r="BJ49" s="405"/>
      <c r="BK49" s="405"/>
      <c r="BL49" s="405"/>
      <c r="BM49" s="405"/>
      <c r="BN49" s="405"/>
      <c r="BO49" s="405"/>
      <c r="BP49" s="405"/>
      <c r="BQ49" s="405"/>
      <c r="BR49" s="405"/>
      <c r="BS49" s="405"/>
      <c r="BT49" s="405"/>
      <c r="BU49" s="405"/>
      <c r="BV49" s="405"/>
      <c r="BW49" s="405"/>
      <c r="BX49" s="405"/>
      <c r="BY49" s="405"/>
      <c r="BZ49" s="405"/>
      <c r="CA49" s="405"/>
      <c r="CB49" s="405"/>
      <c r="CC49" s="405"/>
      <c r="CD49" s="405"/>
      <c r="CE49" s="405"/>
      <c r="CF49" s="405"/>
      <c r="CG49" s="405"/>
      <c r="CH49" s="405"/>
      <c r="CI49" s="405"/>
      <c r="CJ49" s="405"/>
      <c r="CK49" s="405"/>
      <c r="CL49" s="405"/>
      <c r="CM49" s="405"/>
      <c r="CN49" s="405"/>
      <c r="CO49" s="405"/>
      <c r="CP49" s="405"/>
      <c r="CQ49" s="405"/>
      <c r="CR49" s="405"/>
      <c r="CS49" s="405"/>
      <c r="CT49" s="405"/>
      <c r="CU49" s="405"/>
      <c r="CV49" s="405"/>
      <c r="CW49" s="405"/>
      <c r="CX49" s="405"/>
      <c r="CY49" s="405"/>
      <c r="CZ49" s="405"/>
      <c r="DA49" s="405"/>
      <c r="DB49" s="405"/>
      <c r="DC49" s="405"/>
      <c r="DD49" s="405"/>
      <c r="DE49" s="405"/>
      <c r="DF49" s="405"/>
      <c r="DG49" s="405"/>
      <c r="DH49" s="405"/>
      <c r="DI49" s="405"/>
    </row>
    <row r="50" spans="5:113" x14ac:dyDescent="0.2">
      <c r="E50" s="403" t="s">
        <v>214</v>
      </c>
      <c r="F50" s="403"/>
      <c r="G50" s="403"/>
      <c r="H50" s="403"/>
      <c r="I50" s="403"/>
      <c r="J50" s="403"/>
      <c r="K50" s="403"/>
      <c r="L50" s="403"/>
      <c r="M50" s="403"/>
      <c r="N50" s="403"/>
      <c r="O50" s="403"/>
      <c r="P50" s="403"/>
      <c r="Q50" s="403"/>
      <c r="R50" s="403"/>
      <c r="S50" s="403"/>
      <c r="T50" s="403"/>
      <c r="U50" s="403"/>
      <c r="V50" s="403"/>
      <c r="W50" s="403"/>
      <c r="X50" s="403"/>
      <c r="Y50" s="403"/>
      <c r="Z50" s="403"/>
      <c r="AA50" s="403"/>
      <c r="AB50" s="403"/>
      <c r="AC50" s="403"/>
      <c r="AD50" s="403"/>
      <c r="AE50" s="403"/>
      <c r="AF50" s="403"/>
      <c r="AG50" s="403"/>
      <c r="AH50" s="403"/>
      <c r="AI50" s="403"/>
      <c r="AJ50" s="403"/>
      <c r="AK50" s="403"/>
      <c r="AL50" s="403"/>
      <c r="AM50" s="403"/>
      <c r="AN50" s="403"/>
      <c r="AO50" s="403"/>
      <c r="AP50" s="403"/>
      <c r="AQ50" s="403"/>
      <c r="AR50" s="403"/>
      <c r="AS50" s="403"/>
      <c r="AT50" s="403"/>
      <c r="AU50" s="403"/>
      <c r="AV50" s="403"/>
      <c r="AW50" s="403"/>
      <c r="AX50" s="403"/>
      <c r="AY50" s="403"/>
      <c r="AZ50" s="403"/>
      <c r="BA50" s="403"/>
      <c r="BB50" s="403"/>
      <c r="BC50" s="403"/>
      <c r="BD50" s="403"/>
      <c r="BE50" s="403"/>
      <c r="BF50" s="403"/>
      <c r="BG50" s="403"/>
      <c r="BH50" s="403"/>
      <c r="BI50" s="403"/>
      <c r="BJ50" s="403"/>
      <c r="BK50" s="403"/>
      <c r="BL50" s="403"/>
      <c r="BM50" s="403"/>
      <c r="BN50" s="403"/>
      <c r="BO50" s="403"/>
      <c r="BP50" s="403"/>
      <c r="BQ50" s="403"/>
      <c r="BR50" s="403"/>
      <c r="BS50" s="403"/>
      <c r="BT50" s="403"/>
      <c r="BU50" s="403"/>
      <c r="BV50" s="403"/>
      <c r="BW50" s="403"/>
      <c r="BX50" s="403"/>
      <c r="BY50" s="403"/>
      <c r="BZ50" s="403"/>
      <c r="CA50" s="403"/>
      <c r="CB50" s="403"/>
      <c r="CC50" s="403"/>
      <c r="CD50" s="403"/>
      <c r="CE50" s="403"/>
      <c r="CF50" s="403"/>
      <c r="CG50" s="403"/>
      <c r="CH50" s="403"/>
      <c r="CI50" s="403"/>
      <c r="CJ50" s="403"/>
      <c r="CK50" s="403"/>
      <c r="CL50" s="403"/>
      <c r="CM50" s="403"/>
      <c r="CN50" s="403"/>
      <c r="CO50" s="403"/>
      <c r="CP50" s="403"/>
      <c r="CQ50" s="403"/>
      <c r="CR50" s="403"/>
      <c r="CS50" s="403"/>
      <c r="CT50" s="403"/>
      <c r="CU50" s="403"/>
      <c r="CV50" s="403"/>
      <c r="CW50" s="403"/>
      <c r="CX50" s="403"/>
      <c r="CY50" s="403"/>
      <c r="CZ50" s="403"/>
      <c r="DA50" s="403"/>
      <c r="DB50" s="403"/>
      <c r="DC50" s="403"/>
      <c r="DD50" s="403"/>
      <c r="DE50" s="403"/>
      <c r="DF50" s="403"/>
      <c r="DG50" s="403"/>
      <c r="DH50" s="403"/>
      <c r="DI50" s="403"/>
    </row>
    <row r="51" spans="5:113" x14ac:dyDescent="0.2">
      <c r="E51" s="403" t="s">
        <v>215</v>
      </c>
      <c r="F51" s="403"/>
      <c r="G51" s="403"/>
      <c r="H51" s="403"/>
      <c r="I51" s="403"/>
      <c r="J51" s="403"/>
      <c r="K51" s="403"/>
      <c r="L51" s="403"/>
      <c r="M51" s="403"/>
      <c r="N51" s="403"/>
      <c r="O51" s="403"/>
      <c r="P51" s="403"/>
      <c r="Q51" s="403"/>
      <c r="R51" s="403"/>
      <c r="S51" s="403"/>
      <c r="T51" s="403"/>
      <c r="U51" s="403"/>
      <c r="V51" s="403"/>
      <c r="W51" s="403"/>
      <c r="X51" s="403"/>
      <c r="Y51" s="403"/>
      <c r="Z51" s="403"/>
      <c r="AA51" s="403"/>
      <c r="AB51" s="403"/>
      <c r="AC51" s="403"/>
      <c r="AD51" s="403"/>
      <c r="AE51" s="403"/>
      <c r="AF51" s="403"/>
      <c r="AG51" s="403"/>
      <c r="AH51" s="403"/>
      <c r="AI51" s="403"/>
      <c r="AJ51" s="403"/>
      <c r="AK51" s="403"/>
      <c r="AL51" s="403"/>
      <c r="AM51" s="403"/>
      <c r="AN51" s="403"/>
      <c r="AO51" s="403"/>
      <c r="AP51" s="403"/>
      <c r="AQ51" s="403"/>
      <c r="AR51" s="403"/>
      <c r="AS51" s="403"/>
      <c r="AT51" s="403"/>
      <c r="AU51" s="403"/>
      <c r="AV51" s="403"/>
      <c r="AW51" s="403"/>
      <c r="AX51" s="403"/>
      <c r="AY51" s="403"/>
      <c r="AZ51" s="403"/>
      <c r="BA51" s="403"/>
      <c r="BB51" s="403"/>
      <c r="BC51" s="403"/>
      <c r="BD51" s="403"/>
      <c r="BE51" s="403"/>
      <c r="BF51" s="403"/>
      <c r="BG51" s="403"/>
      <c r="BH51" s="403"/>
      <c r="BI51" s="403"/>
      <c r="BJ51" s="403"/>
      <c r="BK51" s="403"/>
      <c r="BL51" s="403"/>
      <c r="BM51" s="403"/>
      <c r="BN51" s="403"/>
      <c r="BO51" s="403"/>
      <c r="BP51" s="403"/>
      <c r="BQ51" s="403"/>
      <c r="BR51" s="403"/>
      <c r="BS51" s="403"/>
      <c r="BT51" s="403"/>
      <c r="BU51" s="403"/>
      <c r="BV51" s="403"/>
      <c r="BW51" s="403"/>
      <c r="BX51" s="403"/>
      <c r="BY51" s="403"/>
      <c r="BZ51" s="403"/>
      <c r="CA51" s="403"/>
      <c r="CB51" s="403"/>
      <c r="CC51" s="403"/>
      <c r="CD51" s="403"/>
      <c r="CE51" s="403"/>
      <c r="CF51" s="403"/>
      <c r="CG51" s="403"/>
      <c r="CH51" s="403"/>
      <c r="CI51" s="403"/>
      <c r="CJ51" s="403"/>
      <c r="CK51" s="403"/>
      <c r="CL51" s="403"/>
      <c r="CM51" s="403"/>
      <c r="CN51" s="403"/>
      <c r="CO51" s="403"/>
      <c r="CP51" s="403"/>
      <c r="CQ51" s="403"/>
      <c r="CR51" s="403"/>
      <c r="CS51" s="403"/>
      <c r="CT51" s="403"/>
      <c r="CU51" s="403"/>
      <c r="CV51" s="403"/>
      <c r="CW51" s="403"/>
      <c r="CX51" s="403"/>
      <c r="CY51" s="403"/>
      <c r="CZ51" s="403"/>
      <c r="DA51" s="403"/>
      <c r="DB51" s="403"/>
      <c r="DC51" s="403"/>
      <c r="DD51" s="403"/>
      <c r="DE51" s="403"/>
      <c r="DF51" s="403"/>
      <c r="DG51" s="403"/>
      <c r="DH51" s="403"/>
      <c r="DI51" s="403"/>
    </row>
    <row r="52" spans="5:113" x14ac:dyDescent="0.2">
      <c r="E52" s="403" t="s">
        <v>216</v>
      </c>
      <c r="F52" s="403"/>
      <c r="G52" s="403"/>
      <c r="H52" s="403"/>
      <c r="I52" s="403"/>
      <c r="J52" s="403"/>
      <c r="K52" s="403"/>
      <c r="L52" s="403"/>
      <c r="M52" s="403"/>
      <c r="N52" s="403"/>
      <c r="O52" s="403"/>
      <c r="P52" s="403"/>
      <c r="Q52" s="403"/>
      <c r="R52" s="403"/>
      <c r="S52" s="403"/>
      <c r="T52" s="403"/>
      <c r="U52" s="403"/>
      <c r="V52" s="403"/>
      <c r="W52" s="403"/>
      <c r="X52" s="403"/>
      <c r="Y52" s="403"/>
      <c r="Z52" s="403"/>
      <c r="AA52" s="403"/>
      <c r="AB52" s="403"/>
      <c r="AC52" s="403"/>
      <c r="AD52" s="403"/>
      <c r="AE52" s="403"/>
      <c r="AF52" s="403"/>
      <c r="AG52" s="403"/>
      <c r="AH52" s="403"/>
      <c r="AI52" s="403"/>
      <c r="AJ52" s="403"/>
      <c r="AK52" s="403"/>
      <c r="AL52" s="403"/>
      <c r="AM52" s="403"/>
      <c r="AN52" s="403"/>
      <c r="AO52" s="403"/>
      <c r="AP52" s="403"/>
      <c r="AQ52" s="403"/>
      <c r="AR52" s="403"/>
      <c r="AS52" s="403"/>
      <c r="AT52" s="403"/>
      <c r="AU52" s="403"/>
      <c r="AV52" s="403"/>
      <c r="AW52" s="403"/>
      <c r="AX52" s="403"/>
      <c r="AY52" s="403"/>
      <c r="AZ52" s="403"/>
      <c r="BA52" s="403"/>
      <c r="BB52" s="403"/>
      <c r="BC52" s="403"/>
      <c r="BD52" s="403"/>
      <c r="BE52" s="403"/>
      <c r="BF52" s="403"/>
      <c r="BG52" s="403"/>
      <c r="BH52" s="403"/>
      <c r="BI52" s="403"/>
      <c r="BJ52" s="403"/>
      <c r="BK52" s="403"/>
      <c r="BL52" s="403"/>
      <c r="BM52" s="403"/>
      <c r="BN52" s="403"/>
      <c r="BO52" s="403"/>
      <c r="BP52" s="403"/>
      <c r="BQ52" s="403"/>
      <c r="BR52" s="403"/>
      <c r="BS52" s="403"/>
      <c r="BT52" s="403"/>
      <c r="BU52" s="403"/>
      <c r="BV52" s="403"/>
      <c r="BW52" s="403"/>
      <c r="BX52" s="403"/>
      <c r="BY52" s="403"/>
      <c r="BZ52" s="403"/>
      <c r="CA52" s="403"/>
      <c r="CB52" s="403"/>
      <c r="CC52" s="403"/>
      <c r="CD52" s="403"/>
      <c r="CE52" s="403"/>
      <c r="CF52" s="403"/>
      <c r="CG52" s="403"/>
      <c r="CH52" s="403"/>
      <c r="CI52" s="403"/>
      <c r="CJ52" s="403"/>
      <c r="CK52" s="403"/>
      <c r="CL52" s="403"/>
      <c r="CM52" s="403"/>
      <c r="CN52" s="403"/>
      <c r="CO52" s="403"/>
      <c r="CP52" s="403"/>
      <c r="CQ52" s="403"/>
      <c r="CR52" s="403"/>
      <c r="CS52" s="403"/>
      <c r="CT52" s="403"/>
      <c r="CU52" s="403"/>
      <c r="CV52" s="403"/>
      <c r="CW52" s="403"/>
      <c r="CX52" s="403"/>
      <c r="CY52" s="403"/>
      <c r="CZ52" s="403"/>
      <c r="DA52" s="403"/>
      <c r="DB52" s="403"/>
      <c r="DC52" s="403"/>
      <c r="DD52" s="403"/>
      <c r="DE52" s="403"/>
      <c r="DF52" s="403"/>
      <c r="DG52" s="403"/>
      <c r="DH52" s="403"/>
      <c r="DI52" s="403"/>
    </row>
    <row r="53" spans="5:113" x14ac:dyDescent="0.2"/>
    <row r="54" spans="5:113" x14ac:dyDescent="0.2"/>
    <row r="55" spans="5:113" x14ac:dyDescent="0.2"/>
    <row r="56" spans="5:113" x14ac:dyDescent="0.2"/>
  </sheetData>
  <sheetProtection algorithmName="SHA-512" hashValue="ph1S1l5ir1xWQOiKtMZZzFZ6+dCREtD0bbqQrKibb74aXMAarDe674lidyoZrR1ujxCzAoo72a+evNJTrYyRbg==" saltValue="vyYusdvHowI3u4K3ygcerQ==" spinCount="100000" sheet="1" objects="1" scenarios="1"/>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11.25" customHeight="1" zeroHeight="1" x14ac:dyDescent="0.2"/>
  <cols>
    <col min="1" max="1" width="1.6640625" style="212" customWidth="1"/>
    <col min="2" max="2" width="2.33203125" style="212" customWidth="1"/>
    <col min="3" max="16" width="2.6640625" style="212" customWidth="1"/>
    <col min="17" max="17" width="2.33203125" style="212" customWidth="1"/>
    <col min="18" max="95" width="1.6640625" style="212" customWidth="1"/>
    <col min="96" max="133" width="1.6640625" style="229" customWidth="1"/>
    <col min="134" max="143" width="1.6640625" style="212" customWidth="1"/>
    <col min="144" max="16384" width="0" style="212" hidden="1"/>
  </cols>
  <sheetData>
    <row r="1" spans="2:143" ht="22.5" customHeight="1" thickBot="1" x14ac:dyDescent="0.25">
      <c r="B1" s="209"/>
      <c r="C1" s="210"/>
      <c r="D1" s="210"/>
      <c r="E1" s="210"/>
      <c r="F1" s="210"/>
      <c r="G1" s="210"/>
      <c r="H1" s="210"/>
      <c r="I1" s="210"/>
      <c r="J1" s="210"/>
      <c r="K1" s="210"/>
      <c r="L1" s="210"/>
      <c r="M1" s="210"/>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1"/>
      <c r="CE1" s="211"/>
      <c r="CF1" s="211"/>
      <c r="CG1" s="211"/>
      <c r="CH1" s="211"/>
      <c r="CI1" s="211"/>
      <c r="CJ1" s="211"/>
      <c r="CK1" s="211"/>
      <c r="CL1" s="211"/>
      <c r="CM1" s="211"/>
      <c r="CN1" s="211"/>
      <c r="CO1" s="211"/>
      <c r="CP1" s="211"/>
      <c r="CQ1" s="211"/>
      <c r="CR1" s="211"/>
      <c r="CS1" s="211"/>
      <c r="CT1" s="211"/>
      <c r="CU1" s="211"/>
      <c r="CV1" s="211"/>
      <c r="CW1" s="211"/>
      <c r="CX1" s="211"/>
      <c r="CY1" s="211"/>
      <c r="CZ1" s="211"/>
      <c r="DA1" s="211"/>
      <c r="DB1" s="211"/>
      <c r="DC1" s="211"/>
      <c r="DD1" s="211"/>
      <c r="DE1" s="211"/>
      <c r="DF1" s="211"/>
      <c r="DG1" s="211"/>
      <c r="DH1" s="781" t="s">
        <v>217</v>
      </c>
      <c r="DI1" s="782"/>
      <c r="DJ1" s="782"/>
      <c r="DK1" s="782"/>
      <c r="DL1" s="782"/>
      <c r="DM1" s="782"/>
      <c r="DN1" s="783"/>
      <c r="DO1" s="212"/>
      <c r="DP1" s="781" t="s">
        <v>218</v>
      </c>
      <c r="DQ1" s="782"/>
      <c r="DR1" s="782"/>
      <c r="DS1" s="782"/>
      <c r="DT1" s="782"/>
      <c r="DU1" s="782"/>
      <c r="DV1" s="782"/>
      <c r="DW1" s="782"/>
      <c r="DX1" s="782"/>
      <c r="DY1" s="782"/>
      <c r="DZ1" s="782"/>
      <c r="EA1" s="782"/>
      <c r="EB1" s="782"/>
      <c r="EC1" s="783"/>
      <c r="ED1" s="210"/>
      <c r="EE1" s="210"/>
      <c r="EF1" s="210"/>
      <c r="EG1" s="210"/>
      <c r="EH1" s="210"/>
      <c r="EI1" s="210"/>
      <c r="EJ1" s="210"/>
      <c r="EK1" s="210"/>
      <c r="EL1" s="210"/>
      <c r="EM1" s="210"/>
    </row>
    <row r="2" spans="2:143" ht="22.5" customHeight="1" x14ac:dyDescent="0.2">
      <c r="B2" s="213" t="s">
        <v>219</v>
      </c>
      <c r="R2" s="214"/>
      <c r="S2" s="214"/>
      <c r="T2" s="214"/>
      <c r="U2" s="214"/>
      <c r="V2" s="214"/>
      <c r="W2" s="214"/>
      <c r="X2" s="214"/>
      <c r="Y2" s="214"/>
      <c r="Z2" s="214"/>
      <c r="AA2" s="214"/>
      <c r="AB2" s="214"/>
      <c r="AC2" s="214"/>
      <c r="AE2" s="215"/>
      <c r="AF2" s="215"/>
      <c r="AG2" s="215"/>
      <c r="AH2" s="215"/>
      <c r="AI2" s="215"/>
      <c r="AJ2" s="214"/>
      <c r="AK2" s="214"/>
      <c r="AL2" s="214"/>
      <c r="AM2" s="214"/>
      <c r="AN2" s="214"/>
      <c r="AO2" s="214"/>
      <c r="AP2" s="214"/>
      <c r="CD2" s="211"/>
      <c r="CE2" s="211"/>
      <c r="CF2" s="211"/>
      <c r="CG2" s="211"/>
      <c r="CH2" s="211"/>
      <c r="CI2" s="211"/>
      <c r="CJ2" s="211"/>
      <c r="CK2" s="211"/>
      <c r="CL2" s="211"/>
      <c r="CM2" s="211"/>
      <c r="CN2" s="211"/>
      <c r="CO2" s="211"/>
      <c r="CP2" s="211"/>
      <c r="CQ2" s="211"/>
      <c r="CR2" s="211"/>
      <c r="CS2" s="211"/>
      <c r="CT2" s="211"/>
      <c r="CU2" s="211"/>
      <c r="CV2" s="211"/>
      <c r="CW2" s="211"/>
      <c r="CX2" s="211"/>
      <c r="CY2" s="211"/>
      <c r="CZ2" s="211"/>
      <c r="DA2" s="211"/>
      <c r="DB2" s="211"/>
      <c r="DC2" s="211"/>
      <c r="DD2" s="211"/>
      <c r="DE2" s="211"/>
      <c r="DF2" s="211"/>
      <c r="DG2" s="211"/>
      <c r="DH2" s="211"/>
      <c r="DI2" s="211"/>
      <c r="DJ2" s="211"/>
      <c r="DK2" s="211"/>
      <c r="DL2" s="211"/>
      <c r="DM2" s="211"/>
      <c r="DN2" s="211"/>
      <c r="DO2" s="211"/>
      <c r="DP2" s="211"/>
      <c r="DQ2" s="211"/>
      <c r="DR2" s="211"/>
      <c r="DS2" s="211"/>
      <c r="DT2" s="211"/>
      <c r="DU2" s="211"/>
      <c r="DV2" s="211"/>
      <c r="DW2" s="211"/>
      <c r="DX2" s="211"/>
      <c r="DY2" s="211"/>
      <c r="DZ2" s="211"/>
      <c r="EA2" s="211"/>
      <c r="EB2" s="211"/>
      <c r="EC2" s="211"/>
    </row>
    <row r="3" spans="2:143" ht="11.25" customHeight="1" x14ac:dyDescent="0.2">
      <c r="B3" s="723" t="s">
        <v>220</v>
      </c>
      <c r="C3" s="724"/>
      <c r="D3" s="724"/>
      <c r="E3" s="724"/>
      <c r="F3" s="724"/>
      <c r="G3" s="724"/>
      <c r="H3" s="724"/>
      <c r="I3" s="724"/>
      <c r="J3" s="724"/>
      <c r="K3" s="724"/>
      <c r="L3" s="724"/>
      <c r="M3" s="724"/>
      <c r="N3" s="724"/>
      <c r="O3" s="724"/>
      <c r="P3" s="724"/>
      <c r="Q3" s="724"/>
      <c r="R3" s="724"/>
      <c r="S3" s="724"/>
      <c r="T3" s="724"/>
      <c r="U3" s="724"/>
      <c r="V3" s="724"/>
      <c r="W3" s="724"/>
      <c r="X3" s="724"/>
      <c r="Y3" s="724"/>
      <c r="Z3" s="724"/>
      <c r="AA3" s="724"/>
      <c r="AB3" s="724"/>
      <c r="AC3" s="724"/>
      <c r="AD3" s="724"/>
      <c r="AE3" s="724"/>
      <c r="AF3" s="724"/>
      <c r="AG3" s="724"/>
      <c r="AH3" s="724"/>
      <c r="AI3" s="724"/>
      <c r="AJ3" s="724"/>
      <c r="AK3" s="724"/>
      <c r="AL3" s="724"/>
      <c r="AM3" s="724"/>
      <c r="AN3" s="724"/>
      <c r="AO3" s="724"/>
      <c r="AP3" s="723" t="s">
        <v>221</v>
      </c>
      <c r="AQ3" s="724"/>
      <c r="AR3" s="724"/>
      <c r="AS3" s="724"/>
      <c r="AT3" s="724"/>
      <c r="AU3" s="724"/>
      <c r="AV3" s="724"/>
      <c r="AW3" s="724"/>
      <c r="AX3" s="724"/>
      <c r="AY3" s="724"/>
      <c r="AZ3" s="724"/>
      <c r="BA3" s="724"/>
      <c r="BB3" s="724"/>
      <c r="BC3" s="724"/>
      <c r="BD3" s="724"/>
      <c r="BE3" s="724"/>
      <c r="BF3" s="724"/>
      <c r="BG3" s="724"/>
      <c r="BH3" s="724"/>
      <c r="BI3" s="724"/>
      <c r="BJ3" s="724"/>
      <c r="BK3" s="724"/>
      <c r="BL3" s="724"/>
      <c r="BM3" s="724"/>
      <c r="BN3" s="724"/>
      <c r="BO3" s="724"/>
      <c r="BP3" s="724"/>
      <c r="BQ3" s="724"/>
      <c r="BR3" s="724"/>
      <c r="BS3" s="724"/>
      <c r="BT3" s="724"/>
      <c r="BU3" s="724"/>
      <c r="BV3" s="724"/>
      <c r="BW3" s="724"/>
      <c r="BX3" s="724"/>
      <c r="BY3" s="724"/>
      <c r="BZ3" s="724"/>
      <c r="CA3" s="724"/>
      <c r="CB3" s="725"/>
      <c r="CD3" s="766" t="s">
        <v>222</v>
      </c>
      <c r="CE3" s="767"/>
      <c r="CF3" s="767"/>
      <c r="CG3" s="767"/>
      <c r="CH3" s="767"/>
      <c r="CI3" s="767"/>
      <c r="CJ3" s="767"/>
      <c r="CK3" s="767"/>
      <c r="CL3" s="767"/>
      <c r="CM3" s="767"/>
      <c r="CN3" s="767"/>
      <c r="CO3" s="767"/>
      <c r="CP3" s="767"/>
      <c r="CQ3" s="767"/>
      <c r="CR3" s="767"/>
      <c r="CS3" s="767"/>
      <c r="CT3" s="767"/>
      <c r="CU3" s="767"/>
      <c r="CV3" s="767"/>
      <c r="CW3" s="767"/>
      <c r="CX3" s="767"/>
      <c r="CY3" s="767"/>
      <c r="CZ3" s="767"/>
      <c r="DA3" s="767"/>
      <c r="DB3" s="767"/>
      <c r="DC3" s="767"/>
      <c r="DD3" s="767"/>
      <c r="DE3" s="767"/>
      <c r="DF3" s="767"/>
      <c r="DG3" s="767"/>
      <c r="DH3" s="767"/>
      <c r="DI3" s="767"/>
      <c r="DJ3" s="767"/>
      <c r="DK3" s="767"/>
      <c r="DL3" s="767"/>
      <c r="DM3" s="767"/>
      <c r="DN3" s="767"/>
      <c r="DO3" s="767"/>
      <c r="DP3" s="767"/>
      <c r="DQ3" s="767"/>
      <c r="DR3" s="767"/>
      <c r="DS3" s="767"/>
      <c r="DT3" s="767"/>
      <c r="DU3" s="767"/>
      <c r="DV3" s="767"/>
      <c r="DW3" s="767"/>
      <c r="DX3" s="767"/>
      <c r="DY3" s="767"/>
      <c r="DZ3" s="767"/>
      <c r="EA3" s="767"/>
      <c r="EB3" s="767"/>
      <c r="EC3" s="768"/>
    </row>
    <row r="4" spans="2:143" ht="11.25" customHeight="1" x14ac:dyDescent="0.2">
      <c r="B4" s="723" t="s">
        <v>1</v>
      </c>
      <c r="C4" s="724"/>
      <c r="D4" s="724"/>
      <c r="E4" s="724"/>
      <c r="F4" s="724"/>
      <c r="G4" s="724"/>
      <c r="H4" s="724"/>
      <c r="I4" s="724"/>
      <c r="J4" s="724"/>
      <c r="K4" s="724"/>
      <c r="L4" s="724"/>
      <c r="M4" s="724"/>
      <c r="N4" s="724"/>
      <c r="O4" s="724"/>
      <c r="P4" s="724"/>
      <c r="Q4" s="725"/>
      <c r="R4" s="723" t="s">
        <v>223</v>
      </c>
      <c r="S4" s="724"/>
      <c r="T4" s="724"/>
      <c r="U4" s="724"/>
      <c r="V4" s="724"/>
      <c r="W4" s="724"/>
      <c r="X4" s="724"/>
      <c r="Y4" s="725"/>
      <c r="Z4" s="723" t="s">
        <v>224</v>
      </c>
      <c r="AA4" s="724"/>
      <c r="AB4" s="724"/>
      <c r="AC4" s="725"/>
      <c r="AD4" s="723" t="s">
        <v>225</v>
      </c>
      <c r="AE4" s="724"/>
      <c r="AF4" s="724"/>
      <c r="AG4" s="724"/>
      <c r="AH4" s="724"/>
      <c r="AI4" s="724"/>
      <c r="AJ4" s="724"/>
      <c r="AK4" s="725"/>
      <c r="AL4" s="723" t="s">
        <v>224</v>
      </c>
      <c r="AM4" s="724"/>
      <c r="AN4" s="724"/>
      <c r="AO4" s="725"/>
      <c r="AP4" s="784" t="s">
        <v>226</v>
      </c>
      <c r="AQ4" s="784"/>
      <c r="AR4" s="784"/>
      <c r="AS4" s="784"/>
      <c r="AT4" s="784"/>
      <c r="AU4" s="784"/>
      <c r="AV4" s="784"/>
      <c r="AW4" s="784"/>
      <c r="AX4" s="784"/>
      <c r="AY4" s="784"/>
      <c r="AZ4" s="784"/>
      <c r="BA4" s="784"/>
      <c r="BB4" s="784"/>
      <c r="BC4" s="784"/>
      <c r="BD4" s="784"/>
      <c r="BE4" s="784"/>
      <c r="BF4" s="784"/>
      <c r="BG4" s="784" t="s">
        <v>227</v>
      </c>
      <c r="BH4" s="784"/>
      <c r="BI4" s="784"/>
      <c r="BJ4" s="784"/>
      <c r="BK4" s="784"/>
      <c r="BL4" s="784"/>
      <c r="BM4" s="784"/>
      <c r="BN4" s="784"/>
      <c r="BO4" s="784" t="s">
        <v>224</v>
      </c>
      <c r="BP4" s="784"/>
      <c r="BQ4" s="784"/>
      <c r="BR4" s="784"/>
      <c r="BS4" s="784" t="s">
        <v>228</v>
      </c>
      <c r="BT4" s="784"/>
      <c r="BU4" s="784"/>
      <c r="BV4" s="784"/>
      <c r="BW4" s="784"/>
      <c r="BX4" s="784"/>
      <c r="BY4" s="784"/>
      <c r="BZ4" s="784"/>
      <c r="CA4" s="784"/>
      <c r="CB4" s="784"/>
      <c r="CD4" s="766" t="s">
        <v>229</v>
      </c>
      <c r="CE4" s="767"/>
      <c r="CF4" s="767"/>
      <c r="CG4" s="767"/>
      <c r="CH4" s="767"/>
      <c r="CI4" s="767"/>
      <c r="CJ4" s="767"/>
      <c r="CK4" s="767"/>
      <c r="CL4" s="767"/>
      <c r="CM4" s="767"/>
      <c r="CN4" s="767"/>
      <c r="CO4" s="767"/>
      <c r="CP4" s="767"/>
      <c r="CQ4" s="767"/>
      <c r="CR4" s="767"/>
      <c r="CS4" s="767"/>
      <c r="CT4" s="767"/>
      <c r="CU4" s="767"/>
      <c r="CV4" s="767"/>
      <c r="CW4" s="767"/>
      <c r="CX4" s="767"/>
      <c r="CY4" s="767"/>
      <c r="CZ4" s="767"/>
      <c r="DA4" s="767"/>
      <c r="DB4" s="767"/>
      <c r="DC4" s="767"/>
      <c r="DD4" s="767"/>
      <c r="DE4" s="767"/>
      <c r="DF4" s="767"/>
      <c r="DG4" s="767"/>
      <c r="DH4" s="767"/>
      <c r="DI4" s="767"/>
      <c r="DJ4" s="767"/>
      <c r="DK4" s="767"/>
      <c r="DL4" s="767"/>
      <c r="DM4" s="767"/>
      <c r="DN4" s="767"/>
      <c r="DO4" s="767"/>
      <c r="DP4" s="767"/>
      <c r="DQ4" s="767"/>
      <c r="DR4" s="767"/>
      <c r="DS4" s="767"/>
      <c r="DT4" s="767"/>
      <c r="DU4" s="767"/>
      <c r="DV4" s="767"/>
      <c r="DW4" s="767"/>
      <c r="DX4" s="767"/>
      <c r="DY4" s="767"/>
      <c r="DZ4" s="767"/>
      <c r="EA4" s="767"/>
      <c r="EB4" s="767"/>
      <c r="EC4" s="768"/>
    </row>
    <row r="5" spans="2:143" s="216" customFormat="1" ht="11.25" customHeight="1" x14ac:dyDescent="0.2">
      <c r="B5" s="731" t="s">
        <v>230</v>
      </c>
      <c r="C5" s="732"/>
      <c r="D5" s="732"/>
      <c r="E5" s="732"/>
      <c r="F5" s="732"/>
      <c r="G5" s="732"/>
      <c r="H5" s="732"/>
      <c r="I5" s="732"/>
      <c r="J5" s="732"/>
      <c r="K5" s="732"/>
      <c r="L5" s="732"/>
      <c r="M5" s="732"/>
      <c r="N5" s="732"/>
      <c r="O5" s="732"/>
      <c r="P5" s="732"/>
      <c r="Q5" s="733"/>
      <c r="R5" s="717">
        <v>1175059</v>
      </c>
      <c r="S5" s="718"/>
      <c r="T5" s="718"/>
      <c r="U5" s="718"/>
      <c r="V5" s="718"/>
      <c r="W5" s="718"/>
      <c r="X5" s="718"/>
      <c r="Y5" s="761"/>
      <c r="Z5" s="779">
        <v>11</v>
      </c>
      <c r="AA5" s="779"/>
      <c r="AB5" s="779"/>
      <c r="AC5" s="779"/>
      <c r="AD5" s="780">
        <v>1137223</v>
      </c>
      <c r="AE5" s="780"/>
      <c r="AF5" s="780"/>
      <c r="AG5" s="780"/>
      <c r="AH5" s="780"/>
      <c r="AI5" s="780"/>
      <c r="AJ5" s="780"/>
      <c r="AK5" s="780"/>
      <c r="AL5" s="762">
        <v>22.2</v>
      </c>
      <c r="AM5" s="736"/>
      <c r="AN5" s="736"/>
      <c r="AO5" s="763"/>
      <c r="AP5" s="731" t="s">
        <v>231</v>
      </c>
      <c r="AQ5" s="732"/>
      <c r="AR5" s="732"/>
      <c r="AS5" s="732"/>
      <c r="AT5" s="732"/>
      <c r="AU5" s="732"/>
      <c r="AV5" s="732"/>
      <c r="AW5" s="732"/>
      <c r="AX5" s="732"/>
      <c r="AY5" s="732"/>
      <c r="AZ5" s="732"/>
      <c r="BA5" s="732"/>
      <c r="BB5" s="732"/>
      <c r="BC5" s="732"/>
      <c r="BD5" s="732"/>
      <c r="BE5" s="732"/>
      <c r="BF5" s="733"/>
      <c r="BG5" s="664">
        <v>1134554</v>
      </c>
      <c r="BH5" s="665"/>
      <c r="BI5" s="665"/>
      <c r="BJ5" s="665"/>
      <c r="BK5" s="665"/>
      <c r="BL5" s="665"/>
      <c r="BM5" s="665"/>
      <c r="BN5" s="666"/>
      <c r="BO5" s="691">
        <v>96.6</v>
      </c>
      <c r="BP5" s="691"/>
      <c r="BQ5" s="691"/>
      <c r="BR5" s="691"/>
      <c r="BS5" s="692">
        <v>5093</v>
      </c>
      <c r="BT5" s="692"/>
      <c r="BU5" s="692"/>
      <c r="BV5" s="692"/>
      <c r="BW5" s="692"/>
      <c r="BX5" s="692"/>
      <c r="BY5" s="692"/>
      <c r="BZ5" s="692"/>
      <c r="CA5" s="692"/>
      <c r="CB5" s="759"/>
      <c r="CD5" s="766" t="s">
        <v>226</v>
      </c>
      <c r="CE5" s="767"/>
      <c r="CF5" s="767"/>
      <c r="CG5" s="767"/>
      <c r="CH5" s="767"/>
      <c r="CI5" s="767"/>
      <c r="CJ5" s="767"/>
      <c r="CK5" s="767"/>
      <c r="CL5" s="767"/>
      <c r="CM5" s="767"/>
      <c r="CN5" s="767"/>
      <c r="CO5" s="767"/>
      <c r="CP5" s="767"/>
      <c r="CQ5" s="768"/>
      <c r="CR5" s="766" t="s">
        <v>232</v>
      </c>
      <c r="CS5" s="767"/>
      <c r="CT5" s="767"/>
      <c r="CU5" s="767"/>
      <c r="CV5" s="767"/>
      <c r="CW5" s="767"/>
      <c r="CX5" s="767"/>
      <c r="CY5" s="768"/>
      <c r="CZ5" s="766" t="s">
        <v>224</v>
      </c>
      <c r="DA5" s="767"/>
      <c r="DB5" s="767"/>
      <c r="DC5" s="768"/>
      <c r="DD5" s="766" t="s">
        <v>233</v>
      </c>
      <c r="DE5" s="767"/>
      <c r="DF5" s="767"/>
      <c r="DG5" s="767"/>
      <c r="DH5" s="767"/>
      <c r="DI5" s="767"/>
      <c r="DJ5" s="767"/>
      <c r="DK5" s="767"/>
      <c r="DL5" s="767"/>
      <c r="DM5" s="767"/>
      <c r="DN5" s="767"/>
      <c r="DO5" s="767"/>
      <c r="DP5" s="768"/>
      <c r="DQ5" s="766" t="s">
        <v>234</v>
      </c>
      <c r="DR5" s="767"/>
      <c r="DS5" s="767"/>
      <c r="DT5" s="767"/>
      <c r="DU5" s="767"/>
      <c r="DV5" s="767"/>
      <c r="DW5" s="767"/>
      <c r="DX5" s="767"/>
      <c r="DY5" s="767"/>
      <c r="DZ5" s="767"/>
      <c r="EA5" s="767"/>
      <c r="EB5" s="767"/>
      <c r="EC5" s="768"/>
    </row>
    <row r="6" spans="2:143" ht="11.25" customHeight="1" x14ac:dyDescent="0.2">
      <c r="B6" s="661" t="s">
        <v>235</v>
      </c>
      <c r="C6" s="662"/>
      <c r="D6" s="662"/>
      <c r="E6" s="662"/>
      <c r="F6" s="662"/>
      <c r="G6" s="662"/>
      <c r="H6" s="662"/>
      <c r="I6" s="662"/>
      <c r="J6" s="662"/>
      <c r="K6" s="662"/>
      <c r="L6" s="662"/>
      <c r="M6" s="662"/>
      <c r="N6" s="662"/>
      <c r="O6" s="662"/>
      <c r="P6" s="662"/>
      <c r="Q6" s="663"/>
      <c r="R6" s="664">
        <v>107874</v>
      </c>
      <c r="S6" s="665"/>
      <c r="T6" s="665"/>
      <c r="U6" s="665"/>
      <c r="V6" s="665"/>
      <c r="W6" s="665"/>
      <c r="X6" s="665"/>
      <c r="Y6" s="666"/>
      <c r="Z6" s="691">
        <v>1</v>
      </c>
      <c r="AA6" s="691"/>
      <c r="AB6" s="691"/>
      <c r="AC6" s="691"/>
      <c r="AD6" s="692">
        <v>107874</v>
      </c>
      <c r="AE6" s="692"/>
      <c r="AF6" s="692"/>
      <c r="AG6" s="692"/>
      <c r="AH6" s="692"/>
      <c r="AI6" s="692"/>
      <c r="AJ6" s="692"/>
      <c r="AK6" s="692"/>
      <c r="AL6" s="667">
        <v>2.1</v>
      </c>
      <c r="AM6" s="668"/>
      <c r="AN6" s="668"/>
      <c r="AO6" s="693"/>
      <c r="AP6" s="661" t="s">
        <v>236</v>
      </c>
      <c r="AQ6" s="662"/>
      <c r="AR6" s="662"/>
      <c r="AS6" s="662"/>
      <c r="AT6" s="662"/>
      <c r="AU6" s="662"/>
      <c r="AV6" s="662"/>
      <c r="AW6" s="662"/>
      <c r="AX6" s="662"/>
      <c r="AY6" s="662"/>
      <c r="AZ6" s="662"/>
      <c r="BA6" s="662"/>
      <c r="BB6" s="662"/>
      <c r="BC6" s="662"/>
      <c r="BD6" s="662"/>
      <c r="BE6" s="662"/>
      <c r="BF6" s="663"/>
      <c r="BG6" s="664">
        <v>1134554</v>
      </c>
      <c r="BH6" s="665"/>
      <c r="BI6" s="665"/>
      <c r="BJ6" s="665"/>
      <c r="BK6" s="665"/>
      <c r="BL6" s="665"/>
      <c r="BM6" s="665"/>
      <c r="BN6" s="666"/>
      <c r="BO6" s="691">
        <v>96.6</v>
      </c>
      <c r="BP6" s="691"/>
      <c r="BQ6" s="691"/>
      <c r="BR6" s="691"/>
      <c r="BS6" s="692">
        <v>5093</v>
      </c>
      <c r="BT6" s="692"/>
      <c r="BU6" s="692"/>
      <c r="BV6" s="692"/>
      <c r="BW6" s="692"/>
      <c r="BX6" s="692"/>
      <c r="BY6" s="692"/>
      <c r="BZ6" s="692"/>
      <c r="CA6" s="692"/>
      <c r="CB6" s="759"/>
      <c r="CD6" s="720" t="s">
        <v>237</v>
      </c>
      <c r="CE6" s="721"/>
      <c r="CF6" s="721"/>
      <c r="CG6" s="721"/>
      <c r="CH6" s="721"/>
      <c r="CI6" s="721"/>
      <c r="CJ6" s="721"/>
      <c r="CK6" s="721"/>
      <c r="CL6" s="721"/>
      <c r="CM6" s="721"/>
      <c r="CN6" s="721"/>
      <c r="CO6" s="721"/>
      <c r="CP6" s="721"/>
      <c r="CQ6" s="722"/>
      <c r="CR6" s="664">
        <v>87794</v>
      </c>
      <c r="CS6" s="665"/>
      <c r="CT6" s="665"/>
      <c r="CU6" s="665"/>
      <c r="CV6" s="665"/>
      <c r="CW6" s="665"/>
      <c r="CX6" s="665"/>
      <c r="CY6" s="666"/>
      <c r="CZ6" s="762">
        <v>0.9</v>
      </c>
      <c r="DA6" s="736"/>
      <c r="DB6" s="736"/>
      <c r="DC6" s="765"/>
      <c r="DD6" s="670" t="s">
        <v>138</v>
      </c>
      <c r="DE6" s="665"/>
      <c r="DF6" s="665"/>
      <c r="DG6" s="665"/>
      <c r="DH6" s="665"/>
      <c r="DI6" s="665"/>
      <c r="DJ6" s="665"/>
      <c r="DK6" s="665"/>
      <c r="DL6" s="665"/>
      <c r="DM6" s="665"/>
      <c r="DN6" s="665"/>
      <c r="DO6" s="665"/>
      <c r="DP6" s="666"/>
      <c r="DQ6" s="670">
        <v>87794</v>
      </c>
      <c r="DR6" s="665"/>
      <c r="DS6" s="665"/>
      <c r="DT6" s="665"/>
      <c r="DU6" s="665"/>
      <c r="DV6" s="665"/>
      <c r="DW6" s="665"/>
      <c r="DX6" s="665"/>
      <c r="DY6" s="665"/>
      <c r="DZ6" s="665"/>
      <c r="EA6" s="665"/>
      <c r="EB6" s="665"/>
      <c r="EC6" s="705"/>
    </row>
    <row r="7" spans="2:143" ht="11.25" customHeight="1" x14ac:dyDescent="0.2">
      <c r="B7" s="661" t="s">
        <v>238</v>
      </c>
      <c r="C7" s="662"/>
      <c r="D7" s="662"/>
      <c r="E7" s="662"/>
      <c r="F7" s="662"/>
      <c r="G7" s="662"/>
      <c r="H7" s="662"/>
      <c r="I7" s="662"/>
      <c r="J7" s="662"/>
      <c r="K7" s="662"/>
      <c r="L7" s="662"/>
      <c r="M7" s="662"/>
      <c r="N7" s="662"/>
      <c r="O7" s="662"/>
      <c r="P7" s="662"/>
      <c r="Q7" s="663"/>
      <c r="R7" s="664">
        <v>857</v>
      </c>
      <c r="S7" s="665"/>
      <c r="T7" s="665"/>
      <c r="U7" s="665"/>
      <c r="V7" s="665"/>
      <c r="W7" s="665"/>
      <c r="X7" s="665"/>
      <c r="Y7" s="666"/>
      <c r="Z7" s="691">
        <v>0</v>
      </c>
      <c r="AA7" s="691"/>
      <c r="AB7" s="691"/>
      <c r="AC7" s="691"/>
      <c r="AD7" s="692">
        <v>857</v>
      </c>
      <c r="AE7" s="692"/>
      <c r="AF7" s="692"/>
      <c r="AG7" s="692"/>
      <c r="AH7" s="692"/>
      <c r="AI7" s="692"/>
      <c r="AJ7" s="692"/>
      <c r="AK7" s="692"/>
      <c r="AL7" s="667">
        <v>0</v>
      </c>
      <c r="AM7" s="668"/>
      <c r="AN7" s="668"/>
      <c r="AO7" s="693"/>
      <c r="AP7" s="661" t="s">
        <v>239</v>
      </c>
      <c r="AQ7" s="662"/>
      <c r="AR7" s="662"/>
      <c r="AS7" s="662"/>
      <c r="AT7" s="662"/>
      <c r="AU7" s="662"/>
      <c r="AV7" s="662"/>
      <c r="AW7" s="662"/>
      <c r="AX7" s="662"/>
      <c r="AY7" s="662"/>
      <c r="AZ7" s="662"/>
      <c r="BA7" s="662"/>
      <c r="BB7" s="662"/>
      <c r="BC7" s="662"/>
      <c r="BD7" s="662"/>
      <c r="BE7" s="662"/>
      <c r="BF7" s="663"/>
      <c r="BG7" s="664">
        <v>522066</v>
      </c>
      <c r="BH7" s="665"/>
      <c r="BI7" s="665"/>
      <c r="BJ7" s="665"/>
      <c r="BK7" s="665"/>
      <c r="BL7" s="665"/>
      <c r="BM7" s="665"/>
      <c r="BN7" s="666"/>
      <c r="BO7" s="691">
        <v>44.4</v>
      </c>
      <c r="BP7" s="691"/>
      <c r="BQ7" s="691"/>
      <c r="BR7" s="691"/>
      <c r="BS7" s="692">
        <v>5093</v>
      </c>
      <c r="BT7" s="692"/>
      <c r="BU7" s="692"/>
      <c r="BV7" s="692"/>
      <c r="BW7" s="692"/>
      <c r="BX7" s="692"/>
      <c r="BY7" s="692"/>
      <c r="BZ7" s="692"/>
      <c r="CA7" s="692"/>
      <c r="CB7" s="759"/>
      <c r="CD7" s="706" t="s">
        <v>240</v>
      </c>
      <c r="CE7" s="703"/>
      <c r="CF7" s="703"/>
      <c r="CG7" s="703"/>
      <c r="CH7" s="703"/>
      <c r="CI7" s="703"/>
      <c r="CJ7" s="703"/>
      <c r="CK7" s="703"/>
      <c r="CL7" s="703"/>
      <c r="CM7" s="703"/>
      <c r="CN7" s="703"/>
      <c r="CO7" s="703"/>
      <c r="CP7" s="703"/>
      <c r="CQ7" s="704"/>
      <c r="CR7" s="664">
        <v>1269300</v>
      </c>
      <c r="CS7" s="665"/>
      <c r="CT7" s="665"/>
      <c r="CU7" s="665"/>
      <c r="CV7" s="665"/>
      <c r="CW7" s="665"/>
      <c r="CX7" s="665"/>
      <c r="CY7" s="666"/>
      <c r="CZ7" s="691">
        <v>13.2</v>
      </c>
      <c r="DA7" s="691"/>
      <c r="DB7" s="691"/>
      <c r="DC7" s="691"/>
      <c r="DD7" s="670">
        <v>71461</v>
      </c>
      <c r="DE7" s="665"/>
      <c r="DF7" s="665"/>
      <c r="DG7" s="665"/>
      <c r="DH7" s="665"/>
      <c r="DI7" s="665"/>
      <c r="DJ7" s="665"/>
      <c r="DK7" s="665"/>
      <c r="DL7" s="665"/>
      <c r="DM7" s="665"/>
      <c r="DN7" s="665"/>
      <c r="DO7" s="665"/>
      <c r="DP7" s="666"/>
      <c r="DQ7" s="670">
        <v>987419</v>
      </c>
      <c r="DR7" s="665"/>
      <c r="DS7" s="665"/>
      <c r="DT7" s="665"/>
      <c r="DU7" s="665"/>
      <c r="DV7" s="665"/>
      <c r="DW7" s="665"/>
      <c r="DX7" s="665"/>
      <c r="DY7" s="665"/>
      <c r="DZ7" s="665"/>
      <c r="EA7" s="665"/>
      <c r="EB7" s="665"/>
      <c r="EC7" s="705"/>
    </row>
    <row r="8" spans="2:143" ht="11.25" customHeight="1" x14ac:dyDescent="0.2">
      <c r="B8" s="661" t="s">
        <v>241</v>
      </c>
      <c r="C8" s="662"/>
      <c r="D8" s="662"/>
      <c r="E8" s="662"/>
      <c r="F8" s="662"/>
      <c r="G8" s="662"/>
      <c r="H8" s="662"/>
      <c r="I8" s="662"/>
      <c r="J8" s="662"/>
      <c r="K8" s="662"/>
      <c r="L8" s="662"/>
      <c r="M8" s="662"/>
      <c r="N8" s="662"/>
      <c r="O8" s="662"/>
      <c r="P8" s="662"/>
      <c r="Q8" s="663"/>
      <c r="R8" s="664">
        <v>4173</v>
      </c>
      <c r="S8" s="665"/>
      <c r="T8" s="665"/>
      <c r="U8" s="665"/>
      <c r="V8" s="665"/>
      <c r="W8" s="665"/>
      <c r="X8" s="665"/>
      <c r="Y8" s="666"/>
      <c r="Z8" s="691">
        <v>0</v>
      </c>
      <c r="AA8" s="691"/>
      <c r="AB8" s="691"/>
      <c r="AC8" s="691"/>
      <c r="AD8" s="692">
        <v>4173</v>
      </c>
      <c r="AE8" s="692"/>
      <c r="AF8" s="692"/>
      <c r="AG8" s="692"/>
      <c r="AH8" s="692"/>
      <c r="AI8" s="692"/>
      <c r="AJ8" s="692"/>
      <c r="AK8" s="692"/>
      <c r="AL8" s="667">
        <v>0.1</v>
      </c>
      <c r="AM8" s="668"/>
      <c r="AN8" s="668"/>
      <c r="AO8" s="693"/>
      <c r="AP8" s="661" t="s">
        <v>242</v>
      </c>
      <c r="AQ8" s="662"/>
      <c r="AR8" s="662"/>
      <c r="AS8" s="662"/>
      <c r="AT8" s="662"/>
      <c r="AU8" s="662"/>
      <c r="AV8" s="662"/>
      <c r="AW8" s="662"/>
      <c r="AX8" s="662"/>
      <c r="AY8" s="662"/>
      <c r="AZ8" s="662"/>
      <c r="BA8" s="662"/>
      <c r="BB8" s="662"/>
      <c r="BC8" s="662"/>
      <c r="BD8" s="662"/>
      <c r="BE8" s="662"/>
      <c r="BF8" s="663"/>
      <c r="BG8" s="664">
        <v>23399</v>
      </c>
      <c r="BH8" s="665"/>
      <c r="BI8" s="665"/>
      <c r="BJ8" s="665"/>
      <c r="BK8" s="665"/>
      <c r="BL8" s="665"/>
      <c r="BM8" s="665"/>
      <c r="BN8" s="666"/>
      <c r="BO8" s="691">
        <v>2</v>
      </c>
      <c r="BP8" s="691"/>
      <c r="BQ8" s="691"/>
      <c r="BR8" s="691"/>
      <c r="BS8" s="692" t="s">
        <v>138</v>
      </c>
      <c r="BT8" s="692"/>
      <c r="BU8" s="692"/>
      <c r="BV8" s="692"/>
      <c r="BW8" s="692"/>
      <c r="BX8" s="692"/>
      <c r="BY8" s="692"/>
      <c r="BZ8" s="692"/>
      <c r="CA8" s="692"/>
      <c r="CB8" s="759"/>
      <c r="CD8" s="706" t="s">
        <v>243</v>
      </c>
      <c r="CE8" s="703"/>
      <c r="CF8" s="703"/>
      <c r="CG8" s="703"/>
      <c r="CH8" s="703"/>
      <c r="CI8" s="703"/>
      <c r="CJ8" s="703"/>
      <c r="CK8" s="703"/>
      <c r="CL8" s="703"/>
      <c r="CM8" s="703"/>
      <c r="CN8" s="703"/>
      <c r="CO8" s="703"/>
      <c r="CP8" s="703"/>
      <c r="CQ8" s="704"/>
      <c r="CR8" s="664">
        <v>2276516</v>
      </c>
      <c r="CS8" s="665"/>
      <c r="CT8" s="665"/>
      <c r="CU8" s="665"/>
      <c r="CV8" s="665"/>
      <c r="CW8" s="665"/>
      <c r="CX8" s="665"/>
      <c r="CY8" s="666"/>
      <c r="CZ8" s="691">
        <v>23.6</v>
      </c>
      <c r="DA8" s="691"/>
      <c r="DB8" s="691"/>
      <c r="DC8" s="691"/>
      <c r="DD8" s="670" t="s">
        <v>138</v>
      </c>
      <c r="DE8" s="665"/>
      <c r="DF8" s="665"/>
      <c r="DG8" s="665"/>
      <c r="DH8" s="665"/>
      <c r="DI8" s="665"/>
      <c r="DJ8" s="665"/>
      <c r="DK8" s="665"/>
      <c r="DL8" s="665"/>
      <c r="DM8" s="665"/>
      <c r="DN8" s="665"/>
      <c r="DO8" s="665"/>
      <c r="DP8" s="666"/>
      <c r="DQ8" s="670">
        <v>1007665</v>
      </c>
      <c r="DR8" s="665"/>
      <c r="DS8" s="665"/>
      <c r="DT8" s="665"/>
      <c r="DU8" s="665"/>
      <c r="DV8" s="665"/>
      <c r="DW8" s="665"/>
      <c r="DX8" s="665"/>
      <c r="DY8" s="665"/>
      <c r="DZ8" s="665"/>
      <c r="EA8" s="665"/>
      <c r="EB8" s="665"/>
      <c r="EC8" s="705"/>
    </row>
    <row r="9" spans="2:143" ht="11.25" customHeight="1" x14ac:dyDescent="0.2">
      <c r="B9" s="661" t="s">
        <v>244</v>
      </c>
      <c r="C9" s="662"/>
      <c r="D9" s="662"/>
      <c r="E9" s="662"/>
      <c r="F9" s="662"/>
      <c r="G9" s="662"/>
      <c r="H9" s="662"/>
      <c r="I9" s="662"/>
      <c r="J9" s="662"/>
      <c r="K9" s="662"/>
      <c r="L9" s="662"/>
      <c r="M9" s="662"/>
      <c r="N9" s="662"/>
      <c r="O9" s="662"/>
      <c r="P9" s="662"/>
      <c r="Q9" s="663"/>
      <c r="R9" s="664">
        <v>5428</v>
      </c>
      <c r="S9" s="665"/>
      <c r="T9" s="665"/>
      <c r="U9" s="665"/>
      <c r="V9" s="665"/>
      <c r="W9" s="665"/>
      <c r="X9" s="665"/>
      <c r="Y9" s="666"/>
      <c r="Z9" s="691">
        <v>0.1</v>
      </c>
      <c r="AA9" s="691"/>
      <c r="AB9" s="691"/>
      <c r="AC9" s="691"/>
      <c r="AD9" s="692">
        <v>5428</v>
      </c>
      <c r="AE9" s="692"/>
      <c r="AF9" s="692"/>
      <c r="AG9" s="692"/>
      <c r="AH9" s="692"/>
      <c r="AI9" s="692"/>
      <c r="AJ9" s="692"/>
      <c r="AK9" s="692"/>
      <c r="AL9" s="667">
        <v>0.1</v>
      </c>
      <c r="AM9" s="668"/>
      <c r="AN9" s="668"/>
      <c r="AO9" s="693"/>
      <c r="AP9" s="661" t="s">
        <v>245</v>
      </c>
      <c r="AQ9" s="662"/>
      <c r="AR9" s="662"/>
      <c r="AS9" s="662"/>
      <c r="AT9" s="662"/>
      <c r="AU9" s="662"/>
      <c r="AV9" s="662"/>
      <c r="AW9" s="662"/>
      <c r="AX9" s="662"/>
      <c r="AY9" s="662"/>
      <c r="AZ9" s="662"/>
      <c r="BA9" s="662"/>
      <c r="BB9" s="662"/>
      <c r="BC9" s="662"/>
      <c r="BD9" s="662"/>
      <c r="BE9" s="662"/>
      <c r="BF9" s="663"/>
      <c r="BG9" s="664">
        <v>441153</v>
      </c>
      <c r="BH9" s="665"/>
      <c r="BI9" s="665"/>
      <c r="BJ9" s="665"/>
      <c r="BK9" s="665"/>
      <c r="BL9" s="665"/>
      <c r="BM9" s="665"/>
      <c r="BN9" s="666"/>
      <c r="BO9" s="691">
        <v>37.5</v>
      </c>
      <c r="BP9" s="691"/>
      <c r="BQ9" s="691"/>
      <c r="BR9" s="691"/>
      <c r="BS9" s="692" t="s">
        <v>246</v>
      </c>
      <c r="BT9" s="692"/>
      <c r="BU9" s="692"/>
      <c r="BV9" s="692"/>
      <c r="BW9" s="692"/>
      <c r="BX9" s="692"/>
      <c r="BY9" s="692"/>
      <c r="BZ9" s="692"/>
      <c r="CA9" s="692"/>
      <c r="CB9" s="759"/>
      <c r="CD9" s="706" t="s">
        <v>247</v>
      </c>
      <c r="CE9" s="703"/>
      <c r="CF9" s="703"/>
      <c r="CG9" s="703"/>
      <c r="CH9" s="703"/>
      <c r="CI9" s="703"/>
      <c r="CJ9" s="703"/>
      <c r="CK9" s="703"/>
      <c r="CL9" s="703"/>
      <c r="CM9" s="703"/>
      <c r="CN9" s="703"/>
      <c r="CO9" s="703"/>
      <c r="CP9" s="703"/>
      <c r="CQ9" s="704"/>
      <c r="CR9" s="664">
        <v>857488</v>
      </c>
      <c r="CS9" s="665"/>
      <c r="CT9" s="665"/>
      <c r="CU9" s="665"/>
      <c r="CV9" s="665"/>
      <c r="CW9" s="665"/>
      <c r="CX9" s="665"/>
      <c r="CY9" s="666"/>
      <c r="CZ9" s="691">
        <v>8.9</v>
      </c>
      <c r="DA9" s="691"/>
      <c r="DB9" s="691"/>
      <c r="DC9" s="691"/>
      <c r="DD9" s="670">
        <v>1485</v>
      </c>
      <c r="DE9" s="665"/>
      <c r="DF9" s="665"/>
      <c r="DG9" s="665"/>
      <c r="DH9" s="665"/>
      <c r="DI9" s="665"/>
      <c r="DJ9" s="665"/>
      <c r="DK9" s="665"/>
      <c r="DL9" s="665"/>
      <c r="DM9" s="665"/>
      <c r="DN9" s="665"/>
      <c r="DO9" s="665"/>
      <c r="DP9" s="666"/>
      <c r="DQ9" s="670">
        <v>603207</v>
      </c>
      <c r="DR9" s="665"/>
      <c r="DS9" s="665"/>
      <c r="DT9" s="665"/>
      <c r="DU9" s="665"/>
      <c r="DV9" s="665"/>
      <c r="DW9" s="665"/>
      <c r="DX9" s="665"/>
      <c r="DY9" s="665"/>
      <c r="DZ9" s="665"/>
      <c r="EA9" s="665"/>
      <c r="EB9" s="665"/>
      <c r="EC9" s="705"/>
    </row>
    <row r="10" spans="2:143" ht="11.25" customHeight="1" x14ac:dyDescent="0.2">
      <c r="B10" s="661" t="s">
        <v>248</v>
      </c>
      <c r="C10" s="662"/>
      <c r="D10" s="662"/>
      <c r="E10" s="662"/>
      <c r="F10" s="662"/>
      <c r="G10" s="662"/>
      <c r="H10" s="662"/>
      <c r="I10" s="662"/>
      <c r="J10" s="662"/>
      <c r="K10" s="662"/>
      <c r="L10" s="662"/>
      <c r="M10" s="662"/>
      <c r="N10" s="662"/>
      <c r="O10" s="662"/>
      <c r="P10" s="662"/>
      <c r="Q10" s="663"/>
      <c r="R10" s="664" t="s">
        <v>138</v>
      </c>
      <c r="S10" s="665"/>
      <c r="T10" s="665"/>
      <c r="U10" s="665"/>
      <c r="V10" s="665"/>
      <c r="W10" s="665"/>
      <c r="X10" s="665"/>
      <c r="Y10" s="666"/>
      <c r="Z10" s="691" t="s">
        <v>246</v>
      </c>
      <c r="AA10" s="691"/>
      <c r="AB10" s="691"/>
      <c r="AC10" s="691"/>
      <c r="AD10" s="692" t="s">
        <v>138</v>
      </c>
      <c r="AE10" s="692"/>
      <c r="AF10" s="692"/>
      <c r="AG10" s="692"/>
      <c r="AH10" s="692"/>
      <c r="AI10" s="692"/>
      <c r="AJ10" s="692"/>
      <c r="AK10" s="692"/>
      <c r="AL10" s="667" t="s">
        <v>246</v>
      </c>
      <c r="AM10" s="668"/>
      <c r="AN10" s="668"/>
      <c r="AO10" s="693"/>
      <c r="AP10" s="661" t="s">
        <v>249</v>
      </c>
      <c r="AQ10" s="662"/>
      <c r="AR10" s="662"/>
      <c r="AS10" s="662"/>
      <c r="AT10" s="662"/>
      <c r="AU10" s="662"/>
      <c r="AV10" s="662"/>
      <c r="AW10" s="662"/>
      <c r="AX10" s="662"/>
      <c r="AY10" s="662"/>
      <c r="AZ10" s="662"/>
      <c r="BA10" s="662"/>
      <c r="BB10" s="662"/>
      <c r="BC10" s="662"/>
      <c r="BD10" s="662"/>
      <c r="BE10" s="662"/>
      <c r="BF10" s="663"/>
      <c r="BG10" s="664">
        <v>26810</v>
      </c>
      <c r="BH10" s="665"/>
      <c r="BI10" s="665"/>
      <c r="BJ10" s="665"/>
      <c r="BK10" s="665"/>
      <c r="BL10" s="665"/>
      <c r="BM10" s="665"/>
      <c r="BN10" s="666"/>
      <c r="BO10" s="691">
        <v>2.2999999999999998</v>
      </c>
      <c r="BP10" s="691"/>
      <c r="BQ10" s="691"/>
      <c r="BR10" s="691"/>
      <c r="BS10" s="692" t="s">
        <v>138</v>
      </c>
      <c r="BT10" s="692"/>
      <c r="BU10" s="692"/>
      <c r="BV10" s="692"/>
      <c r="BW10" s="692"/>
      <c r="BX10" s="692"/>
      <c r="BY10" s="692"/>
      <c r="BZ10" s="692"/>
      <c r="CA10" s="692"/>
      <c r="CB10" s="759"/>
      <c r="CD10" s="706" t="s">
        <v>250</v>
      </c>
      <c r="CE10" s="703"/>
      <c r="CF10" s="703"/>
      <c r="CG10" s="703"/>
      <c r="CH10" s="703"/>
      <c r="CI10" s="703"/>
      <c r="CJ10" s="703"/>
      <c r="CK10" s="703"/>
      <c r="CL10" s="703"/>
      <c r="CM10" s="703"/>
      <c r="CN10" s="703"/>
      <c r="CO10" s="703"/>
      <c r="CP10" s="703"/>
      <c r="CQ10" s="704"/>
      <c r="CR10" s="664">
        <v>30339</v>
      </c>
      <c r="CS10" s="665"/>
      <c r="CT10" s="665"/>
      <c r="CU10" s="665"/>
      <c r="CV10" s="665"/>
      <c r="CW10" s="665"/>
      <c r="CX10" s="665"/>
      <c r="CY10" s="666"/>
      <c r="CZ10" s="691">
        <v>0.3</v>
      </c>
      <c r="DA10" s="691"/>
      <c r="DB10" s="691"/>
      <c r="DC10" s="691"/>
      <c r="DD10" s="670" t="s">
        <v>246</v>
      </c>
      <c r="DE10" s="665"/>
      <c r="DF10" s="665"/>
      <c r="DG10" s="665"/>
      <c r="DH10" s="665"/>
      <c r="DI10" s="665"/>
      <c r="DJ10" s="665"/>
      <c r="DK10" s="665"/>
      <c r="DL10" s="665"/>
      <c r="DM10" s="665"/>
      <c r="DN10" s="665"/>
      <c r="DO10" s="665"/>
      <c r="DP10" s="666"/>
      <c r="DQ10" s="670">
        <v>5331</v>
      </c>
      <c r="DR10" s="665"/>
      <c r="DS10" s="665"/>
      <c r="DT10" s="665"/>
      <c r="DU10" s="665"/>
      <c r="DV10" s="665"/>
      <c r="DW10" s="665"/>
      <c r="DX10" s="665"/>
      <c r="DY10" s="665"/>
      <c r="DZ10" s="665"/>
      <c r="EA10" s="665"/>
      <c r="EB10" s="665"/>
      <c r="EC10" s="705"/>
    </row>
    <row r="11" spans="2:143" ht="11.25" customHeight="1" x14ac:dyDescent="0.2">
      <c r="B11" s="661" t="s">
        <v>251</v>
      </c>
      <c r="C11" s="662"/>
      <c r="D11" s="662"/>
      <c r="E11" s="662"/>
      <c r="F11" s="662"/>
      <c r="G11" s="662"/>
      <c r="H11" s="662"/>
      <c r="I11" s="662"/>
      <c r="J11" s="662"/>
      <c r="K11" s="662"/>
      <c r="L11" s="662"/>
      <c r="M11" s="662"/>
      <c r="N11" s="662"/>
      <c r="O11" s="662"/>
      <c r="P11" s="662"/>
      <c r="Q11" s="663"/>
      <c r="R11" s="664">
        <v>321620</v>
      </c>
      <c r="S11" s="665"/>
      <c r="T11" s="665"/>
      <c r="U11" s="665"/>
      <c r="V11" s="665"/>
      <c r="W11" s="665"/>
      <c r="X11" s="665"/>
      <c r="Y11" s="666"/>
      <c r="Z11" s="667">
        <v>3</v>
      </c>
      <c r="AA11" s="668"/>
      <c r="AB11" s="668"/>
      <c r="AC11" s="669"/>
      <c r="AD11" s="670">
        <v>321620</v>
      </c>
      <c r="AE11" s="665"/>
      <c r="AF11" s="665"/>
      <c r="AG11" s="665"/>
      <c r="AH11" s="665"/>
      <c r="AI11" s="665"/>
      <c r="AJ11" s="665"/>
      <c r="AK11" s="666"/>
      <c r="AL11" s="667">
        <v>6.3</v>
      </c>
      <c r="AM11" s="668"/>
      <c r="AN11" s="668"/>
      <c r="AO11" s="693"/>
      <c r="AP11" s="661" t="s">
        <v>252</v>
      </c>
      <c r="AQ11" s="662"/>
      <c r="AR11" s="662"/>
      <c r="AS11" s="662"/>
      <c r="AT11" s="662"/>
      <c r="AU11" s="662"/>
      <c r="AV11" s="662"/>
      <c r="AW11" s="662"/>
      <c r="AX11" s="662"/>
      <c r="AY11" s="662"/>
      <c r="AZ11" s="662"/>
      <c r="BA11" s="662"/>
      <c r="BB11" s="662"/>
      <c r="BC11" s="662"/>
      <c r="BD11" s="662"/>
      <c r="BE11" s="662"/>
      <c r="BF11" s="663"/>
      <c r="BG11" s="664">
        <v>30704</v>
      </c>
      <c r="BH11" s="665"/>
      <c r="BI11" s="665"/>
      <c r="BJ11" s="665"/>
      <c r="BK11" s="665"/>
      <c r="BL11" s="665"/>
      <c r="BM11" s="665"/>
      <c r="BN11" s="666"/>
      <c r="BO11" s="691">
        <v>2.6</v>
      </c>
      <c r="BP11" s="691"/>
      <c r="BQ11" s="691"/>
      <c r="BR11" s="691"/>
      <c r="BS11" s="692">
        <v>5093</v>
      </c>
      <c r="BT11" s="692"/>
      <c r="BU11" s="692"/>
      <c r="BV11" s="692"/>
      <c r="BW11" s="692"/>
      <c r="BX11" s="692"/>
      <c r="BY11" s="692"/>
      <c r="BZ11" s="692"/>
      <c r="CA11" s="692"/>
      <c r="CB11" s="759"/>
      <c r="CD11" s="706" t="s">
        <v>253</v>
      </c>
      <c r="CE11" s="703"/>
      <c r="CF11" s="703"/>
      <c r="CG11" s="703"/>
      <c r="CH11" s="703"/>
      <c r="CI11" s="703"/>
      <c r="CJ11" s="703"/>
      <c r="CK11" s="703"/>
      <c r="CL11" s="703"/>
      <c r="CM11" s="703"/>
      <c r="CN11" s="703"/>
      <c r="CO11" s="703"/>
      <c r="CP11" s="703"/>
      <c r="CQ11" s="704"/>
      <c r="CR11" s="664">
        <v>627444</v>
      </c>
      <c r="CS11" s="665"/>
      <c r="CT11" s="665"/>
      <c r="CU11" s="665"/>
      <c r="CV11" s="665"/>
      <c r="CW11" s="665"/>
      <c r="CX11" s="665"/>
      <c r="CY11" s="666"/>
      <c r="CZ11" s="691">
        <v>6.5</v>
      </c>
      <c r="DA11" s="691"/>
      <c r="DB11" s="691"/>
      <c r="DC11" s="691"/>
      <c r="DD11" s="670">
        <v>98684</v>
      </c>
      <c r="DE11" s="665"/>
      <c r="DF11" s="665"/>
      <c r="DG11" s="665"/>
      <c r="DH11" s="665"/>
      <c r="DI11" s="665"/>
      <c r="DJ11" s="665"/>
      <c r="DK11" s="665"/>
      <c r="DL11" s="665"/>
      <c r="DM11" s="665"/>
      <c r="DN11" s="665"/>
      <c r="DO11" s="665"/>
      <c r="DP11" s="666"/>
      <c r="DQ11" s="670">
        <v>363460</v>
      </c>
      <c r="DR11" s="665"/>
      <c r="DS11" s="665"/>
      <c r="DT11" s="665"/>
      <c r="DU11" s="665"/>
      <c r="DV11" s="665"/>
      <c r="DW11" s="665"/>
      <c r="DX11" s="665"/>
      <c r="DY11" s="665"/>
      <c r="DZ11" s="665"/>
      <c r="EA11" s="665"/>
      <c r="EB11" s="665"/>
      <c r="EC11" s="705"/>
    </row>
    <row r="12" spans="2:143" ht="11.25" customHeight="1" x14ac:dyDescent="0.2">
      <c r="B12" s="661" t="s">
        <v>254</v>
      </c>
      <c r="C12" s="662"/>
      <c r="D12" s="662"/>
      <c r="E12" s="662"/>
      <c r="F12" s="662"/>
      <c r="G12" s="662"/>
      <c r="H12" s="662"/>
      <c r="I12" s="662"/>
      <c r="J12" s="662"/>
      <c r="K12" s="662"/>
      <c r="L12" s="662"/>
      <c r="M12" s="662"/>
      <c r="N12" s="662"/>
      <c r="O12" s="662"/>
      <c r="P12" s="662"/>
      <c r="Q12" s="663"/>
      <c r="R12" s="664" t="s">
        <v>255</v>
      </c>
      <c r="S12" s="665"/>
      <c r="T12" s="665"/>
      <c r="U12" s="665"/>
      <c r="V12" s="665"/>
      <c r="W12" s="665"/>
      <c r="X12" s="665"/>
      <c r="Y12" s="666"/>
      <c r="Z12" s="691" t="s">
        <v>139</v>
      </c>
      <c r="AA12" s="691"/>
      <c r="AB12" s="691"/>
      <c r="AC12" s="691"/>
      <c r="AD12" s="692" t="s">
        <v>139</v>
      </c>
      <c r="AE12" s="692"/>
      <c r="AF12" s="692"/>
      <c r="AG12" s="692"/>
      <c r="AH12" s="692"/>
      <c r="AI12" s="692"/>
      <c r="AJ12" s="692"/>
      <c r="AK12" s="692"/>
      <c r="AL12" s="667" t="s">
        <v>246</v>
      </c>
      <c r="AM12" s="668"/>
      <c r="AN12" s="668"/>
      <c r="AO12" s="693"/>
      <c r="AP12" s="661" t="s">
        <v>256</v>
      </c>
      <c r="AQ12" s="662"/>
      <c r="AR12" s="662"/>
      <c r="AS12" s="662"/>
      <c r="AT12" s="662"/>
      <c r="AU12" s="662"/>
      <c r="AV12" s="662"/>
      <c r="AW12" s="662"/>
      <c r="AX12" s="662"/>
      <c r="AY12" s="662"/>
      <c r="AZ12" s="662"/>
      <c r="BA12" s="662"/>
      <c r="BB12" s="662"/>
      <c r="BC12" s="662"/>
      <c r="BD12" s="662"/>
      <c r="BE12" s="662"/>
      <c r="BF12" s="663"/>
      <c r="BG12" s="664">
        <v>493696</v>
      </c>
      <c r="BH12" s="665"/>
      <c r="BI12" s="665"/>
      <c r="BJ12" s="665"/>
      <c r="BK12" s="665"/>
      <c r="BL12" s="665"/>
      <c r="BM12" s="665"/>
      <c r="BN12" s="666"/>
      <c r="BO12" s="691">
        <v>42</v>
      </c>
      <c r="BP12" s="691"/>
      <c r="BQ12" s="691"/>
      <c r="BR12" s="691"/>
      <c r="BS12" s="692" t="s">
        <v>138</v>
      </c>
      <c r="BT12" s="692"/>
      <c r="BU12" s="692"/>
      <c r="BV12" s="692"/>
      <c r="BW12" s="692"/>
      <c r="BX12" s="692"/>
      <c r="BY12" s="692"/>
      <c r="BZ12" s="692"/>
      <c r="CA12" s="692"/>
      <c r="CB12" s="759"/>
      <c r="CD12" s="706" t="s">
        <v>257</v>
      </c>
      <c r="CE12" s="703"/>
      <c r="CF12" s="703"/>
      <c r="CG12" s="703"/>
      <c r="CH12" s="703"/>
      <c r="CI12" s="703"/>
      <c r="CJ12" s="703"/>
      <c r="CK12" s="703"/>
      <c r="CL12" s="703"/>
      <c r="CM12" s="703"/>
      <c r="CN12" s="703"/>
      <c r="CO12" s="703"/>
      <c r="CP12" s="703"/>
      <c r="CQ12" s="704"/>
      <c r="CR12" s="664">
        <v>472491</v>
      </c>
      <c r="CS12" s="665"/>
      <c r="CT12" s="665"/>
      <c r="CU12" s="665"/>
      <c r="CV12" s="665"/>
      <c r="CW12" s="665"/>
      <c r="CX12" s="665"/>
      <c r="CY12" s="666"/>
      <c r="CZ12" s="691">
        <v>4.9000000000000004</v>
      </c>
      <c r="DA12" s="691"/>
      <c r="DB12" s="691"/>
      <c r="DC12" s="691"/>
      <c r="DD12" s="670">
        <v>36888</v>
      </c>
      <c r="DE12" s="665"/>
      <c r="DF12" s="665"/>
      <c r="DG12" s="665"/>
      <c r="DH12" s="665"/>
      <c r="DI12" s="665"/>
      <c r="DJ12" s="665"/>
      <c r="DK12" s="665"/>
      <c r="DL12" s="665"/>
      <c r="DM12" s="665"/>
      <c r="DN12" s="665"/>
      <c r="DO12" s="665"/>
      <c r="DP12" s="666"/>
      <c r="DQ12" s="670">
        <v>275399</v>
      </c>
      <c r="DR12" s="665"/>
      <c r="DS12" s="665"/>
      <c r="DT12" s="665"/>
      <c r="DU12" s="665"/>
      <c r="DV12" s="665"/>
      <c r="DW12" s="665"/>
      <c r="DX12" s="665"/>
      <c r="DY12" s="665"/>
      <c r="DZ12" s="665"/>
      <c r="EA12" s="665"/>
      <c r="EB12" s="665"/>
      <c r="EC12" s="705"/>
    </row>
    <row r="13" spans="2:143" ht="11.25" customHeight="1" x14ac:dyDescent="0.2">
      <c r="B13" s="661" t="s">
        <v>258</v>
      </c>
      <c r="C13" s="662"/>
      <c r="D13" s="662"/>
      <c r="E13" s="662"/>
      <c r="F13" s="662"/>
      <c r="G13" s="662"/>
      <c r="H13" s="662"/>
      <c r="I13" s="662"/>
      <c r="J13" s="662"/>
      <c r="K13" s="662"/>
      <c r="L13" s="662"/>
      <c r="M13" s="662"/>
      <c r="N13" s="662"/>
      <c r="O13" s="662"/>
      <c r="P13" s="662"/>
      <c r="Q13" s="663"/>
      <c r="R13" s="664" t="s">
        <v>138</v>
      </c>
      <c r="S13" s="665"/>
      <c r="T13" s="665"/>
      <c r="U13" s="665"/>
      <c r="V13" s="665"/>
      <c r="W13" s="665"/>
      <c r="X13" s="665"/>
      <c r="Y13" s="666"/>
      <c r="Z13" s="691" t="s">
        <v>246</v>
      </c>
      <c r="AA13" s="691"/>
      <c r="AB13" s="691"/>
      <c r="AC13" s="691"/>
      <c r="AD13" s="692" t="s">
        <v>138</v>
      </c>
      <c r="AE13" s="692"/>
      <c r="AF13" s="692"/>
      <c r="AG13" s="692"/>
      <c r="AH13" s="692"/>
      <c r="AI13" s="692"/>
      <c r="AJ13" s="692"/>
      <c r="AK13" s="692"/>
      <c r="AL13" s="667" t="s">
        <v>138</v>
      </c>
      <c r="AM13" s="668"/>
      <c r="AN13" s="668"/>
      <c r="AO13" s="693"/>
      <c r="AP13" s="661" t="s">
        <v>259</v>
      </c>
      <c r="AQ13" s="662"/>
      <c r="AR13" s="662"/>
      <c r="AS13" s="662"/>
      <c r="AT13" s="662"/>
      <c r="AU13" s="662"/>
      <c r="AV13" s="662"/>
      <c r="AW13" s="662"/>
      <c r="AX13" s="662"/>
      <c r="AY13" s="662"/>
      <c r="AZ13" s="662"/>
      <c r="BA13" s="662"/>
      <c r="BB13" s="662"/>
      <c r="BC13" s="662"/>
      <c r="BD13" s="662"/>
      <c r="BE13" s="662"/>
      <c r="BF13" s="663"/>
      <c r="BG13" s="664">
        <v>491625</v>
      </c>
      <c r="BH13" s="665"/>
      <c r="BI13" s="665"/>
      <c r="BJ13" s="665"/>
      <c r="BK13" s="665"/>
      <c r="BL13" s="665"/>
      <c r="BM13" s="665"/>
      <c r="BN13" s="666"/>
      <c r="BO13" s="691">
        <v>41.8</v>
      </c>
      <c r="BP13" s="691"/>
      <c r="BQ13" s="691"/>
      <c r="BR13" s="691"/>
      <c r="BS13" s="692" t="s">
        <v>246</v>
      </c>
      <c r="BT13" s="692"/>
      <c r="BU13" s="692"/>
      <c r="BV13" s="692"/>
      <c r="BW13" s="692"/>
      <c r="BX13" s="692"/>
      <c r="BY13" s="692"/>
      <c r="BZ13" s="692"/>
      <c r="CA13" s="692"/>
      <c r="CB13" s="759"/>
      <c r="CD13" s="706" t="s">
        <v>260</v>
      </c>
      <c r="CE13" s="703"/>
      <c r="CF13" s="703"/>
      <c r="CG13" s="703"/>
      <c r="CH13" s="703"/>
      <c r="CI13" s="703"/>
      <c r="CJ13" s="703"/>
      <c r="CK13" s="703"/>
      <c r="CL13" s="703"/>
      <c r="CM13" s="703"/>
      <c r="CN13" s="703"/>
      <c r="CO13" s="703"/>
      <c r="CP13" s="703"/>
      <c r="CQ13" s="704"/>
      <c r="CR13" s="664">
        <v>1070161</v>
      </c>
      <c r="CS13" s="665"/>
      <c r="CT13" s="665"/>
      <c r="CU13" s="665"/>
      <c r="CV13" s="665"/>
      <c r="CW13" s="665"/>
      <c r="CX13" s="665"/>
      <c r="CY13" s="666"/>
      <c r="CZ13" s="691">
        <v>11.1</v>
      </c>
      <c r="DA13" s="691"/>
      <c r="DB13" s="691"/>
      <c r="DC13" s="691"/>
      <c r="DD13" s="670">
        <v>370265</v>
      </c>
      <c r="DE13" s="665"/>
      <c r="DF13" s="665"/>
      <c r="DG13" s="665"/>
      <c r="DH13" s="665"/>
      <c r="DI13" s="665"/>
      <c r="DJ13" s="665"/>
      <c r="DK13" s="665"/>
      <c r="DL13" s="665"/>
      <c r="DM13" s="665"/>
      <c r="DN13" s="665"/>
      <c r="DO13" s="665"/>
      <c r="DP13" s="666"/>
      <c r="DQ13" s="670">
        <v>712925</v>
      </c>
      <c r="DR13" s="665"/>
      <c r="DS13" s="665"/>
      <c r="DT13" s="665"/>
      <c r="DU13" s="665"/>
      <c r="DV13" s="665"/>
      <c r="DW13" s="665"/>
      <c r="DX13" s="665"/>
      <c r="DY13" s="665"/>
      <c r="DZ13" s="665"/>
      <c r="EA13" s="665"/>
      <c r="EB13" s="665"/>
      <c r="EC13" s="705"/>
    </row>
    <row r="14" spans="2:143" ht="11.25" customHeight="1" x14ac:dyDescent="0.2">
      <c r="B14" s="661" t="s">
        <v>261</v>
      </c>
      <c r="C14" s="662"/>
      <c r="D14" s="662"/>
      <c r="E14" s="662"/>
      <c r="F14" s="662"/>
      <c r="G14" s="662"/>
      <c r="H14" s="662"/>
      <c r="I14" s="662"/>
      <c r="J14" s="662"/>
      <c r="K14" s="662"/>
      <c r="L14" s="662"/>
      <c r="M14" s="662"/>
      <c r="N14" s="662"/>
      <c r="O14" s="662"/>
      <c r="P14" s="662"/>
      <c r="Q14" s="663"/>
      <c r="R14" s="664" t="s">
        <v>138</v>
      </c>
      <c r="S14" s="665"/>
      <c r="T14" s="665"/>
      <c r="U14" s="665"/>
      <c r="V14" s="665"/>
      <c r="W14" s="665"/>
      <c r="X14" s="665"/>
      <c r="Y14" s="666"/>
      <c r="Z14" s="691" t="s">
        <v>246</v>
      </c>
      <c r="AA14" s="691"/>
      <c r="AB14" s="691"/>
      <c r="AC14" s="691"/>
      <c r="AD14" s="692" t="s">
        <v>138</v>
      </c>
      <c r="AE14" s="692"/>
      <c r="AF14" s="692"/>
      <c r="AG14" s="692"/>
      <c r="AH14" s="692"/>
      <c r="AI14" s="692"/>
      <c r="AJ14" s="692"/>
      <c r="AK14" s="692"/>
      <c r="AL14" s="667" t="s">
        <v>138</v>
      </c>
      <c r="AM14" s="668"/>
      <c r="AN14" s="668"/>
      <c r="AO14" s="693"/>
      <c r="AP14" s="661" t="s">
        <v>262</v>
      </c>
      <c r="AQ14" s="662"/>
      <c r="AR14" s="662"/>
      <c r="AS14" s="662"/>
      <c r="AT14" s="662"/>
      <c r="AU14" s="662"/>
      <c r="AV14" s="662"/>
      <c r="AW14" s="662"/>
      <c r="AX14" s="662"/>
      <c r="AY14" s="662"/>
      <c r="AZ14" s="662"/>
      <c r="BA14" s="662"/>
      <c r="BB14" s="662"/>
      <c r="BC14" s="662"/>
      <c r="BD14" s="662"/>
      <c r="BE14" s="662"/>
      <c r="BF14" s="663"/>
      <c r="BG14" s="664">
        <v>54234</v>
      </c>
      <c r="BH14" s="665"/>
      <c r="BI14" s="665"/>
      <c r="BJ14" s="665"/>
      <c r="BK14" s="665"/>
      <c r="BL14" s="665"/>
      <c r="BM14" s="665"/>
      <c r="BN14" s="666"/>
      <c r="BO14" s="691">
        <v>4.5999999999999996</v>
      </c>
      <c r="BP14" s="691"/>
      <c r="BQ14" s="691"/>
      <c r="BR14" s="691"/>
      <c r="BS14" s="692" t="s">
        <v>246</v>
      </c>
      <c r="BT14" s="692"/>
      <c r="BU14" s="692"/>
      <c r="BV14" s="692"/>
      <c r="BW14" s="692"/>
      <c r="BX14" s="692"/>
      <c r="BY14" s="692"/>
      <c r="BZ14" s="692"/>
      <c r="CA14" s="692"/>
      <c r="CB14" s="759"/>
      <c r="CD14" s="706" t="s">
        <v>263</v>
      </c>
      <c r="CE14" s="703"/>
      <c r="CF14" s="703"/>
      <c r="CG14" s="703"/>
      <c r="CH14" s="703"/>
      <c r="CI14" s="703"/>
      <c r="CJ14" s="703"/>
      <c r="CK14" s="703"/>
      <c r="CL14" s="703"/>
      <c r="CM14" s="703"/>
      <c r="CN14" s="703"/>
      <c r="CO14" s="703"/>
      <c r="CP14" s="703"/>
      <c r="CQ14" s="704"/>
      <c r="CR14" s="664">
        <v>424307</v>
      </c>
      <c r="CS14" s="665"/>
      <c r="CT14" s="665"/>
      <c r="CU14" s="665"/>
      <c r="CV14" s="665"/>
      <c r="CW14" s="665"/>
      <c r="CX14" s="665"/>
      <c r="CY14" s="666"/>
      <c r="CZ14" s="691">
        <v>4.4000000000000004</v>
      </c>
      <c r="DA14" s="691"/>
      <c r="DB14" s="691"/>
      <c r="DC14" s="691"/>
      <c r="DD14" s="670">
        <v>69754</v>
      </c>
      <c r="DE14" s="665"/>
      <c r="DF14" s="665"/>
      <c r="DG14" s="665"/>
      <c r="DH14" s="665"/>
      <c r="DI14" s="665"/>
      <c r="DJ14" s="665"/>
      <c r="DK14" s="665"/>
      <c r="DL14" s="665"/>
      <c r="DM14" s="665"/>
      <c r="DN14" s="665"/>
      <c r="DO14" s="665"/>
      <c r="DP14" s="666"/>
      <c r="DQ14" s="670">
        <v>359695</v>
      </c>
      <c r="DR14" s="665"/>
      <c r="DS14" s="665"/>
      <c r="DT14" s="665"/>
      <c r="DU14" s="665"/>
      <c r="DV14" s="665"/>
      <c r="DW14" s="665"/>
      <c r="DX14" s="665"/>
      <c r="DY14" s="665"/>
      <c r="DZ14" s="665"/>
      <c r="EA14" s="665"/>
      <c r="EB14" s="665"/>
      <c r="EC14" s="705"/>
    </row>
    <row r="15" spans="2:143" ht="11.25" customHeight="1" x14ac:dyDescent="0.2">
      <c r="B15" s="661" t="s">
        <v>264</v>
      </c>
      <c r="C15" s="662"/>
      <c r="D15" s="662"/>
      <c r="E15" s="662"/>
      <c r="F15" s="662"/>
      <c r="G15" s="662"/>
      <c r="H15" s="662"/>
      <c r="I15" s="662"/>
      <c r="J15" s="662"/>
      <c r="K15" s="662"/>
      <c r="L15" s="662"/>
      <c r="M15" s="662"/>
      <c r="N15" s="662"/>
      <c r="O15" s="662"/>
      <c r="P15" s="662"/>
      <c r="Q15" s="663"/>
      <c r="R15" s="664" t="s">
        <v>246</v>
      </c>
      <c r="S15" s="665"/>
      <c r="T15" s="665"/>
      <c r="U15" s="665"/>
      <c r="V15" s="665"/>
      <c r="W15" s="665"/>
      <c r="X15" s="665"/>
      <c r="Y15" s="666"/>
      <c r="Z15" s="691" t="s">
        <v>246</v>
      </c>
      <c r="AA15" s="691"/>
      <c r="AB15" s="691"/>
      <c r="AC15" s="691"/>
      <c r="AD15" s="692" t="s">
        <v>138</v>
      </c>
      <c r="AE15" s="692"/>
      <c r="AF15" s="692"/>
      <c r="AG15" s="692"/>
      <c r="AH15" s="692"/>
      <c r="AI15" s="692"/>
      <c r="AJ15" s="692"/>
      <c r="AK15" s="692"/>
      <c r="AL15" s="667" t="s">
        <v>138</v>
      </c>
      <c r="AM15" s="668"/>
      <c r="AN15" s="668"/>
      <c r="AO15" s="693"/>
      <c r="AP15" s="661" t="s">
        <v>265</v>
      </c>
      <c r="AQ15" s="662"/>
      <c r="AR15" s="662"/>
      <c r="AS15" s="662"/>
      <c r="AT15" s="662"/>
      <c r="AU15" s="662"/>
      <c r="AV15" s="662"/>
      <c r="AW15" s="662"/>
      <c r="AX15" s="662"/>
      <c r="AY15" s="662"/>
      <c r="AZ15" s="662"/>
      <c r="BA15" s="662"/>
      <c r="BB15" s="662"/>
      <c r="BC15" s="662"/>
      <c r="BD15" s="662"/>
      <c r="BE15" s="662"/>
      <c r="BF15" s="663"/>
      <c r="BG15" s="664">
        <v>64558</v>
      </c>
      <c r="BH15" s="665"/>
      <c r="BI15" s="665"/>
      <c r="BJ15" s="665"/>
      <c r="BK15" s="665"/>
      <c r="BL15" s="665"/>
      <c r="BM15" s="665"/>
      <c r="BN15" s="666"/>
      <c r="BO15" s="691">
        <v>5.5</v>
      </c>
      <c r="BP15" s="691"/>
      <c r="BQ15" s="691"/>
      <c r="BR15" s="691"/>
      <c r="BS15" s="692" t="s">
        <v>138</v>
      </c>
      <c r="BT15" s="692"/>
      <c r="BU15" s="692"/>
      <c r="BV15" s="692"/>
      <c r="BW15" s="692"/>
      <c r="BX15" s="692"/>
      <c r="BY15" s="692"/>
      <c r="BZ15" s="692"/>
      <c r="CA15" s="692"/>
      <c r="CB15" s="759"/>
      <c r="CD15" s="706" t="s">
        <v>266</v>
      </c>
      <c r="CE15" s="703"/>
      <c r="CF15" s="703"/>
      <c r="CG15" s="703"/>
      <c r="CH15" s="703"/>
      <c r="CI15" s="703"/>
      <c r="CJ15" s="703"/>
      <c r="CK15" s="703"/>
      <c r="CL15" s="703"/>
      <c r="CM15" s="703"/>
      <c r="CN15" s="703"/>
      <c r="CO15" s="703"/>
      <c r="CP15" s="703"/>
      <c r="CQ15" s="704"/>
      <c r="CR15" s="664">
        <v>733728</v>
      </c>
      <c r="CS15" s="665"/>
      <c r="CT15" s="665"/>
      <c r="CU15" s="665"/>
      <c r="CV15" s="665"/>
      <c r="CW15" s="665"/>
      <c r="CX15" s="665"/>
      <c r="CY15" s="666"/>
      <c r="CZ15" s="691">
        <v>7.6</v>
      </c>
      <c r="DA15" s="691"/>
      <c r="DB15" s="691"/>
      <c r="DC15" s="691"/>
      <c r="DD15" s="670">
        <v>89324</v>
      </c>
      <c r="DE15" s="665"/>
      <c r="DF15" s="665"/>
      <c r="DG15" s="665"/>
      <c r="DH15" s="665"/>
      <c r="DI15" s="665"/>
      <c r="DJ15" s="665"/>
      <c r="DK15" s="665"/>
      <c r="DL15" s="665"/>
      <c r="DM15" s="665"/>
      <c r="DN15" s="665"/>
      <c r="DO15" s="665"/>
      <c r="DP15" s="666"/>
      <c r="DQ15" s="670">
        <v>565821</v>
      </c>
      <c r="DR15" s="665"/>
      <c r="DS15" s="665"/>
      <c r="DT15" s="665"/>
      <c r="DU15" s="665"/>
      <c r="DV15" s="665"/>
      <c r="DW15" s="665"/>
      <c r="DX15" s="665"/>
      <c r="DY15" s="665"/>
      <c r="DZ15" s="665"/>
      <c r="EA15" s="665"/>
      <c r="EB15" s="665"/>
      <c r="EC15" s="705"/>
    </row>
    <row r="16" spans="2:143" ht="11.25" customHeight="1" x14ac:dyDescent="0.2">
      <c r="B16" s="661" t="s">
        <v>267</v>
      </c>
      <c r="C16" s="662"/>
      <c r="D16" s="662"/>
      <c r="E16" s="662"/>
      <c r="F16" s="662"/>
      <c r="G16" s="662"/>
      <c r="H16" s="662"/>
      <c r="I16" s="662"/>
      <c r="J16" s="662"/>
      <c r="K16" s="662"/>
      <c r="L16" s="662"/>
      <c r="M16" s="662"/>
      <c r="N16" s="662"/>
      <c r="O16" s="662"/>
      <c r="P16" s="662"/>
      <c r="Q16" s="663"/>
      <c r="R16" s="664">
        <v>7317</v>
      </c>
      <c r="S16" s="665"/>
      <c r="T16" s="665"/>
      <c r="U16" s="665"/>
      <c r="V16" s="665"/>
      <c r="W16" s="665"/>
      <c r="X16" s="665"/>
      <c r="Y16" s="666"/>
      <c r="Z16" s="691">
        <v>0.1</v>
      </c>
      <c r="AA16" s="691"/>
      <c r="AB16" s="691"/>
      <c r="AC16" s="691"/>
      <c r="AD16" s="692">
        <v>7317</v>
      </c>
      <c r="AE16" s="692"/>
      <c r="AF16" s="692"/>
      <c r="AG16" s="692"/>
      <c r="AH16" s="692"/>
      <c r="AI16" s="692"/>
      <c r="AJ16" s="692"/>
      <c r="AK16" s="692"/>
      <c r="AL16" s="667">
        <v>0.1</v>
      </c>
      <c r="AM16" s="668"/>
      <c r="AN16" s="668"/>
      <c r="AO16" s="693"/>
      <c r="AP16" s="661" t="s">
        <v>268</v>
      </c>
      <c r="AQ16" s="662"/>
      <c r="AR16" s="662"/>
      <c r="AS16" s="662"/>
      <c r="AT16" s="662"/>
      <c r="AU16" s="662"/>
      <c r="AV16" s="662"/>
      <c r="AW16" s="662"/>
      <c r="AX16" s="662"/>
      <c r="AY16" s="662"/>
      <c r="AZ16" s="662"/>
      <c r="BA16" s="662"/>
      <c r="BB16" s="662"/>
      <c r="BC16" s="662"/>
      <c r="BD16" s="662"/>
      <c r="BE16" s="662"/>
      <c r="BF16" s="663"/>
      <c r="BG16" s="664" t="s">
        <v>138</v>
      </c>
      <c r="BH16" s="665"/>
      <c r="BI16" s="665"/>
      <c r="BJ16" s="665"/>
      <c r="BK16" s="665"/>
      <c r="BL16" s="665"/>
      <c r="BM16" s="665"/>
      <c r="BN16" s="666"/>
      <c r="BO16" s="691" t="s">
        <v>138</v>
      </c>
      <c r="BP16" s="691"/>
      <c r="BQ16" s="691"/>
      <c r="BR16" s="691"/>
      <c r="BS16" s="692" t="s">
        <v>138</v>
      </c>
      <c r="BT16" s="692"/>
      <c r="BU16" s="692"/>
      <c r="BV16" s="692"/>
      <c r="BW16" s="692"/>
      <c r="BX16" s="692"/>
      <c r="BY16" s="692"/>
      <c r="BZ16" s="692"/>
      <c r="CA16" s="692"/>
      <c r="CB16" s="759"/>
      <c r="CD16" s="706" t="s">
        <v>269</v>
      </c>
      <c r="CE16" s="703"/>
      <c r="CF16" s="703"/>
      <c r="CG16" s="703"/>
      <c r="CH16" s="703"/>
      <c r="CI16" s="703"/>
      <c r="CJ16" s="703"/>
      <c r="CK16" s="703"/>
      <c r="CL16" s="703"/>
      <c r="CM16" s="703"/>
      <c r="CN16" s="703"/>
      <c r="CO16" s="703"/>
      <c r="CP16" s="703"/>
      <c r="CQ16" s="704"/>
      <c r="CR16" s="664">
        <v>739600</v>
      </c>
      <c r="CS16" s="665"/>
      <c r="CT16" s="665"/>
      <c r="CU16" s="665"/>
      <c r="CV16" s="665"/>
      <c r="CW16" s="665"/>
      <c r="CX16" s="665"/>
      <c r="CY16" s="666"/>
      <c r="CZ16" s="691">
        <v>7.7</v>
      </c>
      <c r="DA16" s="691"/>
      <c r="DB16" s="691"/>
      <c r="DC16" s="691"/>
      <c r="DD16" s="670" t="s">
        <v>138</v>
      </c>
      <c r="DE16" s="665"/>
      <c r="DF16" s="665"/>
      <c r="DG16" s="665"/>
      <c r="DH16" s="665"/>
      <c r="DI16" s="665"/>
      <c r="DJ16" s="665"/>
      <c r="DK16" s="665"/>
      <c r="DL16" s="665"/>
      <c r="DM16" s="665"/>
      <c r="DN16" s="665"/>
      <c r="DO16" s="665"/>
      <c r="DP16" s="666"/>
      <c r="DQ16" s="670">
        <v>40420</v>
      </c>
      <c r="DR16" s="665"/>
      <c r="DS16" s="665"/>
      <c r="DT16" s="665"/>
      <c r="DU16" s="665"/>
      <c r="DV16" s="665"/>
      <c r="DW16" s="665"/>
      <c r="DX16" s="665"/>
      <c r="DY16" s="665"/>
      <c r="DZ16" s="665"/>
      <c r="EA16" s="665"/>
      <c r="EB16" s="665"/>
      <c r="EC16" s="705"/>
    </row>
    <row r="17" spans="2:133" ht="11.25" customHeight="1" x14ac:dyDescent="0.2">
      <c r="B17" s="661" t="s">
        <v>270</v>
      </c>
      <c r="C17" s="662"/>
      <c r="D17" s="662"/>
      <c r="E17" s="662"/>
      <c r="F17" s="662"/>
      <c r="G17" s="662"/>
      <c r="H17" s="662"/>
      <c r="I17" s="662"/>
      <c r="J17" s="662"/>
      <c r="K17" s="662"/>
      <c r="L17" s="662"/>
      <c r="M17" s="662"/>
      <c r="N17" s="662"/>
      <c r="O17" s="662"/>
      <c r="P17" s="662"/>
      <c r="Q17" s="663"/>
      <c r="R17" s="664">
        <v>13220</v>
      </c>
      <c r="S17" s="665"/>
      <c r="T17" s="665"/>
      <c r="U17" s="665"/>
      <c r="V17" s="665"/>
      <c r="W17" s="665"/>
      <c r="X17" s="665"/>
      <c r="Y17" s="666"/>
      <c r="Z17" s="691">
        <v>0.1</v>
      </c>
      <c r="AA17" s="691"/>
      <c r="AB17" s="691"/>
      <c r="AC17" s="691"/>
      <c r="AD17" s="692">
        <v>13220</v>
      </c>
      <c r="AE17" s="692"/>
      <c r="AF17" s="692"/>
      <c r="AG17" s="692"/>
      <c r="AH17" s="692"/>
      <c r="AI17" s="692"/>
      <c r="AJ17" s="692"/>
      <c r="AK17" s="692"/>
      <c r="AL17" s="667">
        <v>0.3</v>
      </c>
      <c r="AM17" s="668"/>
      <c r="AN17" s="668"/>
      <c r="AO17" s="693"/>
      <c r="AP17" s="661" t="s">
        <v>271</v>
      </c>
      <c r="AQ17" s="662"/>
      <c r="AR17" s="662"/>
      <c r="AS17" s="662"/>
      <c r="AT17" s="662"/>
      <c r="AU17" s="662"/>
      <c r="AV17" s="662"/>
      <c r="AW17" s="662"/>
      <c r="AX17" s="662"/>
      <c r="AY17" s="662"/>
      <c r="AZ17" s="662"/>
      <c r="BA17" s="662"/>
      <c r="BB17" s="662"/>
      <c r="BC17" s="662"/>
      <c r="BD17" s="662"/>
      <c r="BE17" s="662"/>
      <c r="BF17" s="663"/>
      <c r="BG17" s="664" t="s">
        <v>138</v>
      </c>
      <c r="BH17" s="665"/>
      <c r="BI17" s="665"/>
      <c r="BJ17" s="665"/>
      <c r="BK17" s="665"/>
      <c r="BL17" s="665"/>
      <c r="BM17" s="665"/>
      <c r="BN17" s="666"/>
      <c r="BO17" s="691" t="s">
        <v>139</v>
      </c>
      <c r="BP17" s="691"/>
      <c r="BQ17" s="691"/>
      <c r="BR17" s="691"/>
      <c r="BS17" s="692" t="s">
        <v>138</v>
      </c>
      <c r="BT17" s="692"/>
      <c r="BU17" s="692"/>
      <c r="BV17" s="692"/>
      <c r="BW17" s="692"/>
      <c r="BX17" s="692"/>
      <c r="BY17" s="692"/>
      <c r="BZ17" s="692"/>
      <c r="CA17" s="692"/>
      <c r="CB17" s="759"/>
      <c r="CD17" s="706" t="s">
        <v>272</v>
      </c>
      <c r="CE17" s="703"/>
      <c r="CF17" s="703"/>
      <c r="CG17" s="703"/>
      <c r="CH17" s="703"/>
      <c r="CI17" s="703"/>
      <c r="CJ17" s="703"/>
      <c r="CK17" s="703"/>
      <c r="CL17" s="703"/>
      <c r="CM17" s="703"/>
      <c r="CN17" s="703"/>
      <c r="CO17" s="703"/>
      <c r="CP17" s="703"/>
      <c r="CQ17" s="704"/>
      <c r="CR17" s="664">
        <v>1062416</v>
      </c>
      <c r="CS17" s="665"/>
      <c r="CT17" s="665"/>
      <c r="CU17" s="665"/>
      <c r="CV17" s="665"/>
      <c r="CW17" s="665"/>
      <c r="CX17" s="665"/>
      <c r="CY17" s="666"/>
      <c r="CZ17" s="691">
        <v>11</v>
      </c>
      <c r="DA17" s="691"/>
      <c r="DB17" s="691"/>
      <c r="DC17" s="691"/>
      <c r="DD17" s="670" t="s">
        <v>246</v>
      </c>
      <c r="DE17" s="665"/>
      <c r="DF17" s="665"/>
      <c r="DG17" s="665"/>
      <c r="DH17" s="665"/>
      <c r="DI17" s="665"/>
      <c r="DJ17" s="665"/>
      <c r="DK17" s="665"/>
      <c r="DL17" s="665"/>
      <c r="DM17" s="665"/>
      <c r="DN17" s="665"/>
      <c r="DO17" s="665"/>
      <c r="DP17" s="666"/>
      <c r="DQ17" s="670">
        <v>1046942</v>
      </c>
      <c r="DR17" s="665"/>
      <c r="DS17" s="665"/>
      <c r="DT17" s="665"/>
      <c r="DU17" s="665"/>
      <c r="DV17" s="665"/>
      <c r="DW17" s="665"/>
      <c r="DX17" s="665"/>
      <c r="DY17" s="665"/>
      <c r="DZ17" s="665"/>
      <c r="EA17" s="665"/>
      <c r="EB17" s="665"/>
      <c r="EC17" s="705"/>
    </row>
    <row r="18" spans="2:133" ht="11.25" customHeight="1" x14ac:dyDescent="0.2">
      <c r="B18" s="661" t="s">
        <v>273</v>
      </c>
      <c r="C18" s="662"/>
      <c r="D18" s="662"/>
      <c r="E18" s="662"/>
      <c r="F18" s="662"/>
      <c r="G18" s="662"/>
      <c r="H18" s="662"/>
      <c r="I18" s="662"/>
      <c r="J18" s="662"/>
      <c r="K18" s="662"/>
      <c r="L18" s="662"/>
      <c r="M18" s="662"/>
      <c r="N18" s="662"/>
      <c r="O18" s="662"/>
      <c r="P18" s="662"/>
      <c r="Q18" s="663"/>
      <c r="R18" s="664">
        <v>28633</v>
      </c>
      <c r="S18" s="665"/>
      <c r="T18" s="665"/>
      <c r="U18" s="665"/>
      <c r="V18" s="665"/>
      <c r="W18" s="665"/>
      <c r="X18" s="665"/>
      <c r="Y18" s="666"/>
      <c r="Z18" s="691">
        <v>0.3</v>
      </c>
      <c r="AA18" s="691"/>
      <c r="AB18" s="691"/>
      <c r="AC18" s="691"/>
      <c r="AD18" s="692">
        <v>28633</v>
      </c>
      <c r="AE18" s="692"/>
      <c r="AF18" s="692"/>
      <c r="AG18" s="692"/>
      <c r="AH18" s="692"/>
      <c r="AI18" s="692"/>
      <c r="AJ18" s="692"/>
      <c r="AK18" s="692"/>
      <c r="AL18" s="667">
        <v>0.6</v>
      </c>
      <c r="AM18" s="668"/>
      <c r="AN18" s="668"/>
      <c r="AO18" s="693"/>
      <c r="AP18" s="661" t="s">
        <v>274</v>
      </c>
      <c r="AQ18" s="662"/>
      <c r="AR18" s="662"/>
      <c r="AS18" s="662"/>
      <c r="AT18" s="662"/>
      <c r="AU18" s="662"/>
      <c r="AV18" s="662"/>
      <c r="AW18" s="662"/>
      <c r="AX18" s="662"/>
      <c r="AY18" s="662"/>
      <c r="AZ18" s="662"/>
      <c r="BA18" s="662"/>
      <c r="BB18" s="662"/>
      <c r="BC18" s="662"/>
      <c r="BD18" s="662"/>
      <c r="BE18" s="662"/>
      <c r="BF18" s="663"/>
      <c r="BG18" s="664" t="s">
        <v>246</v>
      </c>
      <c r="BH18" s="665"/>
      <c r="BI18" s="665"/>
      <c r="BJ18" s="665"/>
      <c r="BK18" s="665"/>
      <c r="BL18" s="665"/>
      <c r="BM18" s="665"/>
      <c r="BN18" s="666"/>
      <c r="BO18" s="691" t="s">
        <v>138</v>
      </c>
      <c r="BP18" s="691"/>
      <c r="BQ18" s="691"/>
      <c r="BR18" s="691"/>
      <c r="BS18" s="692" t="s">
        <v>246</v>
      </c>
      <c r="BT18" s="692"/>
      <c r="BU18" s="692"/>
      <c r="BV18" s="692"/>
      <c r="BW18" s="692"/>
      <c r="BX18" s="692"/>
      <c r="BY18" s="692"/>
      <c r="BZ18" s="692"/>
      <c r="CA18" s="692"/>
      <c r="CB18" s="759"/>
      <c r="CD18" s="706" t="s">
        <v>275</v>
      </c>
      <c r="CE18" s="703"/>
      <c r="CF18" s="703"/>
      <c r="CG18" s="703"/>
      <c r="CH18" s="703"/>
      <c r="CI18" s="703"/>
      <c r="CJ18" s="703"/>
      <c r="CK18" s="703"/>
      <c r="CL18" s="703"/>
      <c r="CM18" s="703"/>
      <c r="CN18" s="703"/>
      <c r="CO18" s="703"/>
      <c r="CP18" s="703"/>
      <c r="CQ18" s="704"/>
      <c r="CR18" s="664" t="s">
        <v>138</v>
      </c>
      <c r="CS18" s="665"/>
      <c r="CT18" s="665"/>
      <c r="CU18" s="665"/>
      <c r="CV18" s="665"/>
      <c r="CW18" s="665"/>
      <c r="CX18" s="665"/>
      <c r="CY18" s="666"/>
      <c r="CZ18" s="691" t="s">
        <v>138</v>
      </c>
      <c r="DA18" s="691"/>
      <c r="DB18" s="691"/>
      <c r="DC18" s="691"/>
      <c r="DD18" s="670" t="s">
        <v>138</v>
      </c>
      <c r="DE18" s="665"/>
      <c r="DF18" s="665"/>
      <c r="DG18" s="665"/>
      <c r="DH18" s="665"/>
      <c r="DI18" s="665"/>
      <c r="DJ18" s="665"/>
      <c r="DK18" s="665"/>
      <c r="DL18" s="665"/>
      <c r="DM18" s="665"/>
      <c r="DN18" s="665"/>
      <c r="DO18" s="665"/>
      <c r="DP18" s="666"/>
      <c r="DQ18" s="670" t="s">
        <v>246</v>
      </c>
      <c r="DR18" s="665"/>
      <c r="DS18" s="665"/>
      <c r="DT18" s="665"/>
      <c r="DU18" s="665"/>
      <c r="DV18" s="665"/>
      <c r="DW18" s="665"/>
      <c r="DX18" s="665"/>
      <c r="DY18" s="665"/>
      <c r="DZ18" s="665"/>
      <c r="EA18" s="665"/>
      <c r="EB18" s="665"/>
      <c r="EC18" s="705"/>
    </row>
    <row r="19" spans="2:133" ht="11.25" customHeight="1" x14ac:dyDescent="0.2">
      <c r="B19" s="661" t="s">
        <v>276</v>
      </c>
      <c r="C19" s="662"/>
      <c r="D19" s="662"/>
      <c r="E19" s="662"/>
      <c r="F19" s="662"/>
      <c r="G19" s="662"/>
      <c r="H19" s="662"/>
      <c r="I19" s="662"/>
      <c r="J19" s="662"/>
      <c r="K19" s="662"/>
      <c r="L19" s="662"/>
      <c r="M19" s="662"/>
      <c r="N19" s="662"/>
      <c r="O19" s="662"/>
      <c r="P19" s="662"/>
      <c r="Q19" s="663"/>
      <c r="R19" s="664">
        <v>8804</v>
      </c>
      <c r="S19" s="665"/>
      <c r="T19" s="665"/>
      <c r="U19" s="665"/>
      <c r="V19" s="665"/>
      <c r="W19" s="665"/>
      <c r="X19" s="665"/>
      <c r="Y19" s="666"/>
      <c r="Z19" s="691">
        <v>0.1</v>
      </c>
      <c r="AA19" s="691"/>
      <c r="AB19" s="691"/>
      <c r="AC19" s="691"/>
      <c r="AD19" s="692">
        <v>8804</v>
      </c>
      <c r="AE19" s="692"/>
      <c r="AF19" s="692"/>
      <c r="AG19" s="692"/>
      <c r="AH19" s="692"/>
      <c r="AI19" s="692"/>
      <c r="AJ19" s="692"/>
      <c r="AK19" s="692"/>
      <c r="AL19" s="667">
        <v>0.2</v>
      </c>
      <c r="AM19" s="668"/>
      <c r="AN19" s="668"/>
      <c r="AO19" s="693"/>
      <c r="AP19" s="661" t="s">
        <v>277</v>
      </c>
      <c r="AQ19" s="662"/>
      <c r="AR19" s="662"/>
      <c r="AS19" s="662"/>
      <c r="AT19" s="662"/>
      <c r="AU19" s="662"/>
      <c r="AV19" s="662"/>
      <c r="AW19" s="662"/>
      <c r="AX19" s="662"/>
      <c r="AY19" s="662"/>
      <c r="AZ19" s="662"/>
      <c r="BA19" s="662"/>
      <c r="BB19" s="662"/>
      <c r="BC19" s="662"/>
      <c r="BD19" s="662"/>
      <c r="BE19" s="662"/>
      <c r="BF19" s="663"/>
      <c r="BG19" s="664">
        <v>40505</v>
      </c>
      <c r="BH19" s="665"/>
      <c r="BI19" s="665"/>
      <c r="BJ19" s="665"/>
      <c r="BK19" s="665"/>
      <c r="BL19" s="665"/>
      <c r="BM19" s="665"/>
      <c r="BN19" s="666"/>
      <c r="BO19" s="691">
        <v>3.4</v>
      </c>
      <c r="BP19" s="691"/>
      <c r="BQ19" s="691"/>
      <c r="BR19" s="691"/>
      <c r="BS19" s="692" t="s">
        <v>138</v>
      </c>
      <c r="BT19" s="692"/>
      <c r="BU19" s="692"/>
      <c r="BV19" s="692"/>
      <c r="BW19" s="692"/>
      <c r="BX19" s="692"/>
      <c r="BY19" s="692"/>
      <c r="BZ19" s="692"/>
      <c r="CA19" s="692"/>
      <c r="CB19" s="759"/>
      <c r="CD19" s="706" t="s">
        <v>278</v>
      </c>
      <c r="CE19" s="703"/>
      <c r="CF19" s="703"/>
      <c r="CG19" s="703"/>
      <c r="CH19" s="703"/>
      <c r="CI19" s="703"/>
      <c r="CJ19" s="703"/>
      <c r="CK19" s="703"/>
      <c r="CL19" s="703"/>
      <c r="CM19" s="703"/>
      <c r="CN19" s="703"/>
      <c r="CO19" s="703"/>
      <c r="CP19" s="703"/>
      <c r="CQ19" s="704"/>
      <c r="CR19" s="664" t="s">
        <v>246</v>
      </c>
      <c r="CS19" s="665"/>
      <c r="CT19" s="665"/>
      <c r="CU19" s="665"/>
      <c r="CV19" s="665"/>
      <c r="CW19" s="665"/>
      <c r="CX19" s="665"/>
      <c r="CY19" s="666"/>
      <c r="CZ19" s="691" t="s">
        <v>255</v>
      </c>
      <c r="DA19" s="691"/>
      <c r="DB19" s="691"/>
      <c r="DC19" s="691"/>
      <c r="DD19" s="670" t="s">
        <v>138</v>
      </c>
      <c r="DE19" s="665"/>
      <c r="DF19" s="665"/>
      <c r="DG19" s="665"/>
      <c r="DH19" s="665"/>
      <c r="DI19" s="665"/>
      <c r="DJ19" s="665"/>
      <c r="DK19" s="665"/>
      <c r="DL19" s="665"/>
      <c r="DM19" s="665"/>
      <c r="DN19" s="665"/>
      <c r="DO19" s="665"/>
      <c r="DP19" s="666"/>
      <c r="DQ19" s="670" t="s">
        <v>246</v>
      </c>
      <c r="DR19" s="665"/>
      <c r="DS19" s="665"/>
      <c r="DT19" s="665"/>
      <c r="DU19" s="665"/>
      <c r="DV19" s="665"/>
      <c r="DW19" s="665"/>
      <c r="DX19" s="665"/>
      <c r="DY19" s="665"/>
      <c r="DZ19" s="665"/>
      <c r="EA19" s="665"/>
      <c r="EB19" s="665"/>
      <c r="EC19" s="705"/>
    </row>
    <row r="20" spans="2:133" ht="11.25" customHeight="1" x14ac:dyDescent="0.2">
      <c r="B20" s="661" t="s">
        <v>279</v>
      </c>
      <c r="C20" s="662"/>
      <c r="D20" s="662"/>
      <c r="E20" s="662"/>
      <c r="F20" s="662"/>
      <c r="G20" s="662"/>
      <c r="H20" s="662"/>
      <c r="I20" s="662"/>
      <c r="J20" s="662"/>
      <c r="K20" s="662"/>
      <c r="L20" s="662"/>
      <c r="M20" s="662"/>
      <c r="N20" s="662"/>
      <c r="O20" s="662"/>
      <c r="P20" s="662"/>
      <c r="Q20" s="663"/>
      <c r="R20" s="664">
        <v>2278</v>
      </c>
      <c r="S20" s="665"/>
      <c r="T20" s="665"/>
      <c r="U20" s="665"/>
      <c r="V20" s="665"/>
      <c r="W20" s="665"/>
      <c r="X20" s="665"/>
      <c r="Y20" s="666"/>
      <c r="Z20" s="691">
        <v>0</v>
      </c>
      <c r="AA20" s="691"/>
      <c r="AB20" s="691"/>
      <c r="AC20" s="691"/>
      <c r="AD20" s="692">
        <v>2278</v>
      </c>
      <c r="AE20" s="692"/>
      <c r="AF20" s="692"/>
      <c r="AG20" s="692"/>
      <c r="AH20" s="692"/>
      <c r="AI20" s="692"/>
      <c r="AJ20" s="692"/>
      <c r="AK20" s="692"/>
      <c r="AL20" s="667">
        <v>0</v>
      </c>
      <c r="AM20" s="668"/>
      <c r="AN20" s="668"/>
      <c r="AO20" s="693"/>
      <c r="AP20" s="661" t="s">
        <v>280</v>
      </c>
      <c r="AQ20" s="662"/>
      <c r="AR20" s="662"/>
      <c r="AS20" s="662"/>
      <c r="AT20" s="662"/>
      <c r="AU20" s="662"/>
      <c r="AV20" s="662"/>
      <c r="AW20" s="662"/>
      <c r="AX20" s="662"/>
      <c r="AY20" s="662"/>
      <c r="AZ20" s="662"/>
      <c r="BA20" s="662"/>
      <c r="BB20" s="662"/>
      <c r="BC20" s="662"/>
      <c r="BD20" s="662"/>
      <c r="BE20" s="662"/>
      <c r="BF20" s="663"/>
      <c r="BG20" s="664">
        <v>40505</v>
      </c>
      <c r="BH20" s="665"/>
      <c r="BI20" s="665"/>
      <c r="BJ20" s="665"/>
      <c r="BK20" s="665"/>
      <c r="BL20" s="665"/>
      <c r="BM20" s="665"/>
      <c r="BN20" s="666"/>
      <c r="BO20" s="691">
        <v>3.4</v>
      </c>
      <c r="BP20" s="691"/>
      <c r="BQ20" s="691"/>
      <c r="BR20" s="691"/>
      <c r="BS20" s="692" t="s">
        <v>138</v>
      </c>
      <c r="BT20" s="692"/>
      <c r="BU20" s="692"/>
      <c r="BV20" s="692"/>
      <c r="BW20" s="692"/>
      <c r="BX20" s="692"/>
      <c r="BY20" s="692"/>
      <c r="BZ20" s="692"/>
      <c r="CA20" s="692"/>
      <c r="CB20" s="759"/>
      <c r="CD20" s="706" t="s">
        <v>281</v>
      </c>
      <c r="CE20" s="703"/>
      <c r="CF20" s="703"/>
      <c r="CG20" s="703"/>
      <c r="CH20" s="703"/>
      <c r="CI20" s="703"/>
      <c r="CJ20" s="703"/>
      <c r="CK20" s="703"/>
      <c r="CL20" s="703"/>
      <c r="CM20" s="703"/>
      <c r="CN20" s="703"/>
      <c r="CO20" s="703"/>
      <c r="CP20" s="703"/>
      <c r="CQ20" s="704"/>
      <c r="CR20" s="664">
        <v>9651584</v>
      </c>
      <c r="CS20" s="665"/>
      <c r="CT20" s="665"/>
      <c r="CU20" s="665"/>
      <c r="CV20" s="665"/>
      <c r="CW20" s="665"/>
      <c r="CX20" s="665"/>
      <c r="CY20" s="666"/>
      <c r="CZ20" s="691">
        <v>100</v>
      </c>
      <c r="DA20" s="691"/>
      <c r="DB20" s="691"/>
      <c r="DC20" s="691"/>
      <c r="DD20" s="670">
        <v>737861</v>
      </c>
      <c r="DE20" s="665"/>
      <c r="DF20" s="665"/>
      <c r="DG20" s="665"/>
      <c r="DH20" s="665"/>
      <c r="DI20" s="665"/>
      <c r="DJ20" s="665"/>
      <c r="DK20" s="665"/>
      <c r="DL20" s="665"/>
      <c r="DM20" s="665"/>
      <c r="DN20" s="665"/>
      <c r="DO20" s="665"/>
      <c r="DP20" s="666"/>
      <c r="DQ20" s="670">
        <v>6056078</v>
      </c>
      <c r="DR20" s="665"/>
      <c r="DS20" s="665"/>
      <c r="DT20" s="665"/>
      <c r="DU20" s="665"/>
      <c r="DV20" s="665"/>
      <c r="DW20" s="665"/>
      <c r="DX20" s="665"/>
      <c r="DY20" s="665"/>
      <c r="DZ20" s="665"/>
      <c r="EA20" s="665"/>
      <c r="EB20" s="665"/>
      <c r="EC20" s="705"/>
    </row>
    <row r="21" spans="2:133" ht="11.25" customHeight="1" x14ac:dyDescent="0.2">
      <c r="B21" s="661" t="s">
        <v>282</v>
      </c>
      <c r="C21" s="662"/>
      <c r="D21" s="662"/>
      <c r="E21" s="662"/>
      <c r="F21" s="662"/>
      <c r="G21" s="662"/>
      <c r="H21" s="662"/>
      <c r="I21" s="662"/>
      <c r="J21" s="662"/>
      <c r="K21" s="662"/>
      <c r="L21" s="662"/>
      <c r="M21" s="662"/>
      <c r="N21" s="662"/>
      <c r="O21" s="662"/>
      <c r="P21" s="662"/>
      <c r="Q21" s="663"/>
      <c r="R21" s="664">
        <v>514</v>
      </c>
      <c r="S21" s="665"/>
      <c r="T21" s="665"/>
      <c r="U21" s="665"/>
      <c r="V21" s="665"/>
      <c r="W21" s="665"/>
      <c r="X21" s="665"/>
      <c r="Y21" s="666"/>
      <c r="Z21" s="691">
        <v>0</v>
      </c>
      <c r="AA21" s="691"/>
      <c r="AB21" s="691"/>
      <c r="AC21" s="691"/>
      <c r="AD21" s="692">
        <v>514</v>
      </c>
      <c r="AE21" s="692"/>
      <c r="AF21" s="692"/>
      <c r="AG21" s="692"/>
      <c r="AH21" s="692"/>
      <c r="AI21" s="692"/>
      <c r="AJ21" s="692"/>
      <c r="AK21" s="692"/>
      <c r="AL21" s="667">
        <v>0</v>
      </c>
      <c r="AM21" s="668"/>
      <c r="AN21" s="668"/>
      <c r="AO21" s="693"/>
      <c r="AP21" s="756" t="s">
        <v>283</v>
      </c>
      <c r="AQ21" s="764"/>
      <c r="AR21" s="764"/>
      <c r="AS21" s="764"/>
      <c r="AT21" s="764"/>
      <c r="AU21" s="764"/>
      <c r="AV21" s="764"/>
      <c r="AW21" s="764"/>
      <c r="AX21" s="764"/>
      <c r="AY21" s="764"/>
      <c r="AZ21" s="764"/>
      <c r="BA21" s="764"/>
      <c r="BB21" s="764"/>
      <c r="BC21" s="764"/>
      <c r="BD21" s="764"/>
      <c r="BE21" s="764"/>
      <c r="BF21" s="758"/>
      <c r="BG21" s="664">
        <v>2669</v>
      </c>
      <c r="BH21" s="665"/>
      <c r="BI21" s="665"/>
      <c r="BJ21" s="665"/>
      <c r="BK21" s="665"/>
      <c r="BL21" s="665"/>
      <c r="BM21" s="665"/>
      <c r="BN21" s="666"/>
      <c r="BO21" s="691">
        <v>0.2</v>
      </c>
      <c r="BP21" s="691"/>
      <c r="BQ21" s="691"/>
      <c r="BR21" s="691"/>
      <c r="BS21" s="692" t="s">
        <v>255</v>
      </c>
      <c r="BT21" s="692"/>
      <c r="BU21" s="692"/>
      <c r="BV21" s="692"/>
      <c r="BW21" s="692"/>
      <c r="BX21" s="692"/>
      <c r="BY21" s="692"/>
      <c r="BZ21" s="692"/>
      <c r="CA21" s="692"/>
      <c r="CB21" s="759"/>
      <c r="CD21" s="769"/>
      <c r="CE21" s="695"/>
      <c r="CF21" s="695"/>
      <c r="CG21" s="695"/>
      <c r="CH21" s="695"/>
      <c r="CI21" s="695"/>
      <c r="CJ21" s="695"/>
      <c r="CK21" s="695"/>
      <c r="CL21" s="695"/>
      <c r="CM21" s="695"/>
      <c r="CN21" s="695"/>
      <c r="CO21" s="695"/>
      <c r="CP21" s="695"/>
      <c r="CQ21" s="696"/>
      <c r="CR21" s="770"/>
      <c r="CS21" s="771"/>
      <c r="CT21" s="771"/>
      <c r="CU21" s="771"/>
      <c r="CV21" s="771"/>
      <c r="CW21" s="771"/>
      <c r="CX21" s="771"/>
      <c r="CY21" s="772"/>
      <c r="CZ21" s="773"/>
      <c r="DA21" s="773"/>
      <c r="DB21" s="773"/>
      <c r="DC21" s="773"/>
      <c r="DD21" s="774"/>
      <c r="DE21" s="771"/>
      <c r="DF21" s="771"/>
      <c r="DG21" s="771"/>
      <c r="DH21" s="771"/>
      <c r="DI21" s="771"/>
      <c r="DJ21" s="771"/>
      <c r="DK21" s="771"/>
      <c r="DL21" s="771"/>
      <c r="DM21" s="771"/>
      <c r="DN21" s="771"/>
      <c r="DO21" s="771"/>
      <c r="DP21" s="772"/>
      <c r="DQ21" s="774"/>
      <c r="DR21" s="771"/>
      <c r="DS21" s="771"/>
      <c r="DT21" s="771"/>
      <c r="DU21" s="771"/>
      <c r="DV21" s="771"/>
      <c r="DW21" s="771"/>
      <c r="DX21" s="771"/>
      <c r="DY21" s="771"/>
      <c r="DZ21" s="771"/>
      <c r="EA21" s="771"/>
      <c r="EB21" s="771"/>
      <c r="EC21" s="778"/>
    </row>
    <row r="22" spans="2:133" ht="11.25" customHeight="1" x14ac:dyDescent="0.2">
      <c r="B22" s="727" t="s">
        <v>284</v>
      </c>
      <c r="C22" s="728"/>
      <c r="D22" s="728"/>
      <c r="E22" s="728"/>
      <c r="F22" s="728"/>
      <c r="G22" s="728"/>
      <c r="H22" s="728"/>
      <c r="I22" s="728"/>
      <c r="J22" s="728"/>
      <c r="K22" s="728"/>
      <c r="L22" s="728"/>
      <c r="M22" s="728"/>
      <c r="N22" s="728"/>
      <c r="O22" s="728"/>
      <c r="P22" s="728"/>
      <c r="Q22" s="729"/>
      <c r="R22" s="664">
        <v>17037</v>
      </c>
      <c r="S22" s="665"/>
      <c r="T22" s="665"/>
      <c r="U22" s="665"/>
      <c r="V22" s="665"/>
      <c r="W22" s="665"/>
      <c r="X22" s="665"/>
      <c r="Y22" s="666"/>
      <c r="Z22" s="691">
        <v>0.2</v>
      </c>
      <c r="AA22" s="691"/>
      <c r="AB22" s="691"/>
      <c r="AC22" s="691"/>
      <c r="AD22" s="692" t="s">
        <v>138</v>
      </c>
      <c r="AE22" s="692"/>
      <c r="AF22" s="692"/>
      <c r="AG22" s="692"/>
      <c r="AH22" s="692"/>
      <c r="AI22" s="692"/>
      <c r="AJ22" s="692"/>
      <c r="AK22" s="692"/>
      <c r="AL22" s="667" t="s">
        <v>246</v>
      </c>
      <c r="AM22" s="668"/>
      <c r="AN22" s="668"/>
      <c r="AO22" s="693"/>
      <c r="AP22" s="756" t="s">
        <v>285</v>
      </c>
      <c r="AQ22" s="764"/>
      <c r="AR22" s="764"/>
      <c r="AS22" s="764"/>
      <c r="AT22" s="764"/>
      <c r="AU22" s="764"/>
      <c r="AV22" s="764"/>
      <c r="AW22" s="764"/>
      <c r="AX22" s="764"/>
      <c r="AY22" s="764"/>
      <c r="AZ22" s="764"/>
      <c r="BA22" s="764"/>
      <c r="BB22" s="764"/>
      <c r="BC22" s="764"/>
      <c r="BD22" s="764"/>
      <c r="BE22" s="764"/>
      <c r="BF22" s="758"/>
      <c r="BG22" s="664" t="s">
        <v>138</v>
      </c>
      <c r="BH22" s="665"/>
      <c r="BI22" s="665"/>
      <c r="BJ22" s="665"/>
      <c r="BK22" s="665"/>
      <c r="BL22" s="665"/>
      <c r="BM22" s="665"/>
      <c r="BN22" s="666"/>
      <c r="BO22" s="691" t="s">
        <v>246</v>
      </c>
      <c r="BP22" s="691"/>
      <c r="BQ22" s="691"/>
      <c r="BR22" s="691"/>
      <c r="BS22" s="692" t="s">
        <v>138</v>
      </c>
      <c r="BT22" s="692"/>
      <c r="BU22" s="692"/>
      <c r="BV22" s="692"/>
      <c r="BW22" s="692"/>
      <c r="BX22" s="692"/>
      <c r="BY22" s="692"/>
      <c r="BZ22" s="692"/>
      <c r="CA22" s="692"/>
      <c r="CB22" s="759"/>
      <c r="CD22" s="766" t="s">
        <v>286</v>
      </c>
      <c r="CE22" s="767"/>
      <c r="CF22" s="767"/>
      <c r="CG22" s="767"/>
      <c r="CH22" s="767"/>
      <c r="CI22" s="767"/>
      <c r="CJ22" s="767"/>
      <c r="CK22" s="767"/>
      <c r="CL22" s="767"/>
      <c r="CM22" s="767"/>
      <c r="CN22" s="767"/>
      <c r="CO22" s="767"/>
      <c r="CP22" s="767"/>
      <c r="CQ22" s="767"/>
      <c r="CR22" s="767"/>
      <c r="CS22" s="767"/>
      <c r="CT22" s="767"/>
      <c r="CU22" s="767"/>
      <c r="CV22" s="767"/>
      <c r="CW22" s="767"/>
      <c r="CX22" s="767"/>
      <c r="CY22" s="767"/>
      <c r="CZ22" s="767"/>
      <c r="DA22" s="767"/>
      <c r="DB22" s="767"/>
      <c r="DC22" s="767"/>
      <c r="DD22" s="767"/>
      <c r="DE22" s="767"/>
      <c r="DF22" s="767"/>
      <c r="DG22" s="767"/>
      <c r="DH22" s="767"/>
      <c r="DI22" s="767"/>
      <c r="DJ22" s="767"/>
      <c r="DK22" s="767"/>
      <c r="DL22" s="767"/>
      <c r="DM22" s="767"/>
      <c r="DN22" s="767"/>
      <c r="DO22" s="767"/>
      <c r="DP22" s="767"/>
      <c r="DQ22" s="767"/>
      <c r="DR22" s="767"/>
      <c r="DS22" s="767"/>
      <c r="DT22" s="767"/>
      <c r="DU22" s="767"/>
      <c r="DV22" s="767"/>
      <c r="DW22" s="767"/>
      <c r="DX22" s="767"/>
      <c r="DY22" s="767"/>
      <c r="DZ22" s="767"/>
      <c r="EA22" s="767"/>
      <c r="EB22" s="767"/>
      <c r="EC22" s="768"/>
    </row>
    <row r="23" spans="2:133" ht="11.25" customHeight="1" x14ac:dyDescent="0.2">
      <c r="B23" s="661" t="s">
        <v>287</v>
      </c>
      <c r="C23" s="662"/>
      <c r="D23" s="662"/>
      <c r="E23" s="662"/>
      <c r="F23" s="662"/>
      <c r="G23" s="662"/>
      <c r="H23" s="662"/>
      <c r="I23" s="662"/>
      <c r="J23" s="662"/>
      <c r="K23" s="662"/>
      <c r="L23" s="662"/>
      <c r="M23" s="662"/>
      <c r="N23" s="662"/>
      <c r="O23" s="662"/>
      <c r="P23" s="662"/>
      <c r="Q23" s="663"/>
      <c r="R23" s="664">
        <v>4146842</v>
      </c>
      <c r="S23" s="665"/>
      <c r="T23" s="665"/>
      <c r="U23" s="665"/>
      <c r="V23" s="665"/>
      <c r="W23" s="665"/>
      <c r="X23" s="665"/>
      <c r="Y23" s="666"/>
      <c r="Z23" s="691">
        <v>38.799999999999997</v>
      </c>
      <c r="AA23" s="691"/>
      <c r="AB23" s="691"/>
      <c r="AC23" s="691"/>
      <c r="AD23" s="692">
        <v>3487669</v>
      </c>
      <c r="AE23" s="692"/>
      <c r="AF23" s="692"/>
      <c r="AG23" s="692"/>
      <c r="AH23" s="692"/>
      <c r="AI23" s="692"/>
      <c r="AJ23" s="692"/>
      <c r="AK23" s="692"/>
      <c r="AL23" s="667">
        <v>68.099999999999994</v>
      </c>
      <c r="AM23" s="668"/>
      <c r="AN23" s="668"/>
      <c r="AO23" s="693"/>
      <c r="AP23" s="756" t="s">
        <v>288</v>
      </c>
      <c r="AQ23" s="764"/>
      <c r="AR23" s="764"/>
      <c r="AS23" s="764"/>
      <c r="AT23" s="764"/>
      <c r="AU23" s="764"/>
      <c r="AV23" s="764"/>
      <c r="AW23" s="764"/>
      <c r="AX23" s="764"/>
      <c r="AY23" s="764"/>
      <c r="AZ23" s="764"/>
      <c r="BA23" s="764"/>
      <c r="BB23" s="764"/>
      <c r="BC23" s="764"/>
      <c r="BD23" s="764"/>
      <c r="BE23" s="764"/>
      <c r="BF23" s="758"/>
      <c r="BG23" s="664">
        <v>37836</v>
      </c>
      <c r="BH23" s="665"/>
      <c r="BI23" s="665"/>
      <c r="BJ23" s="665"/>
      <c r="BK23" s="665"/>
      <c r="BL23" s="665"/>
      <c r="BM23" s="665"/>
      <c r="BN23" s="666"/>
      <c r="BO23" s="691">
        <v>3.2</v>
      </c>
      <c r="BP23" s="691"/>
      <c r="BQ23" s="691"/>
      <c r="BR23" s="691"/>
      <c r="BS23" s="692" t="s">
        <v>246</v>
      </c>
      <c r="BT23" s="692"/>
      <c r="BU23" s="692"/>
      <c r="BV23" s="692"/>
      <c r="BW23" s="692"/>
      <c r="BX23" s="692"/>
      <c r="BY23" s="692"/>
      <c r="BZ23" s="692"/>
      <c r="CA23" s="692"/>
      <c r="CB23" s="759"/>
      <c r="CD23" s="766" t="s">
        <v>226</v>
      </c>
      <c r="CE23" s="767"/>
      <c r="CF23" s="767"/>
      <c r="CG23" s="767"/>
      <c r="CH23" s="767"/>
      <c r="CI23" s="767"/>
      <c r="CJ23" s="767"/>
      <c r="CK23" s="767"/>
      <c r="CL23" s="767"/>
      <c r="CM23" s="767"/>
      <c r="CN23" s="767"/>
      <c r="CO23" s="767"/>
      <c r="CP23" s="767"/>
      <c r="CQ23" s="768"/>
      <c r="CR23" s="766" t="s">
        <v>289</v>
      </c>
      <c r="CS23" s="767"/>
      <c r="CT23" s="767"/>
      <c r="CU23" s="767"/>
      <c r="CV23" s="767"/>
      <c r="CW23" s="767"/>
      <c r="CX23" s="767"/>
      <c r="CY23" s="768"/>
      <c r="CZ23" s="766" t="s">
        <v>290</v>
      </c>
      <c r="DA23" s="767"/>
      <c r="DB23" s="767"/>
      <c r="DC23" s="768"/>
      <c r="DD23" s="766" t="s">
        <v>291</v>
      </c>
      <c r="DE23" s="767"/>
      <c r="DF23" s="767"/>
      <c r="DG23" s="767"/>
      <c r="DH23" s="767"/>
      <c r="DI23" s="767"/>
      <c r="DJ23" s="767"/>
      <c r="DK23" s="768"/>
      <c r="DL23" s="775" t="s">
        <v>292</v>
      </c>
      <c r="DM23" s="776"/>
      <c r="DN23" s="776"/>
      <c r="DO23" s="776"/>
      <c r="DP23" s="776"/>
      <c r="DQ23" s="776"/>
      <c r="DR23" s="776"/>
      <c r="DS23" s="776"/>
      <c r="DT23" s="776"/>
      <c r="DU23" s="776"/>
      <c r="DV23" s="777"/>
      <c r="DW23" s="766" t="s">
        <v>293</v>
      </c>
      <c r="DX23" s="767"/>
      <c r="DY23" s="767"/>
      <c r="DZ23" s="767"/>
      <c r="EA23" s="767"/>
      <c r="EB23" s="767"/>
      <c r="EC23" s="768"/>
    </row>
    <row r="24" spans="2:133" ht="11.25" customHeight="1" x14ac:dyDescent="0.2">
      <c r="B24" s="661" t="s">
        <v>294</v>
      </c>
      <c r="C24" s="662"/>
      <c r="D24" s="662"/>
      <c r="E24" s="662"/>
      <c r="F24" s="662"/>
      <c r="G24" s="662"/>
      <c r="H24" s="662"/>
      <c r="I24" s="662"/>
      <c r="J24" s="662"/>
      <c r="K24" s="662"/>
      <c r="L24" s="662"/>
      <c r="M24" s="662"/>
      <c r="N24" s="662"/>
      <c r="O24" s="662"/>
      <c r="P24" s="662"/>
      <c r="Q24" s="663"/>
      <c r="R24" s="664">
        <v>3487669</v>
      </c>
      <c r="S24" s="665"/>
      <c r="T24" s="665"/>
      <c r="U24" s="665"/>
      <c r="V24" s="665"/>
      <c r="W24" s="665"/>
      <c r="X24" s="665"/>
      <c r="Y24" s="666"/>
      <c r="Z24" s="691">
        <v>32.6</v>
      </c>
      <c r="AA24" s="691"/>
      <c r="AB24" s="691"/>
      <c r="AC24" s="691"/>
      <c r="AD24" s="692">
        <v>3487669</v>
      </c>
      <c r="AE24" s="692"/>
      <c r="AF24" s="692"/>
      <c r="AG24" s="692"/>
      <c r="AH24" s="692"/>
      <c r="AI24" s="692"/>
      <c r="AJ24" s="692"/>
      <c r="AK24" s="692"/>
      <c r="AL24" s="667">
        <v>68.099999999999994</v>
      </c>
      <c r="AM24" s="668"/>
      <c r="AN24" s="668"/>
      <c r="AO24" s="693"/>
      <c r="AP24" s="756" t="s">
        <v>295</v>
      </c>
      <c r="AQ24" s="764"/>
      <c r="AR24" s="764"/>
      <c r="AS24" s="764"/>
      <c r="AT24" s="764"/>
      <c r="AU24" s="764"/>
      <c r="AV24" s="764"/>
      <c r="AW24" s="764"/>
      <c r="AX24" s="764"/>
      <c r="AY24" s="764"/>
      <c r="AZ24" s="764"/>
      <c r="BA24" s="764"/>
      <c r="BB24" s="764"/>
      <c r="BC24" s="764"/>
      <c r="BD24" s="764"/>
      <c r="BE24" s="764"/>
      <c r="BF24" s="758"/>
      <c r="BG24" s="664" t="s">
        <v>138</v>
      </c>
      <c r="BH24" s="665"/>
      <c r="BI24" s="665"/>
      <c r="BJ24" s="665"/>
      <c r="BK24" s="665"/>
      <c r="BL24" s="665"/>
      <c r="BM24" s="665"/>
      <c r="BN24" s="666"/>
      <c r="BO24" s="691" t="s">
        <v>255</v>
      </c>
      <c r="BP24" s="691"/>
      <c r="BQ24" s="691"/>
      <c r="BR24" s="691"/>
      <c r="BS24" s="692" t="s">
        <v>138</v>
      </c>
      <c r="BT24" s="692"/>
      <c r="BU24" s="692"/>
      <c r="BV24" s="692"/>
      <c r="BW24" s="692"/>
      <c r="BX24" s="692"/>
      <c r="BY24" s="692"/>
      <c r="BZ24" s="692"/>
      <c r="CA24" s="692"/>
      <c r="CB24" s="759"/>
      <c r="CD24" s="720" t="s">
        <v>296</v>
      </c>
      <c r="CE24" s="721"/>
      <c r="CF24" s="721"/>
      <c r="CG24" s="721"/>
      <c r="CH24" s="721"/>
      <c r="CI24" s="721"/>
      <c r="CJ24" s="721"/>
      <c r="CK24" s="721"/>
      <c r="CL24" s="721"/>
      <c r="CM24" s="721"/>
      <c r="CN24" s="721"/>
      <c r="CO24" s="721"/>
      <c r="CP24" s="721"/>
      <c r="CQ24" s="722"/>
      <c r="CR24" s="717">
        <v>3604717</v>
      </c>
      <c r="CS24" s="718"/>
      <c r="CT24" s="718"/>
      <c r="CU24" s="718"/>
      <c r="CV24" s="718"/>
      <c r="CW24" s="718"/>
      <c r="CX24" s="718"/>
      <c r="CY24" s="761"/>
      <c r="CZ24" s="762">
        <v>37.299999999999997</v>
      </c>
      <c r="DA24" s="736"/>
      <c r="DB24" s="736"/>
      <c r="DC24" s="765"/>
      <c r="DD24" s="760">
        <v>2415128</v>
      </c>
      <c r="DE24" s="718"/>
      <c r="DF24" s="718"/>
      <c r="DG24" s="718"/>
      <c r="DH24" s="718"/>
      <c r="DI24" s="718"/>
      <c r="DJ24" s="718"/>
      <c r="DK24" s="761"/>
      <c r="DL24" s="760">
        <v>2354552</v>
      </c>
      <c r="DM24" s="718"/>
      <c r="DN24" s="718"/>
      <c r="DO24" s="718"/>
      <c r="DP24" s="718"/>
      <c r="DQ24" s="718"/>
      <c r="DR24" s="718"/>
      <c r="DS24" s="718"/>
      <c r="DT24" s="718"/>
      <c r="DU24" s="718"/>
      <c r="DV24" s="761"/>
      <c r="DW24" s="762">
        <v>44.7</v>
      </c>
      <c r="DX24" s="736"/>
      <c r="DY24" s="736"/>
      <c r="DZ24" s="736"/>
      <c r="EA24" s="736"/>
      <c r="EB24" s="736"/>
      <c r="EC24" s="763"/>
    </row>
    <row r="25" spans="2:133" ht="11.25" customHeight="1" x14ac:dyDescent="0.2">
      <c r="B25" s="661" t="s">
        <v>297</v>
      </c>
      <c r="C25" s="662"/>
      <c r="D25" s="662"/>
      <c r="E25" s="662"/>
      <c r="F25" s="662"/>
      <c r="G25" s="662"/>
      <c r="H25" s="662"/>
      <c r="I25" s="662"/>
      <c r="J25" s="662"/>
      <c r="K25" s="662"/>
      <c r="L25" s="662"/>
      <c r="M25" s="662"/>
      <c r="N25" s="662"/>
      <c r="O25" s="662"/>
      <c r="P25" s="662"/>
      <c r="Q25" s="663"/>
      <c r="R25" s="664">
        <v>659173</v>
      </c>
      <c r="S25" s="665"/>
      <c r="T25" s="665"/>
      <c r="U25" s="665"/>
      <c r="V25" s="665"/>
      <c r="W25" s="665"/>
      <c r="X25" s="665"/>
      <c r="Y25" s="666"/>
      <c r="Z25" s="691">
        <v>6.2</v>
      </c>
      <c r="AA25" s="691"/>
      <c r="AB25" s="691"/>
      <c r="AC25" s="691"/>
      <c r="AD25" s="692" t="s">
        <v>246</v>
      </c>
      <c r="AE25" s="692"/>
      <c r="AF25" s="692"/>
      <c r="AG25" s="692"/>
      <c r="AH25" s="692"/>
      <c r="AI25" s="692"/>
      <c r="AJ25" s="692"/>
      <c r="AK25" s="692"/>
      <c r="AL25" s="667" t="s">
        <v>246</v>
      </c>
      <c r="AM25" s="668"/>
      <c r="AN25" s="668"/>
      <c r="AO25" s="693"/>
      <c r="AP25" s="756" t="s">
        <v>298</v>
      </c>
      <c r="AQ25" s="764"/>
      <c r="AR25" s="764"/>
      <c r="AS25" s="764"/>
      <c r="AT25" s="764"/>
      <c r="AU25" s="764"/>
      <c r="AV25" s="764"/>
      <c r="AW25" s="764"/>
      <c r="AX25" s="764"/>
      <c r="AY25" s="764"/>
      <c r="AZ25" s="764"/>
      <c r="BA25" s="764"/>
      <c r="BB25" s="764"/>
      <c r="BC25" s="764"/>
      <c r="BD25" s="764"/>
      <c r="BE25" s="764"/>
      <c r="BF25" s="758"/>
      <c r="BG25" s="664" t="s">
        <v>138</v>
      </c>
      <c r="BH25" s="665"/>
      <c r="BI25" s="665"/>
      <c r="BJ25" s="665"/>
      <c r="BK25" s="665"/>
      <c r="BL25" s="665"/>
      <c r="BM25" s="665"/>
      <c r="BN25" s="666"/>
      <c r="BO25" s="691" t="s">
        <v>138</v>
      </c>
      <c r="BP25" s="691"/>
      <c r="BQ25" s="691"/>
      <c r="BR25" s="691"/>
      <c r="BS25" s="692" t="s">
        <v>246</v>
      </c>
      <c r="BT25" s="692"/>
      <c r="BU25" s="692"/>
      <c r="BV25" s="692"/>
      <c r="BW25" s="692"/>
      <c r="BX25" s="692"/>
      <c r="BY25" s="692"/>
      <c r="BZ25" s="692"/>
      <c r="CA25" s="692"/>
      <c r="CB25" s="759"/>
      <c r="CD25" s="706" t="s">
        <v>299</v>
      </c>
      <c r="CE25" s="703"/>
      <c r="CF25" s="703"/>
      <c r="CG25" s="703"/>
      <c r="CH25" s="703"/>
      <c r="CI25" s="703"/>
      <c r="CJ25" s="703"/>
      <c r="CK25" s="703"/>
      <c r="CL25" s="703"/>
      <c r="CM25" s="703"/>
      <c r="CN25" s="703"/>
      <c r="CO25" s="703"/>
      <c r="CP25" s="703"/>
      <c r="CQ25" s="704"/>
      <c r="CR25" s="664">
        <v>1133541</v>
      </c>
      <c r="CS25" s="675"/>
      <c r="CT25" s="675"/>
      <c r="CU25" s="675"/>
      <c r="CV25" s="675"/>
      <c r="CW25" s="675"/>
      <c r="CX25" s="675"/>
      <c r="CY25" s="676"/>
      <c r="CZ25" s="667">
        <v>11.7</v>
      </c>
      <c r="DA25" s="677"/>
      <c r="DB25" s="677"/>
      <c r="DC25" s="678"/>
      <c r="DD25" s="670">
        <v>1041782</v>
      </c>
      <c r="DE25" s="675"/>
      <c r="DF25" s="675"/>
      <c r="DG25" s="675"/>
      <c r="DH25" s="675"/>
      <c r="DI25" s="675"/>
      <c r="DJ25" s="675"/>
      <c r="DK25" s="676"/>
      <c r="DL25" s="670">
        <v>984417</v>
      </c>
      <c r="DM25" s="675"/>
      <c r="DN25" s="675"/>
      <c r="DO25" s="675"/>
      <c r="DP25" s="675"/>
      <c r="DQ25" s="675"/>
      <c r="DR25" s="675"/>
      <c r="DS25" s="675"/>
      <c r="DT25" s="675"/>
      <c r="DU25" s="675"/>
      <c r="DV25" s="676"/>
      <c r="DW25" s="667">
        <v>18.7</v>
      </c>
      <c r="DX25" s="677"/>
      <c r="DY25" s="677"/>
      <c r="DZ25" s="677"/>
      <c r="EA25" s="677"/>
      <c r="EB25" s="677"/>
      <c r="EC25" s="698"/>
    </row>
    <row r="26" spans="2:133" ht="11.25" customHeight="1" x14ac:dyDescent="0.2">
      <c r="B26" s="661" t="s">
        <v>300</v>
      </c>
      <c r="C26" s="662"/>
      <c r="D26" s="662"/>
      <c r="E26" s="662"/>
      <c r="F26" s="662"/>
      <c r="G26" s="662"/>
      <c r="H26" s="662"/>
      <c r="I26" s="662"/>
      <c r="J26" s="662"/>
      <c r="K26" s="662"/>
      <c r="L26" s="662"/>
      <c r="M26" s="662"/>
      <c r="N26" s="662"/>
      <c r="O26" s="662"/>
      <c r="P26" s="662"/>
      <c r="Q26" s="663"/>
      <c r="R26" s="664" t="s">
        <v>138</v>
      </c>
      <c r="S26" s="665"/>
      <c r="T26" s="665"/>
      <c r="U26" s="665"/>
      <c r="V26" s="665"/>
      <c r="W26" s="665"/>
      <c r="X26" s="665"/>
      <c r="Y26" s="666"/>
      <c r="Z26" s="691" t="s">
        <v>138</v>
      </c>
      <c r="AA26" s="691"/>
      <c r="AB26" s="691"/>
      <c r="AC26" s="691"/>
      <c r="AD26" s="692" t="s">
        <v>138</v>
      </c>
      <c r="AE26" s="692"/>
      <c r="AF26" s="692"/>
      <c r="AG26" s="692"/>
      <c r="AH26" s="692"/>
      <c r="AI26" s="692"/>
      <c r="AJ26" s="692"/>
      <c r="AK26" s="692"/>
      <c r="AL26" s="667" t="s">
        <v>139</v>
      </c>
      <c r="AM26" s="668"/>
      <c r="AN26" s="668"/>
      <c r="AO26" s="693"/>
      <c r="AP26" s="756" t="s">
        <v>301</v>
      </c>
      <c r="AQ26" s="757"/>
      <c r="AR26" s="757"/>
      <c r="AS26" s="757"/>
      <c r="AT26" s="757"/>
      <c r="AU26" s="757"/>
      <c r="AV26" s="757"/>
      <c r="AW26" s="757"/>
      <c r="AX26" s="757"/>
      <c r="AY26" s="757"/>
      <c r="AZ26" s="757"/>
      <c r="BA26" s="757"/>
      <c r="BB26" s="757"/>
      <c r="BC26" s="757"/>
      <c r="BD26" s="757"/>
      <c r="BE26" s="757"/>
      <c r="BF26" s="758"/>
      <c r="BG26" s="664" t="s">
        <v>138</v>
      </c>
      <c r="BH26" s="665"/>
      <c r="BI26" s="665"/>
      <c r="BJ26" s="665"/>
      <c r="BK26" s="665"/>
      <c r="BL26" s="665"/>
      <c r="BM26" s="665"/>
      <c r="BN26" s="666"/>
      <c r="BO26" s="691" t="s">
        <v>246</v>
      </c>
      <c r="BP26" s="691"/>
      <c r="BQ26" s="691"/>
      <c r="BR26" s="691"/>
      <c r="BS26" s="692" t="s">
        <v>138</v>
      </c>
      <c r="BT26" s="692"/>
      <c r="BU26" s="692"/>
      <c r="BV26" s="692"/>
      <c r="BW26" s="692"/>
      <c r="BX26" s="692"/>
      <c r="BY26" s="692"/>
      <c r="BZ26" s="692"/>
      <c r="CA26" s="692"/>
      <c r="CB26" s="759"/>
      <c r="CD26" s="706" t="s">
        <v>302</v>
      </c>
      <c r="CE26" s="703"/>
      <c r="CF26" s="703"/>
      <c r="CG26" s="703"/>
      <c r="CH26" s="703"/>
      <c r="CI26" s="703"/>
      <c r="CJ26" s="703"/>
      <c r="CK26" s="703"/>
      <c r="CL26" s="703"/>
      <c r="CM26" s="703"/>
      <c r="CN26" s="703"/>
      <c r="CO26" s="703"/>
      <c r="CP26" s="703"/>
      <c r="CQ26" s="704"/>
      <c r="CR26" s="664">
        <v>649908</v>
      </c>
      <c r="CS26" s="665"/>
      <c r="CT26" s="665"/>
      <c r="CU26" s="665"/>
      <c r="CV26" s="665"/>
      <c r="CW26" s="665"/>
      <c r="CX26" s="665"/>
      <c r="CY26" s="666"/>
      <c r="CZ26" s="667">
        <v>6.7</v>
      </c>
      <c r="DA26" s="677"/>
      <c r="DB26" s="677"/>
      <c r="DC26" s="678"/>
      <c r="DD26" s="670">
        <v>595267</v>
      </c>
      <c r="DE26" s="665"/>
      <c r="DF26" s="665"/>
      <c r="DG26" s="665"/>
      <c r="DH26" s="665"/>
      <c r="DI26" s="665"/>
      <c r="DJ26" s="665"/>
      <c r="DK26" s="666"/>
      <c r="DL26" s="670" t="s">
        <v>246</v>
      </c>
      <c r="DM26" s="665"/>
      <c r="DN26" s="665"/>
      <c r="DO26" s="665"/>
      <c r="DP26" s="665"/>
      <c r="DQ26" s="665"/>
      <c r="DR26" s="665"/>
      <c r="DS26" s="665"/>
      <c r="DT26" s="665"/>
      <c r="DU26" s="665"/>
      <c r="DV26" s="666"/>
      <c r="DW26" s="667" t="s">
        <v>138</v>
      </c>
      <c r="DX26" s="677"/>
      <c r="DY26" s="677"/>
      <c r="DZ26" s="677"/>
      <c r="EA26" s="677"/>
      <c r="EB26" s="677"/>
      <c r="EC26" s="698"/>
    </row>
    <row r="27" spans="2:133" ht="11.25" customHeight="1" x14ac:dyDescent="0.2">
      <c r="B27" s="661" t="s">
        <v>303</v>
      </c>
      <c r="C27" s="662"/>
      <c r="D27" s="662"/>
      <c r="E27" s="662"/>
      <c r="F27" s="662"/>
      <c r="G27" s="662"/>
      <c r="H27" s="662"/>
      <c r="I27" s="662"/>
      <c r="J27" s="662"/>
      <c r="K27" s="662"/>
      <c r="L27" s="662"/>
      <c r="M27" s="662"/>
      <c r="N27" s="662"/>
      <c r="O27" s="662"/>
      <c r="P27" s="662"/>
      <c r="Q27" s="663"/>
      <c r="R27" s="664">
        <v>5811023</v>
      </c>
      <c r="S27" s="665"/>
      <c r="T27" s="665"/>
      <c r="U27" s="665"/>
      <c r="V27" s="665"/>
      <c r="W27" s="665"/>
      <c r="X27" s="665"/>
      <c r="Y27" s="666"/>
      <c r="Z27" s="691">
        <v>54.4</v>
      </c>
      <c r="AA27" s="691"/>
      <c r="AB27" s="691"/>
      <c r="AC27" s="691"/>
      <c r="AD27" s="692">
        <v>5114014</v>
      </c>
      <c r="AE27" s="692"/>
      <c r="AF27" s="692"/>
      <c r="AG27" s="692"/>
      <c r="AH27" s="692"/>
      <c r="AI27" s="692"/>
      <c r="AJ27" s="692"/>
      <c r="AK27" s="692"/>
      <c r="AL27" s="667">
        <v>99.8</v>
      </c>
      <c r="AM27" s="668"/>
      <c r="AN27" s="668"/>
      <c r="AO27" s="693"/>
      <c r="AP27" s="661" t="s">
        <v>304</v>
      </c>
      <c r="AQ27" s="662"/>
      <c r="AR27" s="662"/>
      <c r="AS27" s="662"/>
      <c r="AT27" s="662"/>
      <c r="AU27" s="662"/>
      <c r="AV27" s="662"/>
      <c r="AW27" s="662"/>
      <c r="AX27" s="662"/>
      <c r="AY27" s="662"/>
      <c r="AZ27" s="662"/>
      <c r="BA27" s="662"/>
      <c r="BB27" s="662"/>
      <c r="BC27" s="662"/>
      <c r="BD27" s="662"/>
      <c r="BE27" s="662"/>
      <c r="BF27" s="663"/>
      <c r="BG27" s="664">
        <v>1175059</v>
      </c>
      <c r="BH27" s="665"/>
      <c r="BI27" s="665"/>
      <c r="BJ27" s="665"/>
      <c r="BK27" s="665"/>
      <c r="BL27" s="665"/>
      <c r="BM27" s="665"/>
      <c r="BN27" s="666"/>
      <c r="BO27" s="691">
        <v>100</v>
      </c>
      <c r="BP27" s="691"/>
      <c r="BQ27" s="691"/>
      <c r="BR27" s="691"/>
      <c r="BS27" s="692">
        <v>5093</v>
      </c>
      <c r="BT27" s="692"/>
      <c r="BU27" s="692"/>
      <c r="BV27" s="692"/>
      <c r="BW27" s="692"/>
      <c r="BX27" s="692"/>
      <c r="BY27" s="692"/>
      <c r="BZ27" s="692"/>
      <c r="CA27" s="692"/>
      <c r="CB27" s="759"/>
      <c r="CD27" s="706" t="s">
        <v>305</v>
      </c>
      <c r="CE27" s="703"/>
      <c r="CF27" s="703"/>
      <c r="CG27" s="703"/>
      <c r="CH27" s="703"/>
      <c r="CI27" s="703"/>
      <c r="CJ27" s="703"/>
      <c r="CK27" s="703"/>
      <c r="CL27" s="703"/>
      <c r="CM27" s="703"/>
      <c r="CN27" s="703"/>
      <c r="CO27" s="703"/>
      <c r="CP27" s="703"/>
      <c r="CQ27" s="704"/>
      <c r="CR27" s="664">
        <v>1408760</v>
      </c>
      <c r="CS27" s="675"/>
      <c r="CT27" s="675"/>
      <c r="CU27" s="675"/>
      <c r="CV27" s="675"/>
      <c r="CW27" s="675"/>
      <c r="CX27" s="675"/>
      <c r="CY27" s="676"/>
      <c r="CZ27" s="667">
        <v>14.6</v>
      </c>
      <c r="DA27" s="677"/>
      <c r="DB27" s="677"/>
      <c r="DC27" s="678"/>
      <c r="DD27" s="670">
        <v>326404</v>
      </c>
      <c r="DE27" s="675"/>
      <c r="DF27" s="675"/>
      <c r="DG27" s="675"/>
      <c r="DH27" s="675"/>
      <c r="DI27" s="675"/>
      <c r="DJ27" s="675"/>
      <c r="DK27" s="676"/>
      <c r="DL27" s="670">
        <v>323193</v>
      </c>
      <c r="DM27" s="675"/>
      <c r="DN27" s="675"/>
      <c r="DO27" s="675"/>
      <c r="DP27" s="675"/>
      <c r="DQ27" s="675"/>
      <c r="DR27" s="675"/>
      <c r="DS27" s="675"/>
      <c r="DT27" s="675"/>
      <c r="DU27" s="675"/>
      <c r="DV27" s="676"/>
      <c r="DW27" s="667">
        <v>6.1</v>
      </c>
      <c r="DX27" s="677"/>
      <c r="DY27" s="677"/>
      <c r="DZ27" s="677"/>
      <c r="EA27" s="677"/>
      <c r="EB27" s="677"/>
      <c r="EC27" s="698"/>
    </row>
    <row r="28" spans="2:133" ht="11.25" customHeight="1" x14ac:dyDescent="0.2">
      <c r="B28" s="661" t="s">
        <v>306</v>
      </c>
      <c r="C28" s="662"/>
      <c r="D28" s="662"/>
      <c r="E28" s="662"/>
      <c r="F28" s="662"/>
      <c r="G28" s="662"/>
      <c r="H28" s="662"/>
      <c r="I28" s="662"/>
      <c r="J28" s="662"/>
      <c r="K28" s="662"/>
      <c r="L28" s="662"/>
      <c r="M28" s="662"/>
      <c r="N28" s="662"/>
      <c r="O28" s="662"/>
      <c r="P28" s="662"/>
      <c r="Q28" s="663"/>
      <c r="R28" s="664">
        <v>1890</v>
      </c>
      <c r="S28" s="665"/>
      <c r="T28" s="665"/>
      <c r="U28" s="665"/>
      <c r="V28" s="665"/>
      <c r="W28" s="665"/>
      <c r="X28" s="665"/>
      <c r="Y28" s="666"/>
      <c r="Z28" s="691">
        <v>0</v>
      </c>
      <c r="AA28" s="691"/>
      <c r="AB28" s="691"/>
      <c r="AC28" s="691"/>
      <c r="AD28" s="692">
        <v>1890</v>
      </c>
      <c r="AE28" s="692"/>
      <c r="AF28" s="692"/>
      <c r="AG28" s="692"/>
      <c r="AH28" s="692"/>
      <c r="AI28" s="692"/>
      <c r="AJ28" s="692"/>
      <c r="AK28" s="692"/>
      <c r="AL28" s="667">
        <v>0</v>
      </c>
      <c r="AM28" s="668"/>
      <c r="AN28" s="668"/>
      <c r="AO28" s="693"/>
      <c r="AP28" s="661"/>
      <c r="AQ28" s="662"/>
      <c r="AR28" s="662"/>
      <c r="AS28" s="662"/>
      <c r="AT28" s="662"/>
      <c r="AU28" s="662"/>
      <c r="AV28" s="662"/>
      <c r="AW28" s="662"/>
      <c r="AX28" s="662"/>
      <c r="AY28" s="662"/>
      <c r="AZ28" s="662"/>
      <c r="BA28" s="662"/>
      <c r="BB28" s="662"/>
      <c r="BC28" s="662"/>
      <c r="BD28" s="662"/>
      <c r="BE28" s="662"/>
      <c r="BF28" s="663"/>
      <c r="BG28" s="664"/>
      <c r="BH28" s="665"/>
      <c r="BI28" s="665"/>
      <c r="BJ28" s="665"/>
      <c r="BK28" s="665"/>
      <c r="BL28" s="665"/>
      <c r="BM28" s="665"/>
      <c r="BN28" s="666"/>
      <c r="BO28" s="691"/>
      <c r="BP28" s="691"/>
      <c r="BQ28" s="691"/>
      <c r="BR28" s="691"/>
      <c r="BS28" s="670"/>
      <c r="BT28" s="665"/>
      <c r="BU28" s="665"/>
      <c r="BV28" s="665"/>
      <c r="BW28" s="665"/>
      <c r="BX28" s="665"/>
      <c r="BY28" s="665"/>
      <c r="BZ28" s="665"/>
      <c r="CA28" s="665"/>
      <c r="CB28" s="705"/>
      <c r="CD28" s="706" t="s">
        <v>307</v>
      </c>
      <c r="CE28" s="703"/>
      <c r="CF28" s="703"/>
      <c r="CG28" s="703"/>
      <c r="CH28" s="703"/>
      <c r="CI28" s="703"/>
      <c r="CJ28" s="703"/>
      <c r="CK28" s="703"/>
      <c r="CL28" s="703"/>
      <c r="CM28" s="703"/>
      <c r="CN28" s="703"/>
      <c r="CO28" s="703"/>
      <c r="CP28" s="703"/>
      <c r="CQ28" s="704"/>
      <c r="CR28" s="664">
        <v>1062416</v>
      </c>
      <c r="CS28" s="665"/>
      <c r="CT28" s="665"/>
      <c r="CU28" s="665"/>
      <c r="CV28" s="665"/>
      <c r="CW28" s="665"/>
      <c r="CX28" s="665"/>
      <c r="CY28" s="666"/>
      <c r="CZ28" s="667">
        <v>11</v>
      </c>
      <c r="DA28" s="677"/>
      <c r="DB28" s="677"/>
      <c r="DC28" s="678"/>
      <c r="DD28" s="670">
        <v>1046942</v>
      </c>
      <c r="DE28" s="665"/>
      <c r="DF28" s="665"/>
      <c r="DG28" s="665"/>
      <c r="DH28" s="665"/>
      <c r="DI28" s="665"/>
      <c r="DJ28" s="665"/>
      <c r="DK28" s="666"/>
      <c r="DL28" s="670">
        <v>1046942</v>
      </c>
      <c r="DM28" s="665"/>
      <c r="DN28" s="665"/>
      <c r="DO28" s="665"/>
      <c r="DP28" s="665"/>
      <c r="DQ28" s="665"/>
      <c r="DR28" s="665"/>
      <c r="DS28" s="665"/>
      <c r="DT28" s="665"/>
      <c r="DU28" s="665"/>
      <c r="DV28" s="666"/>
      <c r="DW28" s="667">
        <v>19.899999999999999</v>
      </c>
      <c r="DX28" s="677"/>
      <c r="DY28" s="677"/>
      <c r="DZ28" s="677"/>
      <c r="EA28" s="677"/>
      <c r="EB28" s="677"/>
      <c r="EC28" s="698"/>
    </row>
    <row r="29" spans="2:133" ht="11.25" customHeight="1" x14ac:dyDescent="0.2">
      <c r="B29" s="661" t="s">
        <v>308</v>
      </c>
      <c r="C29" s="662"/>
      <c r="D29" s="662"/>
      <c r="E29" s="662"/>
      <c r="F29" s="662"/>
      <c r="G29" s="662"/>
      <c r="H29" s="662"/>
      <c r="I29" s="662"/>
      <c r="J29" s="662"/>
      <c r="K29" s="662"/>
      <c r="L29" s="662"/>
      <c r="M29" s="662"/>
      <c r="N29" s="662"/>
      <c r="O29" s="662"/>
      <c r="P29" s="662"/>
      <c r="Q29" s="663"/>
      <c r="R29" s="664">
        <v>26241</v>
      </c>
      <c r="S29" s="665"/>
      <c r="T29" s="665"/>
      <c r="U29" s="665"/>
      <c r="V29" s="665"/>
      <c r="W29" s="665"/>
      <c r="X29" s="665"/>
      <c r="Y29" s="666"/>
      <c r="Z29" s="691">
        <v>0.2</v>
      </c>
      <c r="AA29" s="691"/>
      <c r="AB29" s="691"/>
      <c r="AC29" s="691"/>
      <c r="AD29" s="692" t="s">
        <v>138</v>
      </c>
      <c r="AE29" s="692"/>
      <c r="AF29" s="692"/>
      <c r="AG29" s="692"/>
      <c r="AH29" s="692"/>
      <c r="AI29" s="692"/>
      <c r="AJ29" s="692"/>
      <c r="AK29" s="692"/>
      <c r="AL29" s="667" t="s">
        <v>138</v>
      </c>
      <c r="AM29" s="668"/>
      <c r="AN29" s="668"/>
      <c r="AO29" s="693"/>
      <c r="AP29" s="641"/>
      <c r="AQ29" s="642"/>
      <c r="AR29" s="642"/>
      <c r="AS29" s="642"/>
      <c r="AT29" s="642"/>
      <c r="AU29" s="642"/>
      <c r="AV29" s="642"/>
      <c r="AW29" s="642"/>
      <c r="AX29" s="642"/>
      <c r="AY29" s="642"/>
      <c r="AZ29" s="642"/>
      <c r="BA29" s="642"/>
      <c r="BB29" s="642"/>
      <c r="BC29" s="642"/>
      <c r="BD29" s="642"/>
      <c r="BE29" s="642"/>
      <c r="BF29" s="643"/>
      <c r="BG29" s="664"/>
      <c r="BH29" s="665"/>
      <c r="BI29" s="665"/>
      <c r="BJ29" s="665"/>
      <c r="BK29" s="665"/>
      <c r="BL29" s="665"/>
      <c r="BM29" s="665"/>
      <c r="BN29" s="666"/>
      <c r="BO29" s="691"/>
      <c r="BP29" s="691"/>
      <c r="BQ29" s="691"/>
      <c r="BR29" s="691"/>
      <c r="BS29" s="692"/>
      <c r="BT29" s="692"/>
      <c r="BU29" s="692"/>
      <c r="BV29" s="692"/>
      <c r="BW29" s="692"/>
      <c r="BX29" s="692"/>
      <c r="BY29" s="692"/>
      <c r="BZ29" s="692"/>
      <c r="CA29" s="692"/>
      <c r="CB29" s="759"/>
      <c r="CD29" s="750" t="s">
        <v>309</v>
      </c>
      <c r="CE29" s="751"/>
      <c r="CF29" s="706" t="s">
        <v>70</v>
      </c>
      <c r="CG29" s="703"/>
      <c r="CH29" s="703"/>
      <c r="CI29" s="703"/>
      <c r="CJ29" s="703"/>
      <c r="CK29" s="703"/>
      <c r="CL29" s="703"/>
      <c r="CM29" s="703"/>
      <c r="CN29" s="703"/>
      <c r="CO29" s="703"/>
      <c r="CP29" s="703"/>
      <c r="CQ29" s="704"/>
      <c r="CR29" s="664">
        <v>1062339</v>
      </c>
      <c r="CS29" s="675"/>
      <c r="CT29" s="675"/>
      <c r="CU29" s="675"/>
      <c r="CV29" s="675"/>
      <c r="CW29" s="675"/>
      <c r="CX29" s="675"/>
      <c r="CY29" s="676"/>
      <c r="CZ29" s="667">
        <v>11</v>
      </c>
      <c r="DA29" s="677"/>
      <c r="DB29" s="677"/>
      <c r="DC29" s="678"/>
      <c r="DD29" s="670">
        <v>1046865</v>
      </c>
      <c r="DE29" s="675"/>
      <c r="DF29" s="675"/>
      <c r="DG29" s="675"/>
      <c r="DH29" s="675"/>
      <c r="DI29" s="675"/>
      <c r="DJ29" s="675"/>
      <c r="DK29" s="676"/>
      <c r="DL29" s="670">
        <v>1046865</v>
      </c>
      <c r="DM29" s="675"/>
      <c r="DN29" s="675"/>
      <c r="DO29" s="675"/>
      <c r="DP29" s="675"/>
      <c r="DQ29" s="675"/>
      <c r="DR29" s="675"/>
      <c r="DS29" s="675"/>
      <c r="DT29" s="675"/>
      <c r="DU29" s="675"/>
      <c r="DV29" s="676"/>
      <c r="DW29" s="667">
        <v>19.899999999999999</v>
      </c>
      <c r="DX29" s="677"/>
      <c r="DY29" s="677"/>
      <c r="DZ29" s="677"/>
      <c r="EA29" s="677"/>
      <c r="EB29" s="677"/>
      <c r="EC29" s="698"/>
    </row>
    <row r="30" spans="2:133" ht="11.25" customHeight="1" x14ac:dyDescent="0.2">
      <c r="B30" s="661" t="s">
        <v>310</v>
      </c>
      <c r="C30" s="662"/>
      <c r="D30" s="662"/>
      <c r="E30" s="662"/>
      <c r="F30" s="662"/>
      <c r="G30" s="662"/>
      <c r="H30" s="662"/>
      <c r="I30" s="662"/>
      <c r="J30" s="662"/>
      <c r="K30" s="662"/>
      <c r="L30" s="662"/>
      <c r="M30" s="662"/>
      <c r="N30" s="662"/>
      <c r="O30" s="662"/>
      <c r="P30" s="662"/>
      <c r="Q30" s="663"/>
      <c r="R30" s="664">
        <v>36069</v>
      </c>
      <c r="S30" s="665"/>
      <c r="T30" s="665"/>
      <c r="U30" s="665"/>
      <c r="V30" s="665"/>
      <c r="W30" s="665"/>
      <c r="X30" s="665"/>
      <c r="Y30" s="666"/>
      <c r="Z30" s="691">
        <v>0.3</v>
      </c>
      <c r="AA30" s="691"/>
      <c r="AB30" s="691"/>
      <c r="AC30" s="691"/>
      <c r="AD30" s="692">
        <v>4704</v>
      </c>
      <c r="AE30" s="692"/>
      <c r="AF30" s="692"/>
      <c r="AG30" s="692"/>
      <c r="AH30" s="692"/>
      <c r="AI30" s="692"/>
      <c r="AJ30" s="692"/>
      <c r="AK30" s="692"/>
      <c r="AL30" s="667">
        <v>0.1</v>
      </c>
      <c r="AM30" s="668"/>
      <c r="AN30" s="668"/>
      <c r="AO30" s="693"/>
      <c r="AP30" s="723" t="s">
        <v>226</v>
      </c>
      <c r="AQ30" s="724"/>
      <c r="AR30" s="724"/>
      <c r="AS30" s="724"/>
      <c r="AT30" s="724"/>
      <c r="AU30" s="724"/>
      <c r="AV30" s="724"/>
      <c r="AW30" s="724"/>
      <c r="AX30" s="724"/>
      <c r="AY30" s="724"/>
      <c r="AZ30" s="724"/>
      <c r="BA30" s="724"/>
      <c r="BB30" s="724"/>
      <c r="BC30" s="724"/>
      <c r="BD30" s="724"/>
      <c r="BE30" s="724"/>
      <c r="BF30" s="725"/>
      <c r="BG30" s="723" t="s">
        <v>311</v>
      </c>
      <c r="BH30" s="739"/>
      <c r="BI30" s="739"/>
      <c r="BJ30" s="739"/>
      <c r="BK30" s="739"/>
      <c r="BL30" s="739"/>
      <c r="BM30" s="739"/>
      <c r="BN30" s="739"/>
      <c r="BO30" s="739"/>
      <c r="BP30" s="739"/>
      <c r="BQ30" s="740"/>
      <c r="BR30" s="723" t="s">
        <v>312</v>
      </c>
      <c r="BS30" s="739"/>
      <c r="BT30" s="739"/>
      <c r="BU30" s="739"/>
      <c r="BV30" s="739"/>
      <c r="BW30" s="739"/>
      <c r="BX30" s="739"/>
      <c r="BY30" s="739"/>
      <c r="BZ30" s="739"/>
      <c r="CA30" s="739"/>
      <c r="CB30" s="740"/>
      <c r="CD30" s="752"/>
      <c r="CE30" s="753"/>
      <c r="CF30" s="706" t="s">
        <v>313</v>
      </c>
      <c r="CG30" s="703"/>
      <c r="CH30" s="703"/>
      <c r="CI30" s="703"/>
      <c r="CJ30" s="703"/>
      <c r="CK30" s="703"/>
      <c r="CL30" s="703"/>
      <c r="CM30" s="703"/>
      <c r="CN30" s="703"/>
      <c r="CO30" s="703"/>
      <c r="CP30" s="703"/>
      <c r="CQ30" s="704"/>
      <c r="CR30" s="664">
        <v>1034172</v>
      </c>
      <c r="CS30" s="665"/>
      <c r="CT30" s="665"/>
      <c r="CU30" s="665"/>
      <c r="CV30" s="665"/>
      <c r="CW30" s="665"/>
      <c r="CX30" s="665"/>
      <c r="CY30" s="666"/>
      <c r="CZ30" s="667">
        <v>10.7</v>
      </c>
      <c r="DA30" s="677"/>
      <c r="DB30" s="677"/>
      <c r="DC30" s="678"/>
      <c r="DD30" s="670">
        <v>1018698</v>
      </c>
      <c r="DE30" s="665"/>
      <c r="DF30" s="665"/>
      <c r="DG30" s="665"/>
      <c r="DH30" s="665"/>
      <c r="DI30" s="665"/>
      <c r="DJ30" s="665"/>
      <c r="DK30" s="666"/>
      <c r="DL30" s="670">
        <v>1018698</v>
      </c>
      <c r="DM30" s="665"/>
      <c r="DN30" s="665"/>
      <c r="DO30" s="665"/>
      <c r="DP30" s="665"/>
      <c r="DQ30" s="665"/>
      <c r="DR30" s="665"/>
      <c r="DS30" s="665"/>
      <c r="DT30" s="665"/>
      <c r="DU30" s="665"/>
      <c r="DV30" s="666"/>
      <c r="DW30" s="667">
        <v>19.3</v>
      </c>
      <c r="DX30" s="677"/>
      <c r="DY30" s="677"/>
      <c r="DZ30" s="677"/>
      <c r="EA30" s="677"/>
      <c r="EB30" s="677"/>
      <c r="EC30" s="698"/>
    </row>
    <row r="31" spans="2:133" ht="11.25" customHeight="1" x14ac:dyDescent="0.2">
      <c r="B31" s="661" t="s">
        <v>314</v>
      </c>
      <c r="C31" s="662"/>
      <c r="D31" s="662"/>
      <c r="E31" s="662"/>
      <c r="F31" s="662"/>
      <c r="G31" s="662"/>
      <c r="H31" s="662"/>
      <c r="I31" s="662"/>
      <c r="J31" s="662"/>
      <c r="K31" s="662"/>
      <c r="L31" s="662"/>
      <c r="M31" s="662"/>
      <c r="N31" s="662"/>
      <c r="O31" s="662"/>
      <c r="P31" s="662"/>
      <c r="Q31" s="663"/>
      <c r="R31" s="664">
        <v>7594</v>
      </c>
      <c r="S31" s="665"/>
      <c r="T31" s="665"/>
      <c r="U31" s="665"/>
      <c r="V31" s="665"/>
      <c r="W31" s="665"/>
      <c r="X31" s="665"/>
      <c r="Y31" s="666"/>
      <c r="Z31" s="691">
        <v>0.1</v>
      </c>
      <c r="AA31" s="691"/>
      <c r="AB31" s="691"/>
      <c r="AC31" s="691"/>
      <c r="AD31" s="692" t="s">
        <v>139</v>
      </c>
      <c r="AE31" s="692"/>
      <c r="AF31" s="692"/>
      <c r="AG31" s="692"/>
      <c r="AH31" s="692"/>
      <c r="AI31" s="692"/>
      <c r="AJ31" s="692"/>
      <c r="AK31" s="692"/>
      <c r="AL31" s="667" t="s">
        <v>246</v>
      </c>
      <c r="AM31" s="668"/>
      <c r="AN31" s="668"/>
      <c r="AO31" s="693"/>
      <c r="AP31" s="741" t="s">
        <v>315</v>
      </c>
      <c r="AQ31" s="742"/>
      <c r="AR31" s="742"/>
      <c r="AS31" s="742"/>
      <c r="AT31" s="747" t="s">
        <v>316</v>
      </c>
      <c r="AU31" s="217"/>
      <c r="AV31" s="217"/>
      <c r="AW31" s="217"/>
      <c r="AX31" s="731" t="s">
        <v>190</v>
      </c>
      <c r="AY31" s="732"/>
      <c r="AZ31" s="732"/>
      <c r="BA31" s="732"/>
      <c r="BB31" s="732"/>
      <c r="BC31" s="732"/>
      <c r="BD31" s="732"/>
      <c r="BE31" s="732"/>
      <c r="BF31" s="733"/>
      <c r="BG31" s="734">
        <v>99.2</v>
      </c>
      <c r="BH31" s="735"/>
      <c r="BI31" s="735"/>
      <c r="BJ31" s="735"/>
      <c r="BK31" s="735"/>
      <c r="BL31" s="735"/>
      <c r="BM31" s="736">
        <v>93.9</v>
      </c>
      <c r="BN31" s="735"/>
      <c r="BO31" s="735"/>
      <c r="BP31" s="735"/>
      <c r="BQ31" s="737"/>
      <c r="BR31" s="734">
        <v>98.9</v>
      </c>
      <c r="BS31" s="735"/>
      <c r="BT31" s="735"/>
      <c r="BU31" s="735"/>
      <c r="BV31" s="735"/>
      <c r="BW31" s="735"/>
      <c r="BX31" s="736">
        <v>93.7</v>
      </c>
      <c r="BY31" s="735"/>
      <c r="BZ31" s="735"/>
      <c r="CA31" s="735"/>
      <c r="CB31" s="737"/>
      <c r="CD31" s="752"/>
      <c r="CE31" s="753"/>
      <c r="CF31" s="706" t="s">
        <v>317</v>
      </c>
      <c r="CG31" s="703"/>
      <c r="CH31" s="703"/>
      <c r="CI31" s="703"/>
      <c r="CJ31" s="703"/>
      <c r="CK31" s="703"/>
      <c r="CL31" s="703"/>
      <c r="CM31" s="703"/>
      <c r="CN31" s="703"/>
      <c r="CO31" s="703"/>
      <c r="CP31" s="703"/>
      <c r="CQ31" s="704"/>
      <c r="CR31" s="664">
        <v>28167</v>
      </c>
      <c r="CS31" s="675"/>
      <c r="CT31" s="675"/>
      <c r="CU31" s="675"/>
      <c r="CV31" s="675"/>
      <c r="CW31" s="675"/>
      <c r="CX31" s="675"/>
      <c r="CY31" s="676"/>
      <c r="CZ31" s="667">
        <v>0.3</v>
      </c>
      <c r="DA31" s="677"/>
      <c r="DB31" s="677"/>
      <c r="DC31" s="678"/>
      <c r="DD31" s="670">
        <v>28167</v>
      </c>
      <c r="DE31" s="675"/>
      <c r="DF31" s="675"/>
      <c r="DG31" s="675"/>
      <c r="DH31" s="675"/>
      <c r="DI31" s="675"/>
      <c r="DJ31" s="675"/>
      <c r="DK31" s="676"/>
      <c r="DL31" s="670">
        <v>28167</v>
      </c>
      <c r="DM31" s="675"/>
      <c r="DN31" s="675"/>
      <c r="DO31" s="675"/>
      <c r="DP31" s="675"/>
      <c r="DQ31" s="675"/>
      <c r="DR31" s="675"/>
      <c r="DS31" s="675"/>
      <c r="DT31" s="675"/>
      <c r="DU31" s="675"/>
      <c r="DV31" s="676"/>
      <c r="DW31" s="667">
        <v>0.5</v>
      </c>
      <c r="DX31" s="677"/>
      <c r="DY31" s="677"/>
      <c r="DZ31" s="677"/>
      <c r="EA31" s="677"/>
      <c r="EB31" s="677"/>
      <c r="EC31" s="698"/>
    </row>
    <row r="32" spans="2:133" ht="11.25" customHeight="1" x14ac:dyDescent="0.2">
      <c r="B32" s="661" t="s">
        <v>318</v>
      </c>
      <c r="C32" s="662"/>
      <c r="D32" s="662"/>
      <c r="E32" s="662"/>
      <c r="F32" s="662"/>
      <c r="G32" s="662"/>
      <c r="H32" s="662"/>
      <c r="I32" s="662"/>
      <c r="J32" s="662"/>
      <c r="K32" s="662"/>
      <c r="L32" s="662"/>
      <c r="M32" s="662"/>
      <c r="N32" s="662"/>
      <c r="O32" s="662"/>
      <c r="P32" s="662"/>
      <c r="Q32" s="663"/>
      <c r="R32" s="664">
        <v>1738436</v>
      </c>
      <c r="S32" s="665"/>
      <c r="T32" s="665"/>
      <c r="U32" s="665"/>
      <c r="V32" s="665"/>
      <c r="W32" s="665"/>
      <c r="X32" s="665"/>
      <c r="Y32" s="666"/>
      <c r="Z32" s="691">
        <v>16.3</v>
      </c>
      <c r="AA32" s="691"/>
      <c r="AB32" s="691"/>
      <c r="AC32" s="691"/>
      <c r="AD32" s="692" t="s">
        <v>138</v>
      </c>
      <c r="AE32" s="692"/>
      <c r="AF32" s="692"/>
      <c r="AG32" s="692"/>
      <c r="AH32" s="692"/>
      <c r="AI32" s="692"/>
      <c r="AJ32" s="692"/>
      <c r="AK32" s="692"/>
      <c r="AL32" s="667" t="s">
        <v>246</v>
      </c>
      <c r="AM32" s="668"/>
      <c r="AN32" s="668"/>
      <c r="AO32" s="693"/>
      <c r="AP32" s="743"/>
      <c r="AQ32" s="744"/>
      <c r="AR32" s="744"/>
      <c r="AS32" s="744"/>
      <c r="AT32" s="748"/>
      <c r="AU32" s="216" t="s">
        <v>319</v>
      </c>
      <c r="AV32" s="216"/>
      <c r="AW32" s="216"/>
      <c r="AX32" s="661" t="s">
        <v>320</v>
      </c>
      <c r="AY32" s="662"/>
      <c r="AZ32" s="662"/>
      <c r="BA32" s="662"/>
      <c r="BB32" s="662"/>
      <c r="BC32" s="662"/>
      <c r="BD32" s="662"/>
      <c r="BE32" s="662"/>
      <c r="BF32" s="663"/>
      <c r="BG32" s="738">
        <v>99.4</v>
      </c>
      <c r="BH32" s="675"/>
      <c r="BI32" s="675"/>
      <c r="BJ32" s="675"/>
      <c r="BK32" s="675"/>
      <c r="BL32" s="675"/>
      <c r="BM32" s="668">
        <v>96.7</v>
      </c>
      <c r="BN32" s="730"/>
      <c r="BO32" s="730"/>
      <c r="BP32" s="730"/>
      <c r="BQ32" s="702"/>
      <c r="BR32" s="738">
        <v>99.3</v>
      </c>
      <c r="BS32" s="675"/>
      <c r="BT32" s="675"/>
      <c r="BU32" s="675"/>
      <c r="BV32" s="675"/>
      <c r="BW32" s="675"/>
      <c r="BX32" s="668">
        <v>96.6</v>
      </c>
      <c r="BY32" s="730"/>
      <c r="BZ32" s="730"/>
      <c r="CA32" s="730"/>
      <c r="CB32" s="702"/>
      <c r="CD32" s="754"/>
      <c r="CE32" s="755"/>
      <c r="CF32" s="706" t="s">
        <v>321</v>
      </c>
      <c r="CG32" s="703"/>
      <c r="CH32" s="703"/>
      <c r="CI32" s="703"/>
      <c r="CJ32" s="703"/>
      <c r="CK32" s="703"/>
      <c r="CL32" s="703"/>
      <c r="CM32" s="703"/>
      <c r="CN32" s="703"/>
      <c r="CO32" s="703"/>
      <c r="CP32" s="703"/>
      <c r="CQ32" s="704"/>
      <c r="CR32" s="664">
        <v>77</v>
      </c>
      <c r="CS32" s="665"/>
      <c r="CT32" s="665"/>
      <c r="CU32" s="665"/>
      <c r="CV32" s="665"/>
      <c r="CW32" s="665"/>
      <c r="CX32" s="665"/>
      <c r="CY32" s="666"/>
      <c r="CZ32" s="667">
        <v>0</v>
      </c>
      <c r="DA32" s="677"/>
      <c r="DB32" s="677"/>
      <c r="DC32" s="678"/>
      <c r="DD32" s="670">
        <v>77</v>
      </c>
      <c r="DE32" s="665"/>
      <c r="DF32" s="665"/>
      <c r="DG32" s="665"/>
      <c r="DH32" s="665"/>
      <c r="DI32" s="665"/>
      <c r="DJ32" s="665"/>
      <c r="DK32" s="666"/>
      <c r="DL32" s="670">
        <v>77</v>
      </c>
      <c r="DM32" s="665"/>
      <c r="DN32" s="665"/>
      <c r="DO32" s="665"/>
      <c r="DP32" s="665"/>
      <c r="DQ32" s="665"/>
      <c r="DR32" s="665"/>
      <c r="DS32" s="665"/>
      <c r="DT32" s="665"/>
      <c r="DU32" s="665"/>
      <c r="DV32" s="666"/>
      <c r="DW32" s="667">
        <v>0</v>
      </c>
      <c r="DX32" s="677"/>
      <c r="DY32" s="677"/>
      <c r="DZ32" s="677"/>
      <c r="EA32" s="677"/>
      <c r="EB32" s="677"/>
      <c r="EC32" s="698"/>
    </row>
    <row r="33" spans="2:133" ht="11.25" customHeight="1" x14ac:dyDescent="0.2">
      <c r="B33" s="727" t="s">
        <v>322</v>
      </c>
      <c r="C33" s="728"/>
      <c r="D33" s="728"/>
      <c r="E33" s="728"/>
      <c r="F33" s="728"/>
      <c r="G33" s="728"/>
      <c r="H33" s="728"/>
      <c r="I33" s="728"/>
      <c r="J33" s="728"/>
      <c r="K33" s="728"/>
      <c r="L33" s="728"/>
      <c r="M33" s="728"/>
      <c r="N33" s="728"/>
      <c r="O33" s="728"/>
      <c r="P33" s="728"/>
      <c r="Q33" s="729"/>
      <c r="R33" s="664" t="s">
        <v>138</v>
      </c>
      <c r="S33" s="665"/>
      <c r="T33" s="665"/>
      <c r="U33" s="665"/>
      <c r="V33" s="665"/>
      <c r="W33" s="665"/>
      <c r="X33" s="665"/>
      <c r="Y33" s="666"/>
      <c r="Z33" s="691" t="s">
        <v>138</v>
      </c>
      <c r="AA33" s="691"/>
      <c r="AB33" s="691"/>
      <c r="AC33" s="691"/>
      <c r="AD33" s="692" t="s">
        <v>138</v>
      </c>
      <c r="AE33" s="692"/>
      <c r="AF33" s="692"/>
      <c r="AG33" s="692"/>
      <c r="AH33" s="692"/>
      <c r="AI33" s="692"/>
      <c r="AJ33" s="692"/>
      <c r="AK33" s="692"/>
      <c r="AL33" s="667" t="s">
        <v>138</v>
      </c>
      <c r="AM33" s="668"/>
      <c r="AN33" s="668"/>
      <c r="AO33" s="693"/>
      <c r="AP33" s="745"/>
      <c r="AQ33" s="746"/>
      <c r="AR33" s="746"/>
      <c r="AS33" s="746"/>
      <c r="AT33" s="749"/>
      <c r="AU33" s="218"/>
      <c r="AV33" s="218"/>
      <c r="AW33" s="218"/>
      <c r="AX33" s="641" t="s">
        <v>323</v>
      </c>
      <c r="AY33" s="642"/>
      <c r="AZ33" s="642"/>
      <c r="BA33" s="642"/>
      <c r="BB33" s="642"/>
      <c r="BC33" s="642"/>
      <c r="BD33" s="642"/>
      <c r="BE33" s="642"/>
      <c r="BF33" s="643"/>
      <c r="BG33" s="726">
        <v>99</v>
      </c>
      <c r="BH33" s="645"/>
      <c r="BI33" s="645"/>
      <c r="BJ33" s="645"/>
      <c r="BK33" s="645"/>
      <c r="BL33" s="645"/>
      <c r="BM33" s="683">
        <v>90.6</v>
      </c>
      <c r="BN33" s="645"/>
      <c r="BO33" s="645"/>
      <c r="BP33" s="645"/>
      <c r="BQ33" s="694"/>
      <c r="BR33" s="726">
        <v>98.5</v>
      </c>
      <c r="BS33" s="645"/>
      <c r="BT33" s="645"/>
      <c r="BU33" s="645"/>
      <c r="BV33" s="645"/>
      <c r="BW33" s="645"/>
      <c r="BX33" s="683">
        <v>90.5</v>
      </c>
      <c r="BY33" s="645"/>
      <c r="BZ33" s="645"/>
      <c r="CA33" s="645"/>
      <c r="CB33" s="694"/>
      <c r="CD33" s="706" t="s">
        <v>324</v>
      </c>
      <c r="CE33" s="703"/>
      <c r="CF33" s="703"/>
      <c r="CG33" s="703"/>
      <c r="CH33" s="703"/>
      <c r="CI33" s="703"/>
      <c r="CJ33" s="703"/>
      <c r="CK33" s="703"/>
      <c r="CL33" s="703"/>
      <c r="CM33" s="703"/>
      <c r="CN33" s="703"/>
      <c r="CO33" s="703"/>
      <c r="CP33" s="703"/>
      <c r="CQ33" s="704"/>
      <c r="CR33" s="664">
        <v>4569406</v>
      </c>
      <c r="CS33" s="675"/>
      <c r="CT33" s="675"/>
      <c r="CU33" s="675"/>
      <c r="CV33" s="675"/>
      <c r="CW33" s="675"/>
      <c r="CX33" s="675"/>
      <c r="CY33" s="676"/>
      <c r="CZ33" s="667">
        <v>47.3</v>
      </c>
      <c r="DA33" s="677"/>
      <c r="DB33" s="677"/>
      <c r="DC33" s="678"/>
      <c r="DD33" s="670">
        <v>3442570</v>
      </c>
      <c r="DE33" s="675"/>
      <c r="DF33" s="675"/>
      <c r="DG33" s="675"/>
      <c r="DH33" s="675"/>
      <c r="DI33" s="675"/>
      <c r="DJ33" s="675"/>
      <c r="DK33" s="676"/>
      <c r="DL33" s="670">
        <v>2218460</v>
      </c>
      <c r="DM33" s="675"/>
      <c r="DN33" s="675"/>
      <c r="DO33" s="675"/>
      <c r="DP33" s="675"/>
      <c r="DQ33" s="675"/>
      <c r="DR33" s="675"/>
      <c r="DS33" s="675"/>
      <c r="DT33" s="675"/>
      <c r="DU33" s="675"/>
      <c r="DV33" s="676"/>
      <c r="DW33" s="667">
        <v>42.1</v>
      </c>
      <c r="DX33" s="677"/>
      <c r="DY33" s="677"/>
      <c r="DZ33" s="677"/>
      <c r="EA33" s="677"/>
      <c r="EB33" s="677"/>
      <c r="EC33" s="698"/>
    </row>
    <row r="34" spans="2:133" ht="11.25" customHeight="1" x14ac:dyDescent="0.2">
      <c r="B34" s="661" t="s">
        <v>325</v>
      </c>
      <c r="C34" s="662"/>
      <c r="D34" s="662"/>
      <c r="E34" s="662"/>
      <c r="F34" s="662"/>
      <c r="G34" s="662"/>
      <c r="H34" s="662"/>
      <c r="I34" s="662"/>
      <c r="J34" s="662"/>
      <c r="K34" s="662"/>
      <c r="L34" s="662"/>
      <c r="M34" s="662"/>
      <c r="N34" s="662"/>
      <c r="O34" s="662"/>
      <c r="P34" s="662"/>
      <c r="Q34" s="663"/>
      <c r="R34" s="664">
        <v>754501</v>
      </c>
      <c r="S34" s="665"/>
      <c r="T34" s="665"/>
      <c r="U34" s="665"/>
      <c r="V34" s="665"/>
      <c r="W34" s="665"/>
      <c r="X34" s="665"/>
      <c r="Y34" s="666"/>
      <c r="Z34" s="691">
        <v>7.1</v>
      </c>
      <c r="AA34" s="691"/>
      <c r="AB34" s="691"/>
      <c r="AC34" s="691"/>
      <c r="AD34" s="692" t="s">
        <v>138</v>
      </c>
      <c r="AE34" s="692"/>
      <c r="AF34" s="692"/>
      <c r="AG34" s="692"/>
      <c r="AH34" s="692"/>
      <c r="AI34" s="692"/>
      <c r="AJ34" s="692"/>
      <c r="AK34" s="692"/>
      <c r="AL34" s="667" t="s">
        <v>138</v>
      </c>
      <c r="AM34" s="668"/>
      <c r="AN34" s="668"/>
      <c r="AO34" s="693"/>
      <c r="AP34" s="219"/>
      <c r="AQ34" s="220"/>
      <c r="AR34" s="216"/>
      <c r="AS34" s="217"/>
      <c r="AT34" s="217"/>
      <c r="AU34" s="217"/>
      <c r="AV34" s="217"/>
      <c r="AW34" s="217"/>
      <c r="AX34" s="217"/>
      <c r="AY34" s="217"/>
      <c r="AZ34" s="217"/>
      <c r="BA34" s="217"/>
      <c r="BB34" s="217"/>
      <c r="BC34" s="217"/>
      <c r="BD34" s="217"/>
      <c r="BE34" s="217"/>
      <c r="BF34" s="217"/>
      <c r="BG34" s="220"/>
      <c r="BH34" s="220"/>
      <c r="BI34" s="220"/>
      <c r="BJ34" s="220"/>
      <c r="BK34" s="220"/>
      <c r="BL34" s="220"/>
      <c r="BM34" s="220"/>
      <c r="BN34" s="220"/>
      <c r="BO34" s="220"/>
      <c r="BP34" s="220"/>
      <c r="BQ34" s="220"/>
      <c r="BR34" s="220"/>
      <c r="BS34" s="220"/>
      <c r="BT34" s="220"/>
      <c r="BU34" s="220"/>
      <c r="BV34" s="220"/>
      <c r="BW34" s="220"/>
      <c r="BX34" s="220"/>
      <c r="BY34" s="220"/>
      <c r="BZ34" s="220"/>
      <c r="CA34" s="220"/>
      <c r="CB34" s="220"/>
      <c r="CD34" s="706" t="s">
        <v>326</v>
      </c>
      <c r="CE34" s="703"/>
      <c r="CF34" s="703"/>
      <c r="CG34" s="703"/>
      <c r="CH34" s="703"/>
      <c r="CI34" s="703"/>
      <c r="CJ34" s="703"/>
      <c r="CK34" s="703"/>
      <c r="CL34" s="703"/>
      <c r="CM34" s="703"/>
      <c r="CN34" s="703"/>
      <c r="CO34" s="703"/>
      <c r="CP34" s="703"/>
      <c r="CQ34" s="704"/>
      <c r="CR34" s="664">
        <v>1020503</v>
      </c>
      <c r="CS34" s="665"/>
      <c r="CT34" s="665"/>
      <c r="CU34" s="665"/>
      <c r="CV34" s="665"/>
      <c r="CW34" s="665"/>
      <c r="CX34" s="665"/>
      <c r="CY34" s="666"/>
      <c r="CZ34" s="667">
        <v>10.6</v>
      </c>
      <c r="DA34" s="677"/>
      <c r="DB34" s="677"/>
      <c r="DC34" s="678"/>
      <c r="DD34" s="670">
        <v>772031</v>
      </c>
      <c r="DE34" s="665"/>
      <c r="DF34" s="665"/>
      <c r="DG34" s="665"/>
      <c r="DH34" s="665"/>
      <c r="DI34" s="665"/>
      <c r="DJ34" s="665"/>
      <c r="DK34" s="666"/>
      <c r="DL34" s="670">
        <v>547182</v>
      </c>
      <c r="DM34" s="665"/>
      <c r="DN34" s="665"/>
      <c r="DO34" s="665"/>
      <c r="DP34" s="665"/>
      <c r="DQ34" s="665"/>
      <c r="DR34" s="665"/>
      <c r="DS34" s="665"/>
      <c r="DT34" s="665"/>
      <c r="DU34" s="665"/>
      <c r="DV34" s="666"/>
      <c r="DW34" s="667">
        <v>10.4</v>
      </c>
      <c r="DX34" s="677"/>
      <c r="DY34" s="677"/>
      <c r="DZ34" s="677"/>
      <c r="EA34" s="677"/>
      <c r="EB34" s="677"/>
      <c r="EC34" s="698"/>
    </row>
    <row r="35" spans="2:133" ht="11.25" customHeight="1" x14ac:dyDescent="0.2">
      <c r="B35" s="661" t="s">
        <v>327</v>
      </c>
      <c r="C35" s="662"/>
      <c r="D35" s="662"/>
      <c r="E35" s="662"/>
      <c r="F35" s="662"/>
      <c r="G35" s="662"/>
      <c r="H35" s="662"/>
      <c r="I35" s="662"/>
      <c r="J35" s="662"/>
      <c r="K35" s="662"/>
      <c r="L35" s="662"/>
      <c r="M35" s="662"/>
      <c r="N35" s="662"/>
      <c r="O35" s="662"/>
      <c r="P35" s="662"/>
      <c r="Q35" s="663"/>
      <c r="R35" s="664">
        <v>7155</v>
      </c>
      <c r="S35" s="665"/>
      <c r="T35" s="665"/>
      <c r="U35" s="665"/>
      <c r="V35" s="665"/>
      <c r="W35" s="665"/>
      <c r="X35" s="665"/>
      <c r="Y35" s="666"/>
      <c r="Z35" s="691">
        <v>0.1</v>
      </c>
      <c r="AA35" s="691"/>
      <c r="AB35" s="691"/>
      <c r="AC35" s="691"/>
      <c r="AD35" s="692">
        <v>2573</v>
      </c>
      <c r="AE35" s="692"/>
      <c r="AF35" s="692"/>
      <c r="AG35" s="692"/>
      <c r="AH35" s="692"/>
      <c r="AI35" s="692"/>
      <c r="AJ35" s="692"/>
      <c r="AK35" s="692"/>
      <c r="AL35" s="667">
        <v>0.1</v>
      </c>
      <c r="AM35" s="668"/>
      <c r="AN35" s="668"/>
      <c r="AO35" s="693"/>
      <c r="AP35" s="221"/>
      <c r="AQ35" s="723" t="s">
        <v>328</v>
      </c>
      <c r="AR35" s="724"/>
      <c r="AS35" s="724"/>
      <c r="AT35" s="724"/>
      <c r="AU35" s="724"/>
      <c r="AV35" s="724"/>
      <c r="AW35" s="724"/>
      <c r="AX35" s="724"/>
      <c r="AY35" s="724"/>
      <c r="AZ35" s="724"/>
      <c r="BA35" s="724"/>
      <c r="BB35" s="724"/>
      <c r="BC35" s="724"/>
      <c r="BD35" s="724"/>
      <c r="BE35" s="724"/>
      <c r="BF35" s="725"/>
      <c r="BG35" s="723" t="s">
        <v>329</v>
      </c>
      <c r="BH35" s="724"/>
      <c r="BI35" s="724"/>
      <c r="BJ35" s="724"/>
      <c r="BK35" s="724"/>
      <c r="BL35" s="724"/>
      <c r="BM35" s="724"/>
      <c r="BN35" s="724"/>
      <c r="BO35" s="724"/>
      <c r="BP35" s="724"/>
      <c r="BQ35" s="724"/>
      <c r="BR35" s="724"/>
      <c r="BS35" s="724"/>
      <c r="BT35" s="724"/>
      <c r="BU35" s="724"/>
      <c r="BV35" s="724"/>
      <c r="BW35" s="724"/>
      <c r="BX35" s="724"/>
      <c r="BY35" s="724"/>
      <c r="BZ35" s="724"/>
      <c r="CA35" s="724"/>
      <c r="CB35" s="725"/>
      <c r="CD35" s="706" t="s">
        <v>330</v>
      </c>
      <c r="CE35" s="703"/>
      <c r="CF35" s="703"/>
      <c r="CG35" s="703"/>
      <c r="CH35" s="703"/>
      <c r="CI35" s="703"/>
      <c r="CJ35" s="703"/>
      <c r="CK35" s="703"/>
      <c r="CL35" s="703"/>
      <c r="CM35" s="703"/>
      <c r="CN35" s="703"/>
      <c r="CO35" s="703"/>
      <c r="CP35" s="703"/>
      <c r="CQ35" s="704"/>
      <c r="CR35" s="664">
        <v>438049</v>
      </c>
      <c r="CS35" s="675"/>
      <c r="CT35" s="675"/>
      <c r="CU35" s="675"/>
      <c r="CV35" s="675"/>
      <c r="CW35" s="675"/>
      <c r="CX35" s="675"/>
      <c r="CY35" s="676"/>
      <c r="CZ35" s="667">
        <v>4.5</v>
      </c>
      <c r="DA35" s="677"/>
      <c r="DB35" s="677"/>
      <c r="DC35" s="678"/>
      <c r="DD35" s="670">
        <v>388414</v>
      </c>
      <c r="DE35" s="675"/>
      <c r="DF35" s="675"/>
      <c r="DG35" s="675"/>
      <c r="DH35" s="675"/>
      <c r="DI35" s="675"/>
      <c r="DJ35" s="675"/>
      <c r="DK35" s="676"/>
      <c r="DL35" s="670">
        <v>192856</v>
      </c>
      <c r="DM35" s="675"/>
      <c r="DN35" s="675"/>
      <c r="DO35" s="675"/>
      <c r="DP35" s="675"/>
      <c r="DQ35" s="675"/>
      <c r="DR35" s="675"/>
      <c r="DS35" s="675"/>
      <c r="DT35" s="675"/>
      <c r="DU35" s="675"/>
      <c r="DV35" s="676"/>
      <c r="DW35" s="667">
        <v>3.7</v>
      </c>
      <c r="DX35" s="677"/>
      <c r="DY35" s="677"/>
      <c r="DZ35" s="677"/>
      <c r="EA35" s="677"/>
      <c r="EB35" s="677"/>
      <c r="EC35" s="698"/>
    </row>
    <row r="36" spans="2:133" ht="11.25" customHeight="1" x14ac:dyDescent="0.2">
      <c r="B36" s="661" t="s">
        <v>331</v>
      </c>
      <c r="C36" s="662"/>
      <c r="D36" s="662"/>
      <c r="E36" s="662"/>
      <c r="F36" s="662"/>
      <c r="G36" s="662"/>
      <c r="H36" s="662"/>
      <c r="I36" s="662"/>
      <c r="J36" s="662"/>
      <c r="K36" s="662"/>
      <c r="L36" s="662"/>
      <c r="M36" s="662"/>
      <c r="N36" s="662"/>
      <c r="O36" s="662"/>
      <c r="P36" s="662"/>
      <c r="Q36" s="663"/>
      <c r="R36" s="664">
        <v>91858</v>
      </c>
      <c r="S36" s="665"/>
      <c r="T36" s="665"/>
      <c r="U36" s="665"/>
      <c r="V36" s="665"/>
      <c r="W36" s="665"/>
      <c r="X36" s="665"/>
      <c r="Y36" s="666"/>
      <c r="Z36" s="691">
        <v>0.9</v>
      </c>
      <c r="AA36" s="691"/>
      <c r="AB36" s="691"/>
      <c r="AC36" s="691"/>
      <c r="AD36" s="692" t="s">
        <v>138</v>
      </c>
      <c r="AE36" s="692"/>
      <c r="AF36" s="692"/>
      <c r="AG36" s="692"/>
      <c r="AH36" s="692"/>
      <c r="AI36" s="692"/>
      <c r="AJ36" s="692"/>
      <c r="AK36" s="692"/>
      <c r="AL36" s="667" t="s">
        <v>138</v>
      </c>
      <c r="AM36" s="668"/>
      <c r="AN36" s="668"/>
      <c r="AO36" s="693"/>
      <c r="AP36" s="221"/>
      <c r="AQ36" s="714" t="s">
        <v>332</v>
      </c>
      <c r="AR36" s="715"/>
      <c r="AS36" s="715"/>
      <c r="AT36" s="715"/>
      <c r="AU36" s="715"/>
      <c r="AV36" s="715"/>
      <c r="AW36" s="715"/>
      <c r="AX36" s="715"/>
      <c r="AY36" s="716"/>
      <c r="AZ36" s="717">
        <v>1275438</v>
      </c>
      <c r="BA36" s="718"/>
      <c r="BB36" s="718"/>
      <c r="BC36" s="718"/>
      <c r="BD36" s="718"/>
      <c r="BE36" s="718"/>
      <c r="BF36" s="719"/>
      <c r="BG36" s="720" t="s">
        <v>333</v>
      </c>
      <c r="BH36" s="721"/>
      <c r="BI36" s="721"/>
      <c r="BJ36" s="721"/>
      <c r="BK36" s="721"/>
      <c r="BL36" s="721"/>
      <c r="BM36" s="721"/>
      <c r="BN36" s="721"/>
      <c r="BO36" s="721"/>
      <c r="BP36" s="721"/>
      <c r="BQ36" s="721"/>
      <c r="BR36" s="721"/>
      <c r="BS36" s="721"/>
      <c r="BT36" s="721"/>
      <c r="BU36" s="722"/>
      <c r="BV36" s="717">
        <v>65342</v>
      </c>
      <c r="BW36" s="718"/>
      <c r="BX36" s="718"/>
      <c r="BY36" s="718"/>
      <c r="BZ36" s="718"/>
      <c r="CA36" s="718"/>
      <c r="CB36" s="719"/>
      <c r="CD36" s="706" t="s">
        <v>334</v>
      </c>
      <c r="CE36" s="703"/>
      <c r="CF36" s="703"/>
      <c r="CG36" s="703"/>
      <c r="CH36" s="703"/>
      <c r="CI36" s="703"/>
      <c r="CJ36" s="703"/>
      <c r="CK36" s="703"/>
      <c r="CL36" s="703"/>
      <c r="CM36" s="703"/>
      <c r="CN36" s="703"/>
      <c r="CO36" s="703"/>
      <c r="CP36" s="703"/>
      <c r="CQ36" s="704"/>
      <c r="CR36" s="664">
        <v>1565227</v>
      </c>
      <c r="CS36" s="665"/>
      <c r="CT36" s="665"/>
      <c r="CU36" s="665"/>
      <c r="CV36" s="665"/>
      <c r="CW36" s="665"/>
      <c r="CX36" s="665"/>
      <c r="CY36" s="666"/>
      <c r="CZ36" s="667">
        <v>16.2</v>
      </c>
      <c r="DA36" s="677"/>
      <c r="DB36" s="677"/>
      <c r="DC36" s="678"/>
      <c r="DD36" s="670">
        <v>1161740</v>
      </c>
      <c r="DE36" s="665"/>
      <c r="DF36" s="665"/>
      <c r="DG36" s="665"/>
      <c r="DH36" s="665"/>
      <c r="DI36" s="665"/>
      <c r="DJ36" s="665"/>
      <c r="DK36" s="666"/>
      <c r="DL36" s="670">
        <v>746863</v>
      </c>
      <c r="DM36" s="665"/>
      <c r="DN36" s="665"/>
      <c r="DO36" s="665"/>
      <c r="DP36" s="665"/>
      <c r="DQ36" s="665"/>
      <c r="DR36" s="665"/>
      <c r="DS36" s="665"/>
      <c r="DT36" s="665"/>
      <c r="DU36" s="665"/>
      <c r="DV36" s="666"/>
      <c r="DW36" s="667">
        <v>14.2</v>
      </c>
      <c r="DX36" s="677"/>
      <c r="DY36" s="677"/>
      <c r="DZ36" s="677"/>
      <c r="EA36" s="677"/>
      <c r="EB36" s="677"/>
      <c r="EC36" s="698"/>
    </row>
    <row r="37" spans="2:133" ht="11.25" customHeight="1" x14ac:dyDescent="0.2">
      <c r="B37" s="661" t="s">
        <v>335</v>
      </c>
      <c r="C37" s="662"/>
      <c r="D37" s="662"/>
      <c r="E37" s="662"/>
      <c r="F37" s="662"/>
      <c r="G37" s="662"/>
      <c r="H37" s="662"/>
      <c r="I37" s="662"/>
      <c r="J37" s="662"/>
      <c r="K37" s="662"/>
      <c r="L37" s="662"/>
      <c r="M37" s="662"/>
      <c r="N37" s="662"/>
      <c r="O37" s="662"/>
      <c r="P37" s="662"/>
      <c r="Q37" s="663"/>
      <c r="R37" s="664">
        <v>146438</v>
      </c>
      <c r="S37" s="665"/>
      <c r="T37" s="665"/>
      <c r="U37" s="665"/>
      <c r="V37" s="665"/>
      <c r="W37" s="665"/>
      <c r="X37" s="665"/>
      <c r="Y37" s="666"/>
      <c r="Z37" s="691">
        <v>1.4</v>
      </c>
      <c r="AA37" s="691"/>
      <c r="AB37" s="691"/>
      <c r="AC37" s="691"/>
      <c r="AD37" s="692" t="s">
        <v>246</v>
      </c>
      <c r="AE37" s="692"/>
      <c r="AF37" s="692"/>
      <c r="AG37" s="692"/>
      <c r="AH37" s="692"/>
      <c r="AI37" s="692"/>
      <c r="AJ37" s="692"/>
      <c r="AK37" s="692"/>
      <c r="AL37" s="667" t="s">
        <v>255</v>
      </c>
      <c r="AM37" s="668"/>
      <c r="AN37" s="668"/>
      <c r="AO37" s="693"/>
      <c r="AQ37" s="699" t="s">
        <v>336</v>
      </c>
      <c r="AR37" s="700"/>
      <c r="AS37" s="700"/>
      <c r="AT37" s="700"/>
      <c r="AU37" s="700"/>
      <c r="AV37" s="700"/>
      <c r="AW37" s="700"/>
      <c r="AX37" s="700"/>
      <c r="AY37" s="701"/>
      <c r="AZ37" s="664">
        <v>330000</v>
      </c>
      <c r="BA37" s="665"/>
      <c r="BB37" s="665"/>
      <c r="BC37" s="665"/>
      <c r="BD37" s="675"/>
      <c r="BE37" s="675"/>
      <c r="BF37" s="702"/>
      <c r="BG37" s="706" t="s">
        <v>337</v>
      </c>
      <c r="BH37" s="703"/>
      <c r="BI37" s="703"/>
      <c r="BJ37" s="703"/>
      <c r="BK37" s="703"/>
      <c r="BL37" s="703"/>
      <c r="BM37" s="703"/>
      <c r="BN37" s="703"/>
      <c r="BO37" s="703"/>
      <c r="BP37" s="703"/>
      <c r="BQ37" s="703"/>
      <c r="BR37" s="703"/>
      <c r="BS37" s="703"/>
      <c r="BT37" s="703"/>
      <c r="BU37" s="704"/>
      <c r="BV37" s="664">
        <v>52730</v>
      </c>
      <c r="BW37" s="665"/>
      <c r="BX37" s="665"/>
      <c r="BY37" s="665"/>
      <c r="BZ37" s="665"/>
      <c r="CA37" s="665"/>
      <c r="CB37" s="705"/>
      <c r="CD37" s="706" t="s">
        <v>338</v>
      </c>
      <c r="CE37" s="703"/>
      <c r="CF37" s="703"/>
      <c r="CG37" s="703"/>
      <c r="CH37" s="703"/>
      <c r="CI37" s="703"/>
      <c r="CJ37" s="703"/>
      <c r="CK37" s="703"/>
      <c r="CL37" s="703"/>
      <c r="CM37" s="703"/>
      <c r="CN37" s="703"/>
      <c r="CO37" s="703"/>
      <c r="CP37" s="703"/>
      <c r="CQ37" s="704"/>
      <c r="CR37" s="664">
        <v>434846</v>
      </c>
      <c r="CS37" s="675"/>
      <c r="CT37" s="675"/>
      <c r="CU37" s="675"/>
      <c r="CV37" s="675"/>
      <c r="CW37" s="675"/>
      <c r="CX37" s="675"/>
      <c r="CY37" s="676"/>
      <c r="CZ37" s="667">
        <v>4.5</v>
      </c>
      <c r="DA37" s="677"/>
      <c r="DB37" s="677"/>
      <c r="DC37" s="678"/>
      <c r="DD37" s="670">
        <v>391907</v>
      </c>
      <c r="DE37" s="675"/>
      <c r="DF37" s="675"/>
      <c r="DG37" s="675"/>
      <c r="DH37" s="675"/>
      <c r="DI37" s="675"/>
      <c r="DJ37" s="675"/>
      <c r="DK37" s="676"/>
      <c r="DL37" s="670">
        <v>384697</v>
      </c>
      <c r="DM37" s="675"/>
      <c r="DN37" s="675"/>
      <c r="DO37" s="675"/>
      <c r="DP37" s="675"/>
      <c r="DQ37" s="675"/>
      <c r="DR37" s="675"/>
      <c r="DS37" s="675"/>
      <c r="DT37" s="675"/>
      <c r="DU37" s="675"/>
      <c r="DV37" s="676"/>
      <c r="DW37" s="667">
        <v>7.3</v>
      </c>
      <c r="DX37" s="677"/>
      <c r="DY37" s="677"/>
      <c r="DZ37" s="677"/>
      <c r="EA37" s="677"/>
      <c r="EB37" s="677"/>
      <c r="EC37" s="698"/>
    </row>
    <row r="38" spans="2:133" ht="11.25" customHeight="1" x14ac:dyDescent="0.2">
      <c r="B38" s="661" t="s">
        <v>339</v>
      </c>
      <c r="C38" s="662"/>
      <c r="D38" s="662"/>
      <c r="E38" s="662"/>
      <c r="F38" s="662"/>
      <c r="G38" s="662"/>
      <c r="H38" s="662"/>
      <c r="I38" s="662"/>
      <c r="J38" s="662"/>
      <c r="K38" s="662"/>
      <c r="L38" s="662"/>
      <c r="M38" s="662"/>
      <c r="N38" s="662"/>
      <c r="O38" s="662"/>
      <c r="P38" s="662"/>
      <c r="Q38" s="663"/>
      <c r="R38" s="664">
        <v>855664</v>
      </c>
      <c r="S38" s="665"/>
      <c r="T38" s="665"/>
      <c r="U38" s="665"/>
      <c r="V38" s="665"/>
      <c r="W38" s="665"/>
      <c r="X38" s="665"/>
      <c r="Y38" s="666"/>
      <c r="Z38" s="691">
        <v>8</v>
      </c>
      <c r="AA38" s="691"/>
      <c r="AB38" s="691"/>
      <c r="AC38" s="691"/>
      <c r="AD38" s="692" t="s">
        <v>246</v>
      </c>
      <c r="AE38" s="692"/>
      <c r="AF38" s="692"/>
      <c r="AG38" s="692"/>
      <c r="AH38" s="692"/>
      <c r="AI38" s="692"/>
      <c r="AJ38" s="692"/>
      <c r="AK38" s="692"/>
      <c r="AL38" s="667" t="s">
        <v>246</v>
      </c>
      <c r="AM38" s="668"/>
      <c r="AN38" s="668"/>
      <c r="AO38" s="693"/>
      <c r="AQ38" s="699" t="s">
        <v>340</v>
      </c>
      <c r="AR38" s="700"/>
      <c r="AS38" s="700"/>
      <c r="AT38" s="700"/>
      <c r="AU38" s="700"/>
      <c r="AV38" s="700"/>
      <c r="AW38" s="700"/>
      <c r="AX38" s="700"/>
      <c r="AY38" s="701"/>
      <c r="AZ38" s="664">
        <v>327400</v>
      </c>
      <c r="BA38" s="665"/>
      <c r="BB38" s="665"/>
      <c r="BC38" s="665"/>
      <c r="BD38" s="675"/>
      <c r="BE38" s="675"/>
      <c r="BF38" s="702"/>
      <c r="BG38" s="706" t="s">
        <v>341</v>
      </c>
      <c r="BH38" s="703"/>
      <c r="BI38" s="703"/>
      <c r="BJ38" s="703"/>
      <c r="BK38" s="703"/>
      <c r="BL38" s="703"/>
      <c r="BM38" s="703"/>
      <c r="BN38" s="703"/>
      <c r="BO38" s="703"/>
      <c r="BP38" s="703"/>
      <c r="BQ38" s="703"/>
      <c r="BR38" s="703"/>
      <c r="BS38" s="703"/>
      <c r="BT38" s="703"/>
      <c r="BU38" s="704"/>
      <c r="BV38" s="664">
        <v>1774</v>
      </c>
      <c r="BW38" s="665"/>
      <c r="BX38" s="665"/>
      <c r="BY38" s="665"/>
      <c r="BZ38" s="665"/>
      <c r="CA38" s="665"/>
      <c r="CB38" s="705"/>
      <c r="CD38" s="706" t="s">
        <v>342</v>
      </c>
      <c r="CE38" s="703"/>
      <c r="CF38" s="703"/>
      <c r="CG38" s="703"/>
      <c r="CH38" s="703"/>
      <c r="CI38" s="703"/>
      <c r="CJ38" s="703"/>
      <c r="CK38" s="703"/>
      <c r="CL38" s="703"/>
      <c r="CM38" s="703"/>
      <c r="CN38" s="703"/>
      <c r="CO38" s="703"/>
      <c r="CP38" s="703"/>
      <c r="CQ38" s="704"/>
      <c r="CR38" s="664">
        <v>928164</v>
      </c>
      <c r="CS38" s="665"/>
      <c r="CT38" s="665"/>
      <c r="CU38" s="665"/>
      <c r="CV38" s="665"/>
      <c r="CW38" s="665"/>
      <c r="CX38" s="665"/>
      <c r="CY38" s="666"/>
      <c r="CZ38" s="667">
        <v>9.6</v>
      </c>
      <c r="DA38" s="677"/>
      <c r="DB38" s="677"/>
      <c r="DC38" s="678"/>
      <c r="DD38" s="670">
        <v>827412</v>
      </c>
      <c r="DE38" s="665"/>
      <c r="DF38" s="665"/>
      <c r="DG38" s="665"/>
      <c r="DH38" s="665"/>
      <c r="DI38" s="665"/>
      <c r="DJ38" s="665"/>
      <c r="DK38" s="666"/>
      <c r="DL38" s="670">
        <v>720586</v>
      </c>
      <c r="DM38" s="665"/>
      <c r="DN38" s="665"/>
      <c r="DO38" s="665"/>
      <c r="DP38" s="665"/>
      <c r="DQ38" s="665"/>
      <c r="DR38" s="665"/>
      <c r="DS38" s="665"/>
      <c r="DT38" s="665"/>
      <c r="DU38" s="665"/>
      <c r="DV38" s="666"/>
      <c r="DW38" s="667">
        <v>13.7</v>
      </c>
      <c r="DX38" s="677"/>
      <c r="DY38" s="677"/>
      <c r="DZ38" s="677"/>
      <c r="EA38" s="677"/>
      <c r="EB38" s="677"/>
      <c r="EC38" s="698"/>
    </row>
    <row r="39" spans="2:133" ht="11.25" customHeight="1" x14ac:dyDescent="0.2">
      <c r="B39" s="661" t="s">
        <v>343</v>
      </c>
      <c r="C39" s="662"/>
      <c r="D39" s="662"/>
      <c r="E39" s="662"/>
      <c r="F39" s="662"/>
      <c r="G39" s="662"/>
      <c r="H39" s="662"/>
      <c r="I39" s="662"/>
      <c r="J39" s="662"/>
      <c r="K39" s="662"/>
      <c r="L39" s="662"/>
      <c r="M39" s="662"/>
      <c r="N39" s="662"/>
      <c r="O39" s="662"/>
      <c r="P39" s="662"/>
      <c r="Q39" s="663"/>
      <c r="R39" s="664">
        <v>158778</v>
      </c>
      <c r="S39" s="665"/>
      <c r="T39" s="665"/>
      <c r="U39" s="665"/>
      <c r="V39" s="665"/>
      <c r="W39" s="665"/>
      <c r="X39" s="665"/>
      <c r="Y39" s="666"/>
      <c r="Z39" s="691">
        <v>1.5</v>
      </c>
      <c r="AA39" s="691"/>
      <c r="AB39" s="691"/>
      <c r="AC39" s="691"/>
      <c r="AD39" s="692">
        <v>1579</v>
      </c>
      <c r="AE39" s="692"/>
      <c r="AF39" s="692"/>
      <c r="AG39" s="692"/>
      <c r="AH39" s="692"/>
      <c r="AI39" s="692"/>
      <c r="AJ39" s="692"/>
      <c r="AK39" s="692"/>
      <c r="AL39" s="667">
        <v>0</v>
      </c>
      <c r="AM39" s="668"/>
      <c r="AN39" s="668"/>
      <c r="AO39" s="693"/>
      <c r="AQ39" s="699" t="s">
        <v>344</v>
      </c>
      <c r="AR39" s="700"/>
      <c r="AS39" s="700"/>
      <c r="AT39" s="700"/>
      <c r="AU39" s="700"/>
      <c r="AV39" s="700"/>
      <c r="AW39" s="700"/>
      <c r="AX39" s="700"/>
      <c r="AY39" s="701"/>
      <c r="AZ39" s="664">
        <v>17274</v>
      </c>
      <c r="BA39" s="665"/>
      <c r="BB39" s="665"/>
      <c r="BC39" s="665"/>
      <c r="BD39" s="675"/>
      <c r="BE39" s="675"/>
      <c r="BF39" s="702"/>
      <c r="BG39" s="706" t="s">
        <v>345</v>
      </c>
      <c r="BH39" s="703"/>
      <c r="BI39" s="703"/>
      <c r="BJ39" s="703"/>
      <c r="BK39" s="703"/>
      <c r="BL39" s="703"/>
      <c r="BM39" s="703"/>
      <c r="BN39" s="703"/>
      <c r="BO39" s="703"/>
      <c r="BP39" s="703"/>
      <c r="BQ39" s="703"/>
      <c r="BR39" s="703"/>
      <c r="BS39" s="703"/>
      <c r="BT39" s="703"/>
      <c r="BU39" s="704"/>
      <c r="BV39" s="664">
        <v>2745</v>
      </c>
      <c r="BW39" s="665"/>
      <c r="BX39" s="665"/>
      <c r="BY39" s="665"/>
      <c r="BZ39" s="665"/>
      <c r="CA39" s="665"/>
      <c r="CB39" s="705"/>
      <c r="CD39" s="706" t="s">
        <v>346</v>
      </c>
      <c r="CE39" s="703"/>
      <c r="CF39" s="703"/>
      <c r="CG39" s="703"/>
      <c r="CH39" s="703"/>
      <c r="CI39" s="703"/>
      <c r="CJ39" s="703"/>
      <c r="CK39" s="703"/>
      <c r="CL39" s="703"/>
      <c r="CM39" s="703"/>
      <c r="CN39" s="703"/>
      <c r="CO39" s="703"/>
      <c r="CP39" s="703"/>
      <c r="CQ39" s="704"/>
      <c r="CR39" s="664">
        <v>381490</v>
      </c>
      <c r="CS39" s="675"/>
      <c r="CT39" s="675"/>
      <c r="CU39" s="675"/>
      <c r="CV39" s="675"/>
      <c r="CW39" s="675"/>
      <c r="CX39" s="675"/>
      <c r="CY39" s="676"/>
      <c r="CZ39" s="667">
        <v>4</v>
      </c>
      <c r="DA39" s="677"/>
      <c r="DB39" s="677"/>
      <c r="DC39" s="678"/>
      <c r="DD39" s="670">
        <v>282000</v>
      </c>
      <c r="DE39" s="675"/>
      <c r="DF39" s="675"/>
      <c r="DG39" s="675"/>
      <c r="DH39" s="675"/>
      <c r="DI39" s="675"/>
      <c r="DJ39" s="675"/>
      <c r="DK39" s="676"/>
      <c r="DL39" s="670" t="s">
        <v>138</v>
      </c>
      <c r="DM39" s="675"/>
      <c r="DN39" s="675"/>
      <c r="DO39" s="675"/>
      <c r="DP39" s="675"/>
      <c r="DQ39" s="675"/>
      <c r="DR39" s="675"/>
      <c r="DS39" s="675"/>
      <c r="DT39" s="675"/>
      <c r="DU39" s="675"/>
      <c r="DV39" s="676"/>
      <c r="DW39" s="667" t="s">
        <v>138</v>
      </c>
      <c r="DX39" s="677"/>
      <c r="DY39" s="677"/>
      <c r="DZ39" s="677"/>
      <c r="EA39" s="677"/>
      <c r="EB39" s="677"/>
      <c r="EC39" s="698"/>
    </row>
    <row r="40" spans="2:133" ht="11.25" customHeight="1" x14ac:dyDescent="0.2">
      <c r="B40" s="661" t="s">
        <v>347</v>
      </c>
      <c r="C40" s="662"/>
      <c r="D40" s="662"/>
      <c r="E40" s="662"/>
      <c r="F40" s="662"/>
      <c r="G40" s="662"/>
      <c r="H40" s="662"/>
      <c r="I40" s="662"/>
      <c r="J40" s="662"/>
      <c r="K40" s="662"/>
      <c r="L40" s="662"/>
      <c r="M40" s="662"/>
      <c r="N40" s="662"/>
      <c r="O40" s="662"/>
      <c r="P40" s="662"/>
      <c r="Q40" s="663"/>
      <c r="R40" s="664">
        <v>1056000</v>
      </c>
      <c r="S40" s="665"/>
      <c r="T40" s="665"/>
      <c r="U40" s="665"/>
      <c r="V40" s="665"/>
      <c r="W40" s="665"/>
      <c r="X40" s="665"/>
      <c r="Y40" s="666"/>
      <c r="Z40" s="691">
        <v>9.9</v>
      </c>
      <c r="AA40" s="691"/>
      <c r="AB40" s="691"/>
      <c r="AC40" s="691"/>
      <c r="AD40" s="692" t="s">
        <v>246</v>
      </c>
      <c r="AE40" s="692"/>
      <c r="AF40" s="692"/>
      <c r="AG40" s="692"/>
      <c r="AH40" s="692"/>
      <c r="AI40" s="692"/>
      <c r="AJ40" s="692"/>
      <c r="AK40" s="692"/>
      <c r="AL40" s="667" t="s">
        <v>138</v>
      </c>
      <c r="AM40" s="668"/>
      <c r="AN40" s="668"/>
      <c r="AO40" s="693"/>
      <c r="AQ40" s="699" t="s">
        <v>348</v>
      </c>
      <c r="AR40" s="700"/>
      <c r="AS40" s="700"/>
      <c r="AT40" s="700"/>
      <c r="AU40" s="700"/>
      <c r="AV40" s="700"/>
      <c r="AW40" s="700"/>
      <c r="AX40" s="700"/>
      <c r="AY40" s="701"/>
      <c r="AZ40" s="664" t="s">
        <v>138</v>
      </c>
      <c r="BA40" s="665"/>
      <c r="BB40" s="665"/>
      <c r="BC40" s="665"/>
      <c r="BD40" s="675"/>
      <c r="BE40" s="675"/>
      <c r="BF40" s="702"/>
      <c r="BG40" s="707" t="s">
        <v>349</v>
      </c>
      <c r="BH40" s="708"/>
      <c r="BI40" s="708"/>
      <c r="BJ40" s="708"/>
      <c r="BK40" s="708"/>
      <c r="BL40" s="222"/>
      <c r="BM40" s="703" t="s">
        <v>350</v>
      </c>
      <c r="BN40" s="703"/>
      <c r="BO40" s="703"/>
      <c r="BP40" s="703"/>
      <c r="BQ40" s="703"/>
      <c r="BR40" s="703"/>
      <c r="BS40" s="703"/>
      <c r="BT40" s="703"/>
      <c r="BU40" s="704"/>
      <c r="BV40" s="664">
        <v>91</v>
      </c>
      <c r="BW40" s="665"/>
      <c r="BX40" s="665"/>
      <c r="BY40" s="665"/>
      <c r="BZ40" s="665"/>
      <c r="CA40" s="665"/>
      <c r="CB40" s="705"/>
      <c r="CD40" s="706" t="s">
        <v>351</v>
      </c>
      <c r="CE40" s="703"/>
      <c r="CF40" s="703"/>
      <c r="CG40" s="703"/>
      <c r="CH40" s="703"/>
      <c r="CI40" s="703"/>
      <c r="CJ40" s="703"/>
      <c r="CK40" s="703"/>
      <c r="CL40" s="703"/>
      <c r="CM40" s="703"/>
      <c r="CN40" s="703"/>
      <c r="CO40" s="703"/>
      <c r="CP40" s="703"/>
      <c r="CQ40" s="704"/>
      <c r="CR40" s="664">
        <v>235973</v>
      </c>
      <c r="CS40" s="665"/>
      <c r="CT40" s="665"/>
      <c r="CU40" s="665"/>
      <c r="CV40" s="665"/>
      <c r="CW40" s="665"/>
      <c r="CX40" s="665"/>
      <c r="CY40" s="666"/>
      <c r="CZ40" s="667">
        <v>2.4</v>
      </c>
      <c r="DA40" s="677"/>
      <c r="DB40" s="677"/>
      <c r="DC40" s="678"/>
      <c r="DD40" s="670">
        <v>10973</v>
      </c>
      <c r="DE40" s="665"/>
      <c r="DF40" s="665"/>
      <c r="DG40" s="665"/>
      <c r="DH40" s="665"/>
      <c r="DI40" s="665"/>
      <c r="DJ40" s="665"/>
      <c r="DK40" s="666"/>
      <c r="DL40" s="670">
        <v>10973</v>
      </c>
      <c r="DM40" s="665"/>
      <c r="DN40" s="665"/>
      <c r="DO40" s="665"/>
      <c r="DP40" s="665"/>
      <c r="DQ40" s="665"/>
      <c r="DR40" s="665"/>
      <c r="DS40" s="665"/>
      <c r="DT40" s="665"/>
      <c r="DU40" s="665"/>
      <c r="DV40" s="666"/>
      <c r="DW40" s="667">
        <v>0.2</v>
      </c>
      <c r="DX40" s="677"/>
      <c r="DY40" s="677"/>
      <c r="DZ40" s="677"/>
      <c r="EA40" s="677"/>
      <c r="EB40" s="677"/>
      <c r="EC40" s="698"/>
    </row>
    <row r="41" spans="2:133" ht="11.25" customHeight="1" x14ac:dyDescent="0.2">
      <c r="B41" s="661" t="s">
        <v>352</v>
      </c>
      <c r="C41" s="662"/>
      <c r="D41" s="662"/>
      <c r="E41" s="662"/>
      <c r="F41" s="662"/>
      <c r="G41" s="662"/>
      <c r="H41" s="662"/>
      <c r="I41" s="662"/>
      <c r="J41" s="662"/>
      <c r="K41" s="662"/>
      <c r="L41" s="662"/>
      <c r="M41" s="662"/>
      <c r="N41" s="662"/>
      <c r="O41" s="662"/>
      <c r="P41" s="662"/>
      <c r="Q41" s="663"/>
      <c r="R41" s="664" t="s">
        <v>138</v>
      </c>
      <c r="S41" s="665"/>
      <c r="T41" s="665"/>
      <c r="U41" s="665"/>
      <c r="V41" s="665"/>
      <c r="W41" s="665"/>
      <c r="X41" s="665"/>
      <c r="Y41" s="666"/>
      <c r="Z41" s="691" t="s">
        <v>246</v>
      </c>
      <c r="AA41" s="691"/>
      <c r="AB41" s="691"/>
      <c r="AC41" s="691"/>
      <c r="AD41" s="692" t="s">
        <v>138</v>
      </c>
      <c r="AE41" s="692"/>
      <c r="AF41" s="692"/>
      <c r="AG41" s="692"/>
      <c r="AH41" s="692"/>
      <c r="AI41" s="692"/>
      <c r="AJ41" s="692"/>
      <c r="AK41" s="692"/>
      <c r="AL41" s="667" t="s">
        <v>138</v>
      </c>
      <c r="AM41" s="668"/>
      <c r="AN41" s="668"/>
      <c r="AO41" s="693"/>
      <c r="AQ41" s="699" t="s">
        <v>353</v>
      </c>
      <c r="AR41" s="700"/>
      <c r="AS41" s="700"/>
      <c r="AT41" s="700"/>
      <c r="AU41" s="700"/>
      <c r="AV41" s="700"/>
      <c r="AW41" s="700"/>
      <c r="AX41" s="700"/>
      <c r="AY41" s="701"/>
      <c r="AZ41" s="664">
        <v>122748</v>
      </c>
      <c r="BA41" s="665"/>
      <c r="BB41" s="665"/>
      <c r="BC41" s="665"/>
      <c r="BD41" s="675"/>
      <c r="BE41" s="675"/>
      <c r="BF41" s="702"/>
      <c r="BG41" s="707"/>
      <c r="BH41" s="708"/>
      <c r="BI41" s="708"/>
      <c r="BJ41" s="708"/>
      <c r="BK41" s="708"/>
      <c r="BL41" s="222"/>
      <c r="BM41" s="703" t="s">
        <v>354</v>
      </c>
      <c r="BN41" s="703"/>
      <c r="BO41" s="703"/>
      <c r="BP41" s="703"/>
      <c r="BQ41" s="703"/>
      <c r="BR41" s="703"/>
      <c r="BS41" s="703"/>
      <c r="BT41" s="703"/>
      <c r="BU41" s="704"/>
      <c r="BV41" s="664" t="s">
        <v>138</v>
      </c>
      <c r="BW41" s="665"/>
      <c r="BX41" s="665"/>
      <c r="BY41" s="665"/>
      <c r="BZ41" s="665"/>
      <c r="CA41" s="665"/>
      <c r="CB41" s="705"/>
      <c r="CD41" s="706" t="s">
        <v>355</v>
      </c>
      <c r="CE41" s="703"/>
      <c r="CF41" s="703"/>
      <c r="CG41" s="703"/>
      <c r="CH41" s="703"/>
      <c r="CI41" s="703"/>
      <c r="CJ41" s="703"/>
      <c r="CK41" s="703"/>
      <c r="CL41" s="703"/>
      <c r="CM41" s="703"/>
      <c r="CN41" s="703"/>
      <c r="CO41" s="703"/>
      <c r="CP41" s="703"/>
      <c r="CQ41" s="704"/>
      <c r="CR41" s="664" t="s">
        <v>246</v>
      </c>
      <c r="CS41" s="675"/>
      <c r="CT41" s="675"/>
      <c r="CU41" s="675"/>
      <c r="CV41" s="675"/>
      <c r="CW41" s="675"/>
      <c r="CX41" s="675"/>
      <c r="CY41" s="676"/>
      <c r="CZ41" s="667" t="s">
        <v>138</v>
      </c>
      <c r="DA41" s="677"/>
      <c r="DB41" s="677"/>
      <c r="DC41" s="678"/>
      <c r="DD41" s="670" t="s">
        <v>246</v>
      </c>
      <c r="DE41" s="675"/>
      <c r="DF41" s="675"/>
      <c r="DG41" s="675"/>
      <c r="DH41" s="675"/>
      <c r="DI41" s="675"/>
      <c r="DJ41" s="675"/>
      <c r="DK41" s="676"/>
      <c r="DL41" s="671"/>
      <c r="DM41" s="672"/>
      <c r="DN41" s="672"/>
      <c r="DO41" s="672"/>
      <c r="DP41" s="672"/>
      <c r="DQ41" s="672"/>
      <c r="DR41" s="672"/>
      <c r="DS41" s="672"/>
      <c r="DT41" s="672"/>
      <c r="DU41" s="672"/>
      <c r="DV41" s="673"/>
      <c r="DW41" s="657"/>
      <c r="DX41" s="658"/>
      <c r="DY41" s="658"/>
      <c r="DZ41" s="658"/>
      <c r="EA41" s="658"/>
      <c r="EB41" s="658"/>
      <c r="EC41" s="659"/>
    </row>
    <row r="42" spans="2:133" ht="11.25" customHeight="1" x14ac:dyDescent="0.2">
      <c r="B42" s="661" t="s">
        <v>356</v>
      </c>
      <c r="C42" s="662"/>
      <c r="D42" s="662"/>
      <c r="E42" s="662"/>
      <c r="F42" s="662"/>
      <c r="G42" s="662"/>
      <c r="H42" s="662"/>
      <c r="I42" s="662"/>
      <c r="J42" s="662"/>
      <c r="K42" s="662"/>
      <c r="L42" s="662"/>
      <c r="M42" s="662"/>
      <c r="N42" s="662"/>
      <c r="O42" s="662"/>
      <c r="P42" s="662"/>
      <c r="Q42" s="663"/>
      <c r="R42" s="664" t="s">
        <v>138</v>
      </c>
      <c r="S42" s="665"/>
      <c r="T42" s="665"/>
      <c r="U42" s="665"/>
      <c r="V42" s="665"/>
      <c r="W42" s="665"/>
      <c r="X42" s="665"/>
      <c r="Y42" s="666"/>
      <c r="Z42" s="691" t="s">
        <v>138</v>
      </c>
      <c r="AA42" s="691"/>
      <c r="AB42" s="691"/>
      <c r="AC42" s="691"/>
      <c r="AD42" s="692" t="s">
        <v>138</v>
      </c>
      <c r="AE42" s="692"/>
      <c r="AF42" s="692"/>
      <c r="AG42" s="692"/>
      <c r="AH42" s="692"/>
      <c r="AI42" s="692"/>
      <c r="AJ42" s="692"/>
      <c r="AK42" s="692"/>
      <c r="AL42" s="667" t="s">
        <v>246</v>
      </c>
      <c r="AM42" s="668"/>
      <c r="AN42" s="668"/>
      <c r="AO42" s="693"/>
      <c r="AQ42" s="711" t="s">
        <v>357</v>
      </c>
      <c r="AR42" s="712"/>
      <c r="AS42" s="712"/>
      <c r="AT42" s="712"/>
      <c r="AU42" s="712"/>
      <c r="AV42" s="712"/>
      <c r="AW42" s="712"/>
      <c r="AX42" s="712"/>
      <c r="AY42" s="713"/>
      <c r="AZ42" s="644">
        <v>478016</v>
      </c>
      <c r="BA42" s="679"/>
      <c r="BB42" s="679"/>
      <c r="BC42" s="679"/>
      <c r="BD42" s="645"/>
      <c r="BE42" s="645"/>
      <c r="BF42" s="694"/>
      <c r="BG42" s="709"/>
      <c r="BH42" s="710"/>
      <c r="BI42" s="710"/>
      <c r="BJ42" s="710"/>
      <c r="BK42" s="710"/>
      <c r="BL42" s="223"/>
      <c r="BM42" s="695" t="s">
        <v>358</v>
      </c>
      <c r="BN42" s="695"/>
      <c r="BO42" s="695"/>
      <c r="BP42" s="695"/>
      <c r="BQ42" s="695"/>
      <c r="BR42" s="695"/>
      <c r="BS42" s="695"/>
      <c r="BT42" s="695"/>
      <c r="BU42" s="696"/>
      <c r="BV42" s="644">
        <v>384</v>
      </c>
      <c r="BW42" s="679"/>
      <c r="BX42" s="679"/>
      <c r="BY42" s="679"/>
      <c r="BZ42" s="679"/>
      <c r="CA42" s="679"/>
      <c r="CB42" s="697"/>
      <c r="CD42" s="661" t="s">
        <v>359</v>
      </c>
      <c r="CE42" s="662"/>
      <c r="CF42" s="662"/>
      <c r="CG42" s="662"/>
      <c r="CH42" s="662"/>
      <c r="CI42" s="662"/>
      <c r="CJ42" s="662"/>
      <c r="CK42" s="662"/>
      <c r="CL42" s="662"/>
      <c r="CM42" s="662"/>
      <c r="CN42" s="662"/>
      <c r="CO42" s="662"/>
      <c r="CP42" s="662"/>
      <c r="CQ42" s="663"/>
      <c r="CR42" s="664">
        <v>1477461</v>
      </c>
      <c r="CS42" s="675"/>
      <c r="CT42" s="675"/>
      <c r="CU42" s="675"/>
      <c r="CV42" s="675"/>
      <c r="CW42" s="675"/>
      <c r="CX42" s="675"/>
      <c r="CY42" s="676"/>
      <c r="CZ42" s="667">
        <v>15.3</v>
      </c>
      <c r="DA42" s="677"/>
      <c r="DB42" s="677"/>
      <c r="DC42" s="678"/>
      <c r="DD42" s="670">
        <v>198380</v>
      </c>
      <c r="DE42" s="675"/>
      <c r="DF42" s="675"/>
      <c r="DG42" s="675"/>
      <c r="DH42" s="675"/>
      <c r="DI42" s="675"/>
      <c r="DJ42" s="675"/>
      <c r="DK42" s="676"/>
      <c r="DL42" s="671"/>
      <c r="DM42" s="672"/>
      <c r="DN42" s="672"/>
      <c r="DO42" s="672"/>
      <c r="DP42" s="672"/>
      <c r="DQ42" s="672"/>
      <c r="DR42" s="672"/>
      <c r="DS42" s="672"/>
      <c r="DT42" s="672"/>
      <c r="DU42" s="672"/>
      <c r="DV42" s="673"/>
      <c r="DW42" s="657"/>
      <c r="DX42" s="658"/>
      <c r="DY42" s="658"/>
      <c r="DZ42" s="658"/>
      <c r="EA42" s="658"/>
      <c r="EB42" s="658"/>
      <c r="EC42" s="659"/>
    </row>
    <row r="43" spans="2:133" ht="11.25" customHeight="1" x14ac:dyDescent="0.2">
      <c r="B43" s="661" t="s">
        <v>360</v>
      </c>
      <c r="C43" s="662"/>
      <c r="D43" s="662"/>
      <c r="E43" s="662"/>
      <c r="F43" s="662"/>
      <c r="G43" s="662"/>
      <c r="H43" s="662"/>
      <c r="I43" s="662"/>
      <c r="J43" s="662"/>
      <c r="K43" s="662"/>
      <c r="L43" s="662"/>
      <c r="M43" s="662"/>
      <c r="N43" s="662"/>
      <c r="O43" s="662"/>
      <c r="P43" s="662"/>
      <c r="Q43" s="663"/>
      <c r="R43" s="664">
        <v>144500</v>
      </c>
      <c r="S43" s="665"/>
      <c r="T43" s="665"/>
      <c r="U43" s="665"/>
      <c r="V43" s="665"/>
      <c r="W43" s="665"/>
      <c r="X43" s="665"/>
      <c r="Y43" s="666"/>
      <c r="Z43" s="691">
        <v>1.4</v>
      </c>
      <c r="AA43" s="691"/>
      <c r="AB43" s="691"/>
      <c r="AC43" s="691"/>
      <c r="AD43" s="692" t="s">
        <v>138</v>
      </c>
      <c r="AE43" s="692"/>
      <c r="AF43" s="692"/>
      <c r="AG43" s="692"/>
      <c r="AH43" s="692"/>
      <c r="AI43" s="692"/>
      <c r="AJ43" s="692"/>
      <c r="AK43" s="692"/>
      <c r="AL43" s="667" t="s">
        <v>255</v>
      </c>
      <c r="AM43" s="668"/>
      <c r="AN43" s="668"/>
      <c r="AO43" s="693"/>
      <c r="BV43" s="224"/>
      <c r="BW43" s="224"/>
      <c r="BX43" s="224"/>
      <c r="BY43" s="224"/>
      <c r="BZ43" s="224"/>
      <c r="CA43" s="224"/>
      <c r="CB43" s="224"/>
      <c r="CD43" s="661" t="s">
        <v>361</v>
      </c>
      <c r="CE43" s="662"/>
      <c r="CF43" s="662"/>
      <c r="CG43" s="662"/>
      <c r="CH43" s="662"/>
      <c r="CI43" s="662"/>
      <c r="CJ43" s="662"/>
      <c r="CK43" s="662"/>
      <c r="CL43" s="662"/>
      <c r="CM43" s="662"/>
      <c r="CN43" s="662"/>
      <c r="CO43" s="662"/>
      <c r="CP43" s="662"/>
      <c r="CQ43" s="663"/>
      <c r="CR43" s="664">
        <v>44268</v>
      </c>
      <c r="CS43" s="675"/>
      <c r="CT43" s="675"/>
      <c r="CU43" s="675"/>
      <c r="CV43" s="675"/>
      <c r="CW43" s="675"/>
      <c r="CX43" s="675"/>
      <c r="CY43" s="676"/>
      <c r="CZ43" s="667">
        <v>0.5</v>
      </c>
      <c r="DA43" s="677"/>
      <c r="DB43" s="677"/>
      <c r="DC43" s="678"/>
      <c r="DD43" s="670">
        <v>44268</v>
      </c>
      <c r="DE43" s="675"/>
      <c r="DF43" s="675"/>
      <c r="DG43" s="675"/>
      <c r="DH43" s="675"/>
      <c r="DI43" s="675"/>
      <c r="DJ43" s="675"/>
      <c r="DK43" s="676"/>
      <c r="DL43" s="671"/>
      <c r="DM43" s="672"/>
      <c r="DN43" s="672"/>
      <c r="DO43" s="672"/>
      <c r="DP43" s="672"/>
      <c r="DQ43" s="672"/>
      <c r="DR43" s="672"/>
      <c r="DS43" s="672"/>
      <c r="DT43" s="672"/>
      <c r="DU43" s="672"/>
      <c r="DV43" s="673"/>
      <c r="DW43" s="657"/>
      <c r="DX43" s="658"/>
      <c r="DY43" s="658"/>
      <c r="DZ43" s="658"/>
      <c r="EA43" s="658"/>
      <c r="EB43" s="658"/>
      <c r="EC43" s="659"/>
    </row>
    <row r="44" spans="2:133" ht="11.25" customHeight="1" x14ac:dyDescent="0.2">
      <c r="B44" s="641" t="s">
        <v>362</v>
      </c>
      <c r="C44" s="642"/>
      <c r="D44" s="642"/>
      <c r="E44" s="642"/>
      <c r="F44" s="642"/>
      <c r="G44" s="642"/>
      <c r="H44" s="642"/>
      <c r="I44" s="642"/>
      <c r="J44" s="642"/>
      <c r="K44" s="642"/>
      <c r="L44" s="642"/>
      <c r="M44" s="642"/>
      <c r="N44" s="642"/>
      <c r="O44" s="642"/>
      <c r="P44" s="642"/>
      <c r="Q44" s="643"/>
      <c r="R44" s="644">
        <v>10691647</v>
      </c>
      <c r="S44" s="679"/>
      <c r="T44" s="679"/>
      <c r="U44" s="679"/>
      <c r="V44" s="679"/>
      <c r="W44" s="679"/>
      <c r="X44" s="679"/>
      <c r="Y44" s="680"/>
      <c r="Z44" s="681">
        <v>100</v>
      </c>
      <c r="AA44" s="681"/>
      <c r="AB44" s="681"/>
      <c r="AC44" s="681"/>
      <c r="AD44" s="682">
        <v>5124308</v>
      </c>
      <c r="AE44" s="682"/>
      <c r="AF44" s="682"/>
      <c r="AG44" s="682"/>
      <c r="AH44" s="682"/>
      <c r="AI44" s="682"/>
      <c r="AJ44" s="682"/>
      <c r="AK44" s="682"/>
      <c r="AL44" s="647">
        <v>100</v>
      </c>
      <c r="AM44" s="683"/>
      <c r="AN44" s="683"/>
      <c r="AO44" s="684"/>
      <c r="CD44" s="685" t="s">
        <v>309</v>
      </c>
      <c r="CE44" s="686"/>
      <c r="CF44" s="661" t="s">
        <v>363</v>
      </c>
      <c r="CG44" s="662"/>
      <c r="CH44" s="662"/>
      <c r="CI44" s="662"/>
      <c r="CJ44" s="662"/>
      <c r="CK44" s="662"/>
      <c r="CL44" s="662"/>
      <c r="CM44" s="662"/>
      <c r="CN44" s="662"/>
      <c r="CO44" s="662"/>
      <c r="CP44" s="662"/>
      <c r="CQ44" s="663"/>
      <c r="CR44" s="664">
        <v>737861</v>
      </c>
      <c r="CS44" s="665"/>
      <c r="CT44" s="665"/>
      <c r="CU44" s="665"/>
      <c r="CV44" s="665"/>
      <c r="CW44" s="665"/>
      <c r="CX44" s="665"/>
      <c r="CY44" s="666"/>
      <c r="CZ44" s="667">
        <v>7.6</v>
      </c>
      <c r="DA44" s="668"/>
      <c r="DB44" s="668"/>
      <c r="DC44" s="669"/>
      <c r="DD44" s="670">
        <v>157960</v>
      </c>
      <c r="DE44" s="665"/>
      <c r="DF44" s="665"/>
      <c r="DG44" s="665"/>
      <c r="DH44" s="665"/>
      <c r="DI44" s="665"/>
      <c r="DJ44" s="665"/>
      <c r="DK44" s="666"/>
      <c r="DL44" s="671"/>
      <c r="DM44" s="672"/>
      <c r="DN44" s="672"/>
      <c r="DO44" s="672"/>
      <c r="DP44" s="672"/>
      <c r="DQ44" s="672"/>
      <c r="DR44" s="672"/>
      <c r="DS44" s="672"/>
      <c r="DT44" s="672"/>
      <c r="DU44" s="672"/>
      <c r="DV44" s="673"/>
      <c r="DW44" s="657"/>
      <c r="DX44" s="658"/>
      <c r="DY44" s="658"/>
      <c r="DZ44" s="658"/>
      <c r="EA44" s="658"/>
      <c r="EB44" s="658"/>
      <c r="EC44" s="659"/>
    </row>
    <row r="45" spans="2:133" ht="11.25" customHeight="1" x14ac:dyDescent="0.2">
      <c r="B45" s="225"/>
      <c r="C45" s="225"/>
      <c r="D45" s="225"/>
      <c r="E45" s="225"/>
      <c r="F45" s="225"/>
      <c r="G45" s="225"/>
      <c r="H45" s="225"/>
      <c r="I45" s="225"/>
      <c r="J45" s="225"/>
      <c r="K45" s="225"/>
      <c r="L45" s="225"/>
      <c r="M45" s="225"/>
      <c r="N45" s="225"/>
      <c r="O45" s="225"/>
      <c r="P45" s="225"/>
      <c r="Q45" s="225"/>
      <c r="R45" s="225"/>
      <c r="S45" s="225"/>
      <c r="T45" s="225"/>
      <c r="U45" s="225"/>
      <c r="V45" s="225"/>
      <c r="W45" s="225"/>
      <c r="X45" s="225"/>
      <c r="Y45" s="225"/>
      <c r="Z45" s="225"/>
      <c r="AA45" s="225"/>
      <c r="AB45" s="225"/>
      <c r="AC45" s="225"/>
      <c r="AD45" s="225"/>
      <c r="AE45" s="225"/>
      <c r="AF45" s="225"/>
      <c r="AG45" s="225"/>
      <c r="AH45" s="225"/>
      <c r="AI45" s="225"/>
      <c r="AJ45" s="225"/>
      <c r="AK45" s="225"/>
      <c r="AL45" s="225"/>
      <c r="AM45" s="225"/>
      <c r="AN45" s="225"/>
      <c r="AO45" s="225"/>
      <c r="CD45" s="687"/>
      <c r="CE45" s="688"/>
      <c r="CF45" s="661" t="s">
        <v>364</v>
      </c>
      <c r="CG45" s="662"/>
      <c r="CH45" s="662"/>
      <c r="CI45" s="662"/>
      <c r="CJ45" s="662"/>
      <c r="CK45" s="662"/>
      <c r="CL45" s="662"/>
      <c r="CM45" s="662"/>
      <c r="CN45" s="662"/>
      <c r="CO45" s="662"/>
      <c r="CP45" s="662"/>
      <c r="CQ45" s="663"/>
      <c r="CR45" s="664">
        <v>87001</v>
      </c>
      <c r="CS45" s="675"/>
      <c r="CT45" s="675"/>
      <c r="CU45" s="675"/>
      <c r="CV45" s="675"/>
      <c r="CW45" s="675"/>
      <c r="CX45" s="675"/>
      <c r="CY45" s="676"/>
      <c r="CZ45" s="667">
        <v>0.9</v>
      </c>
      <c r="DA45" s="677"/>
      <c r="DB45" s="677"/>
      <c r="DC45" s="678"/>
      <c r="DD45" s="670">
        <v>6431</v>
      </c>
      <c r="DE45" s="675"/>
      <c r="DF45" s="675"/>
      <c r="DG45" s="675"/>
      <c r="DH45" s="675"/>
      <c r="DI45" s="675"/>
      <c r="DJ45" s="675"/>
      <c r="DK45" s="676"/>
      <c r="DL45" s="671"/>
      <c r="DM45" s="672"/>
      <c r="DN45" s="672"/>
      <c r="DO45" s="672"/>
      <c r="DP45" s="672"/>
      <c r="DQ45" s="672"/>
      <c r="DR45" s="672"/>
      <c r="DS45" s="672"/>
      <c r="DT45" s="672"/>
      <c r="DU45" s="672"/>
      <c r="DV45" s="673"/>
      <c r="DW45" s="657"/>
      <c r="DX45" s="658"/>
      <c r="DY45" s="658"/>
      <c r="DZ45" s="658"/>
      <c r="EA45" s="658"/>
      <c r="EB45" s="658"/>
      <c r="EC45" s="659"/>
    </row>
    <row r="46" spans="2:133" ht="11.25" customHeight="1" x14ac:dyDescent="0.2">
      <c r="B46" s="226" t="s">
        <v>365</v>
      </c>
      <c r="C46" s="226"/>
      <c r="D46" s="226"/>
      <c r="E46" s="226"/>
      <c r="F46" s="226"/>
      <c r="G46" s="226"/>
      <c r="H46" s="226"/>
      <c r="I46" s="226"/>
      <c r="J46" s="226"/>
      <c r="K46" s="226"/>
      <c r="L46" s="226"/>
      <c r="M46" s="226"/>
      <c r="N46" s="226"/>
      <c r="O46" s="226"/>
      <c r="P46" s="226"/>
      <c r="Q46" s="226"/>
      <c r="R46" s="226"/>
      <c r="S46" s="226"/>
      <c r="T46" s="226"/>
      <c r="U46" s="226"/>
      <c r="V46" s="226"/>
      <c r="W46" s="226"/>
      <c r="X46" s="226"/>
      <c r="Y46" s="226"/>
      <c r="Z46" s="226"/>
      <c r="AA46" s="226"/>
      <c r="AB46" s="226"/>
      <c r="AC46" s="226"/>
      <c r="AD46" s="226"/>
      <c r="AE46" s="226"/>
      <c r="AF46" s="226"/>
      <c r="AG46" s="226"/>
      <c r="AH46" s="226"/>
      <c r="AI46" s="226"/>
      <c r="AJ46" s="226"/>
      <c r="AK46" s="226"/>
      <c r="AL46" s="226"/>
      <c r="AM46" s="226"/>
      <c r="AN46" s="226"/>
      <c r="AO46" s="226"/>
      <c r="CD46" s="687"/>
      <c r="CE46" s="688"/>
      <c r="CF46" s="661" t="s">
        <v>366</v>
      </c>
      <c r="CG46" s="662"/>
      <c r="CH46" s="662"/>
      <c r="CI46" s="662"/>
      <c r="CJ46" s="662"/>
      <c r="CK46" s="662"/>
      <c r="CL46" s="662"/>
      <c r="CM46" s="662"/>
      <c r="CN46" s="662"/>
      <c r="CO46" s="662"/>
      <c r="CP46" s="662"/>
      <c r="CQ46" s="663"/>
      <c r="CR46" s="664">
        <v>595032</v>
      </c>
      <c r="CS46" s="665"/>
      <c r="CT46" s="665"/>
      <c r="CU46" s="665"/>
      <c r="CV46" s="665"/>
      <c r="CW46" s="665"/>
      <c r="CX46" s="665"/>
      <c r="CY46" s="666"/>
      <c r="CZ46" s="667">
        <v>6.2</v>
      </c>
      <c r="DA46" s="668"/>
      <c r="DB46" s="668"/>
      <c r="DC46" s="669"/>
      <c r="DD46" s="670">
        <v>146501</v>
      </c>
      <c r="DE46" s="665"/>
      <c r="DF46" s="665"/>
      <c r="DG46" s="665"/>
      <c r="DH46" s="665"/>
      <c r="DI46" s="665"/>
      <c r="DJ46" s="665"/>
      <c r="DK46" s="666"/>
      <c r="DL46" s="671"/>
      <c r="DM46" s="672"/>
      <c r="DN46" s="672"/>
      <c r="DO46" s="672"/>
      <c r="DP46" s="672"/>
      <c r="DQ46" s="672"/>
      <c r="DR46" s="672"/>
      <c r="DS46" s="672"/>
      <c r="DT46" s="672"/>
      <c r="DU46" s="672"/>
      <c r="DV46" s="673"/>
      <c r="DW46" s="657"/>
      <c r="DX46" s="658"/>
      <c r="DY46" s="658"/>
      <c r="DZ46" s="658"/>
      <c r="EA46" s="658"/>
      <c r="EB46" s="658"/>
      <c r="EC46" s="659"/>
    </row>
    <row r="47" spans="2:133" ht="11.25" customHeight="1" x14ac:dyDescent="0.2">
      <c r="B47" s="674" t="s">
        <v>367</v>
      </c>
      <c r="C47" s="674"/>
      <c r="D47" s="674"/>
      <c r="E47" s="674"/>
      <c r="F47" s="674"/>
      <c r="G47" s="674"/>
      <c r="H47" s="674"/>
      <c r="I47" s="674"/>
      <c r="J47" s="674"/>
      <c r="K47" s="674"/>
      <c r="L47" s="674"/>
      <c r="M47" s="674"/>
      <c r="N47" s="674"/>
      <c r="O47" s="674"/>
      <c r="P47" s="674"/>
      <c r="Q47" s="674"/>
      <c r="R47" s="674"/>
      <c r="S47" s="674"/>
      <c r="T47" s="674"/>
      <c r="U47" s="674"/>
      <c r="V47" s="674"/>
      <c r="W47" s="674"/>
      <c r="X47" s="674"/>
      <c r="Y47" s="674"/>
      <c r="Z47" s="674"/>
      <c r="AA47" s="674"/>
      <c r="AB47" s="674"/>
      <c r="AC47" s="674"/>
      <c r="AD47" s="674"/>
      <c r="AE47" s="674"/>
      <c r="AF47" s="674"/>
      <c r="AG47" s="674"/>
      <c r="AH47" s="674"/>
      <c r="AI47" s="674"/>
      <c r="AJ47" s="674"/>
      <c r="AK47" s="674"/>
      <c r="AL47" s="674"/>
      <c r="AM47" s="674"/>
      <c r="AN47" s="674"/>
      <c r="AO47" s="674"/>
      <c r="AP47" s="674"/>
      <c r="AQ47" s="674"/>
      <c r="AR47" s="674"/>
      <c r="AS47" s="674"/>
      <c r="AT47" s="674"/>
      <c r="AU47" s="674"/>
      <c r="AV47" s="674"/>
      <c r="AW47" s="674"/>
      <c r="AX47" s="674"/>
      <c r="AY47" s="674"/>
      <c r="AZ47" s="674"/>
      <c r="BA47" s="674"/>
      <c r="BB47" s="674"/>
      <c r="BC47" s="674"/>
      <c r="BD47" s="674"/>
      <c r="BE47" s="674"/>
      <c r="BF47" s="674"/>
      <c r="BG47" s="674"/>
      <c r="BH47" s="674"/>
      <c r="BI47" s="674"/>
      <c r="BJ47" s="674"/>
      <c r="BK47" s="674"/>
      <c r="BL47" s="674"/>
      <c r="BM47" s="674"/>
      <c r="BN47" s="674"/>
      <c r="BO47" s="674"/>
      <c r="BP47" s="674"/>
      <c r="BQ47" s="674"/>
      <c r="BR47" s="674"/>
      <c r="BS47" s="674"/>
      <c r="BT47" s="674"/>
      <c r="BU47" s="674"/>
      <c r="BV47" s="674"/>
      <c r="BW47" s="674"/>
      <c r="BX47" s="674"/>
      <c r="BY47" s="674"/>
      <c r="BZ47" s="674"/>
      <c r="CA47" s="674"/>
      <c r="CB47" s="674"/>
      <c r="CD47" s="687"/>
      <c r="CE47" s="688"/>
      <c r="CF47" s="661" t="s">
        <v>368</v>
      </c>
      <c r="CG47" s="662"/>
      <c r="CH47" s="662"/>
      <c r="CI47" s="662"/>
      <c r="CJ47" s="662"/>
      <c r="CK47" s="662"/>
      <c r="CL47" s="662"/>
      <c r="CM47" s="662"/>
      <c r="CN47" s="662"/>
      <c r="CO47" s="662"/>
      <c r="CP47" s="662"/>
      <c r="CQ47" s="663"/>
      <c r="CR47" s="664">
        <v>739600</v>
      </c>
      <c r="CS47" s="675"/>
      <c r="CT47" s="675"/>
      <c r="CU47" s="675"/>
      <c r="CV47" s="675"/>
      <c r="CW47" s="675"/>
      <c r="CX47" s="675"/>
      <c r="CY47" s="676"/>
      <c r="CZ47" s="667">
        <v>7.7</v>
      </c>
      <c r="DA47" s="677"/>
      <c r="DB47" s="677"/>
      <c r="DC47" s="678"/>
      <c r="DD47" s="670">
        <v>40420</v>
      </c>
      <c r="DE47" s="675"/>
      <c r="DF47" s="675"/>
      <c r="DG47" s="675"/>
      <c r="DH47" s="675"/>
      <c r="DI47" s="675"/>
      <c r="DJ47" s="675"/>
      <c r="DK47" s="676"/>
      <c r="DL47" s="671"/>
      <c r="DM47" s="672"/>
      <c r="DN47" s="672"/>
      <c r="DO47" s="672"/>
      <c r="DP47" s="672"/>
      <c r="DQ47" s="672"/>
      <c r="DR47" s="672"/>
      <c r="DS47" s="672"/>
      <c r="DT47" s="672"/>
      <c r="DU47" s="672"/>
      <c r="DV47" s="673"/>
      <c r="DW47" s="657"/>
      <c r="DX47" s="658"/>
      <c r="DY47" s="658"/>
      <c r="DZ47" s="658"/>
      <c r="EA47" s="658"/>
      <c r="EB47" s="658"/>
      <c r="EC47" s="659"/>
    </row>
    <row r="48" spans="2:133" ht="10.8" x14ac:dyDescent="0.2">
      <c r="B48" s="660" t="s">
        <v>369</v>
      </c>
      <c r="C48" s="660"/>
      <c r="D48" s="660"/>
      <c r="E48" s="660"/>
      <c r="F48" s="660"/>
      <c r="G48" s="660"/>
      <c r="H48" s="660"/>
      <c r="I48" s="660"/>
      <c r="J48" s="660"/>
      <c r="K48" s="660"/>
      <c r="L48" s="660"/>
      <c r="M48" s="660"/>
      <c r="N48" s="660"/>
      <c r="O48" s="660"/>
      <c r="P48" s="660"/>
      <c r="Q48" s="660"/>
      <c r="R48" s="660"/>
      <c r="S48" s="660"/>
      <c r="T48" s="660"/>
      <c r="U48" s="660"/>
      <c r="V48" s="660"/>
      <c r="W48" s="660"/>
      <c r="X48" s="660"/>
      <c r="Y48" s="660"/>
      <c r="Z48" s="660"/>
      <c r="AA48" s="660"/>
      <c r="AB48" s="660"/>
      <c r="AC48" s="660"/>
      <c r="AD48" s="660"/>
      <c r="AE48" s="660"/>
      <c r="AF48" s="660"/>
      <c r="AG48" s="660"/>
      <c r="AH48" s="660"/>
      <c r="AI48" s="660"/>
      <c r="AJ48" s="660"/>
      <c r="AK48" s="660"/>
      <c r="AL48" s="660"/>
      <c r="AM48" s="660"/>
      <c r="AN48" s="660"/>
      <c r="AO48" s="660"/>
      <c r="AP48" s="660"/>
      <c r="AQ48" s="660"/>
      <c r="AR48" s="660"/>
      <c r="AS48" s="660"/>
      <c r="AT48" s="660"/>
      <c r="AU48" s="660"/>
      <c r="AV48" s="660"/>
      <c r="AW48" s="660"/>
      <c r="AX48" s="660"/>
      <c r="AY48" s="660"/>
      <c r="AZ48" s="660"/>
      <c r="BA48" s="660"/>
      <c r="BB48" s="660"/>
      <c r="BC48" s="660"/>
      <c r="BD48" s="660"/>
      <c r="BE48" s="660"/>
      <c r="BF48" s="660"/>
      <c r="BG48" s="660"/>
      <c r="BH48" s="660"/>
      <c r="BI48" s="660"/>
      <c r="BJ48" s="660"/>
      <c r="BK48" s="660"/>
      <c r="BL48" s="660"/>
      <c r="BM48" s="660"/>
      <c r="BN48" s="660"/>
      <c r="BO48" s="660"/>
      <c r="BP48" s="660"/>
      <c r="BQ48" s="660"/>
      <c r="BR48" s="660"/>
      <c r="BS48" s="660"/>
      <c r="BT48" s="660"/>
      <c r="BU48" s="660"/>
      <c r="BV48" s="660"/>
      <c r="BW48" s="660"/>
      <c r="BX48" s="660"/>
      <c r="BY48" s="660"/>
      <c r="BZ48" s="660"/>
      <c r="CA48" s="660"/>
      <c r="CB48" s="660"/>
      <c r="CD48" s="689"/>
      <c r="CE48" s="690"/>
      <c r="CF48" s="661" t="s">
        <v>370</v>
      </c>
      <c r="CG48" s="662"/>
      <c r="CH48" s="662"/>
      <c r="CI48" s="662"/>
      <c r="CJ48" s="662"/>
      <c r="CK48" s="662"/>
      <c r="CL48" s="662"/>
      <c r="CM48" s="662"/>
      <c r="CN48" s="662"/>
      <c r="CO48" s="662"/>
      <c r="CP48" s="662"/>
      <c r="CQ48" s="663"/>
      <c r="CR48" s="664" t="s">
        <v>138</v>
      </c>
      <c r="CS48" s="665"/>
      <c r="CT48" s="665"/>
      <c r="CU48" s="665"/>
      <c r="CV48" s="665"/>
      <c r="CW48" s="665"/>
      <c r="CX48" s="665"/>
      <c r="CY48" s="666"/>
      <c r="CZ48" s="667" t="s">
        <v>138</v>
      </c>
      <c r="DA48" s="668"/>
      <c r="DB48" s="668"/>
      <c r="DC48" s="669"/>
      <c r="DD48" s="670" t="s">
        <v>246</v>
      </c>
      <c r="DE48" s="665"/>
      <c r="DF48" s="665"/>
      <c r="DG48" s="665"/>
      <c r="DH48" s="665"/>
      <c r="DI48" s="665"/>
      <c r="DJ48" s="665"/>
      <c r="DK48" s="666"/>
      <c r="DL48" s="671"/>
      <c r="DM48" s="672"/>
      <c r="DN48" s="672"/>
      <c r="DO48" s="672"/>
      <c r="DP48" s="672"/>
      <c r="DQ48" s="672"/>
      <c r="DR48" s="672"/>
      <c r="DS48" s="672"/>
      <c r="DT48" s="672"/>
      <c r="DU48" s="672"/>
      <c r="DV48" s="673"/>
      <c r="DW48" s="657"/>
      <c r="DX48" s="658"/>
      <c r="DY48" s="658"/>
      <c r="DZ48" s="658"/>
      <c r="EA48" s="658"/>
      <c r="EB48" s="658"/>
      <c r="EC48" s="659"/>
    </row>
    <row r="49" spans="2:133" ht="11.25" customHeight="1" x14ac:dyDescent="0.2">
      <c r="B49" s="227"/>
      <c r="C49" s="226"/>
      <c r="D49" s="226"/>
      <c r="E49" s="226"/>
      <c r="F49" s="226"/>
      <c r="G49" s="226"/>
      <c r="H49" s="226"/>
      <c r="I49" s="226"/>
      <c r="J49" s="226"/>
      <c r="K49" s="226"/>
      <c r="L49" s="226"/>
      <c r="M49" s="226"/>
      <c r="N49" s="226"/>
      <c r="O49" s="226"/>
      <c r="P49" s="226"/>
      <c r="Q49" s="226"/>
      <c r="R49" s="226"/>
      <c r="S49" s="226"/>
      <c r="T49" s="226"/>
      <c r="U49" s="226"/>
      <c r="V49" s="226"/>
      <c r="W49" s="226"/>
      <c r="X49" s="226"/>
      <c r="Y49" s="226"/>
      <c r="Z49" s="226"/>
      <c r="AA49" s="226"/>
      <c r="AB49" s="226"/>
      <c r="AC49" s="226"/>
      <c r="AD49" s="226"/>
      <c r="AE49" s="226"/>
      <c r="AF49" s="226"/>
      <c r="AG49" s="226"/>
      <c r="AH49" s="226"/>
      <c r="AI49" s="226"/>
      <c r="AJ49" s="226"/>
      <c r="AK49" s="226"/>
      <c r="AL49" s="226"/>
      <c r="AM49" s="226"/>
      <c r="AN49" s="226"/>
      <c r="AO49" s="226"/>
      <c r="CD49" s="641" t="s">
        <v>371</v>
      </c>
      <c r="CE49" s="642"/>
      <c r="CF49" s="642"/>
      <c r="CG49" s="642"/>
      <c r="CH49" s="642"/>
      <c r="CI49" s="642"/>
      <c r="CJ49" s="642"/>
      <c r="CK49" s="642"/>
      <c r="CL49" s="642"/>
      <c r="CM49" s="642"/>
      <c r="CN49" s="642"/>
      <c r="CO49" s="642"/>
      <c r="CP49" s="642"/>
      <c r="CQ49" s="643"/>
      <c r="CR49" s="644">
        <v>9651584</v>
      </c>
      <c r="CS49" s="645"/>
      <c r="CT49" s="645"/>
      <c r="CU49" s="645"/>
      <c r="CV49" s="645"/>
      <c r="CW49" s="645"/>
      <c r="CX49" s="645"/>
      <c r="CY49" s="646"/>
      <c r="CZ49" s="647">
        <v>100</v>
      </c>
      <c r="DA49" s="648"/>
      <c r="DB49" s="648"/>
      <c r="DC49" s="649"/>
      <c r="DD49" s="650">
        <v>6056078</v>
      </c>
      <c r="DE49" s="645"/>
      <c r="DF49" s="645"/>
      <c r="DG49" s="645"/>
      <c r="DH49" s="645"/>
      <c r="DI49" s="645"/>
      <c r="DJ49" s="645"/>
      <c r="DK49" s="646"/>
      <c r="DL49" s="651"/>
      <c r="DM49" s="652"/>
      <c r="DN49" s="652"/>
      <c r="DO49" s="652"/>
      <c r="DP49" s="652"/>
      <c r="DQ49" s="652"/>
      <c r="DR49" s="652"/>
      <c r="DS49" s="652"/>
      <c r="DT49" s="652"/>
      <c r="DU49" s="652"/>
      <c r="DV49" s="653"/>
      <c r="DW49" s="654"/>
      <c r="DX49" s="655"/>
      <c r="DY49" s="655"/>
      <c r="DZ49" s="655"/>
      <c r="EA49" s="655"/>
      <c r="EB49" s="655"/>
      <c r="EC49" s="656"/>
    </row>
    <row r="50" spans="2:133" ht="10.8" hidden="1" x14ac:dyDescent="0.2">
      <c r="B50" s="228"/>
      <c r="C50" s="225"/>
      <c r="D50" s="225"/>
      <c r="E50" s="225"/>
      <c r="F50" s="225"/>
      <c r="G50" s="225"/>
      <c r="H50" s="225"/>
      <c r="I50" s="225"/>
      <c r="J50" s="225"/>
      <c r="K50" s="225"/>
      <c r="L50" s="225"/>
      <c r="M50" s="225"/>
      <c r="N50" s="225"/>
      <c r="O50" s="225"/>
      <c r="P50" s="225"/>
      <c r="Q50" s="225"/>
      <c r="R50" s="225"/>
      <c r="S50" s="225"/>
      <c r="T50" s="225"/>
      <c r="U50" s="225"/>
      <c r="V50" s="225"/>
      <c r="W50" s="225"/>
      <c r="X50" s="225"/>
      <c r="Y50" s="225"/>
      <c r="Z50" s="225"/>
      <c r="AA50" s="225"/>
      <c r="AB50" s="225"/>
      <c r="AC50" s="225"/>
      <c r="AD50" s="225"/>
      <c r="AE50" s="225"/>
      <c r="AF50" s="225"/>
      <c r="AG50" s="225"/>
      <c r="AH50" s="225"/>
      <c r="AI50" s="225"/>
      <c r="AJ50" s="225"/>
      <c r="AK50" s="225"/>
      <c r="AL50" s="225"/>
      <c r="AM50" s="225"/>
      <c r="AN50" s="225"/>
      <c r="AO50" s="225"/>
    </row>
  </sheetData>
  <sheetProtection algorithmName="SHA-512" hashValue="3djqQbUO4R+DGhbdsS1580MMaCbUVTYBgAi7aHze1761wH7JuCC/G3cElR+jqnvHTSNAU2gzshYfWXNAUys/ng==" saltValue="A3zC873wTYLP8/00Tcr/LQ=="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Z40:AC40"/>
    <mergeCell ref="AD40:AK40"/>
    <mergeCell ref="AL40:AO40"/>
    <mergeCell ref="AQ40:AY40"/>
    <mergeCell ref="AZ40:BF40"/>
    <mergeCell ref="BG40:BK42"/>
    <mergeCell ref="BM40:BU40"/>
    <mergeCell ref="Z42:AC42"/>
    <mergeCell ref="AD42:AK42"/>
    <mergeCell ref="AL42:AO42"/>
    <mergeCell ref="AQ42:AY42"/>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CD41:CQ41"/>
    <mergeCell ref="CR41:CY41"/>
    <mergeCell ref="CZ41:DC41"/>
    <mergeCell ref="DD41:DK41"/>
    <mergeCell ref="DL41:DV41"/>
    <mergeCell ref="B40:Q40"/>
    <mergeCell ref="R40:Y40"/>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F44:CQ44"/>
    <mergeCell ref="CR44:CY44"/>
    <mergeCell ref="CZ44:DC44"/>
    <mergeCell ref="DD44:DK44"/>
    <mergeCell ref="DL44:DV44"/>
    <mergeCell ref="DW44:EC44"/>
    <mergeCell ref="CZ43:DC43"/>
    <mergeCell ref="DD43:DK43"/>
    <mergeCell ref="DL43:DV43"/>
    <mergeCell ref="DW43:EC43"/>
    <mergeCell ref="CF46:CQ46"/>
    <mergeCell ref="CR46:CY46"/>
    <mergeCell ref="CZ46:DC46"/>
    <mergeCell ref="DD46:DK46"/>
    <mergeCell ref="DL46:DV46"/>
    <mergeCell ref="DW46:EC46"/>
    <mergeCell ref="CF45:CQ45"/>
    <mergeCell ref="CR45:CY45"/>
    <mergeCell ref="CZ45:DC45"/>
    <mergeCell ref="DD45:DK45"/>
    <mergeCell ref="DL45:DV45"/>
    <mergeCell ref="DW45:EC45"/>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4" customWidth="1"/>
    <col min="131" max="131" width="1.6640625" style="234" customWidth="1"/>
    <col min="132" max="16384" width="9" style="234" hidden="1"/>
  </cols>
  <sheetData>
    <row r="1" spans="1:131" ht="11.25" customHeight="1" thickBot="1" x14ac:dyDescent="0.25">
      <c r="A1" s="230"/>
      <c r="B1" s="230"/>
      <c r="C1" s="230"/>
      <c r="D1" s="230"/>
      <c r="E1" s="230"/>
      <c r="F1" s="230"/>
      <c r="G1" s="230"/>
      <c r="H1" s="230"/>
      <c r="I1" s="230"/>
      <c r="J1" s="230"/>
      <c r="K1" s="230"/>
      <c r="L1" s="230"/>
      <c r="M1" s="230"/>
      <c r="N1" s="231"/>
      <c r="O1" s="231"/>
      <c r="P1" s="231"/>
      <c r="Q1" s="231"/>
      <c r="R1" s="231"/>
      <c r="S1" s="231"/>
      <c r="T1" s="231"/>
      <c r="U1" s="231"/>
      <c r="V1" s="231"/>
      <c r="W1" s="231"/>
      <c r="X1" s="231"/>
      <c r="Y1" s="231"/>
      <c r="Z1" s="231"/>
      <c r="AA1" s="231"/>
      <c r="AB1" s="231"/>
      <c r="AC1" s="231"/>
      <c r="AD1" s="231"/>
      <c r="AE1" s="231"/>
      <c r="AF1" s="231"/>
      <c r="AG1" s="231"/>
      <c r="AH1" s="231"/>
      <c r="AI1" s="231"/>
      <c r="AJ1" s="231"/>
      <c r="AK1" s="231"/>
      <c r="AL1" s="231"/>
      <c r="AM1" s="231"/>
      <c r="AN1" s="231"/>
      <c r="AO1" s="231"/>
      <c r="AP1" s="231"/>
      <c r="AQ1" s="231"/>
      <c r="AR1" s="231"/>
      <c r="AS1" s="231"/>
      <c r="AT1" s="231"/>
      <c r="AU1" s="231"/>
      <c r="AV1" s="231"/>
      <c r="AW1" s="231"/>
      <c r="AX1" s="231"/>
      <c r="AY1" s="231"/>
      <c r="AZ1" s="231"/>
      <c r="BA1" s="231"/>
      <c r="BB1" s="231"/>
      <c r="BC1" s="231"/>
      <c r="BD1" s="231"/>
      <c r="BE1" s="231"/>
      <c r="BF1" s="231"/>
      <c r="BG1" s="231"/>
      <c r="BH1" s="231"/>
      <c r="BI1" s="231"/>
      <c r="BJ1" s="231"/>
      <c r="BK1" s="231"/>
      <c r="BL1" s="231"/>
      <c r="BM1" s="231"/>
      <c r="BN1" s="231"/>
      <c r="BO1" s="231"/>
      <c r="BP1" s="231"/>
      <c r="BQ1" s="231"/>
      <c r="BR1" s="231"/>
      <c r="BS1" s="231"/>
      <c r="BT1" s="231"/>
      <c r="BU1" s="231"/>
      <c r="BV1" s="231"/>
      <c r="BW1" s="231"/>
      <c r="BX1" s="231"/>
      <c r="BY1" s="231"/>
      <c r="BZ1" s="231"/>
      <c r="CA1" s="231"/>
      <c r="CB1" s="231"/>
      <c r="CC1" s="231"/>
      <c r="CD1" s="231"/>
      <c r="CE1" s="231"/>
      <c r="CF1" s="231"/>
      <c r="CG1" s="231"/>
      <c r="CH1" s="231"/>
      <c r="CI1" s="231"/>
      <c r="CJ1" s="231"/>
      <c r="CK1" s="231"/>
      <c r="CL1" s="231"/>
      <c r="CM1" s="231"/>
      <c r="CN1" s="231"/>
      <c r="CO1" s="231"/>
      <c r="CP1" s="231"/>
      <c r="CQ1" s="231"/>
      <c r="CR1" s="231"/>
      <c r="CS1" s="231"/>
      <c r="CT1" s="231"/>
      <c r="CU1" s="231"/>
      <c r="CV1" s="231"/>
      <c r="CW1" s="231"/>
      <c r="CX1" s="231"/>
      <c r="CY1" s="231"/>
      <c r="CZ1" s="231"/>
      <c r="DA1" s="231"/>
      <c r="DB1" s="231"/>
      <c r="DC1" s="231"/>
      <c r="DD1" s="231"/>
      <c r="DE1" s="231"/>
      <c r="DF1" s="231"/>
      <c r="DG1" s="231"/>
      <c r="DH1" s="231"/>
      <c r="DI1" s="231"/>
      <c r="DJ1" s="231"/>
      <c r="DK1" s="231"/>
      <c r="DL1" s="231"/>
      <c r="DM1" s="231"/>
      <c r="DN1" s="231"/>
      <c r="DO1" s="231"/>
      <c r="DP1" s="231"/>
      <c r="DQ1" s="232"/>
      <c r="DR1" s="232"/>
      <c r="DS1" s="232"/>
      <c r="DT1" s="232"/>
      <c r="DU1" s="232"/>
      <c r="DV1" s="232"/>
      <c r="DW1" s="232"/>
      <c r="DX1" s="232"/>
      <c r="DY1" s="232"/>
      <c r="DZ1" s="232"/>
      <c r="EA1" s="233"/>
    </row>
    <row r="2" spans="1:131" ht="26.25" customHeight="1" thickBot="1" x14ac:dyDescent="0.25">
      <c r="A2" s="1154" t="s">
        <v>372</v>
      </c>
      <c r="B2" s="1154"/>
      <c r="C2" s="1154"/>
      <c r="D2" s="1154"/>
      <c r="E2" s="1154"/>
      <c r="F2" s="1154"/>
      <c r="G2" s="1154"/>
      <c r="H2" s="1154"/>
      <c r="I2" s="1154"/>
      <c r="J2" s="1154"/>
      <c r="K2" s="1154"/>
      <c r="L2" s="1154"/>
      <c r="M2" s="1154"/>
      <c r="N2" s="1154"/>
      <c r="O2" s="1154"/>
      <c r="P2" s="1154"/>
      <c r="Q2" s="1154"/>
      <c r="R2" s="1154"/>
      <c r="S2" s="1154"/>
      <c r="T2" s="1154"/>
      <c r="U2" s="1154"/>
      <c r="V2" s="1154"/>
      <c r="W2" s="1154"/>
      <c r="X2" s="1154"/>
      <c r="Y2" s="1154"/>
      <c r="Z2" s="1154"/>
      <c r="AA2" s="1154"/>
      <c r="AB2" s="1154"/>
      <c r="AC2" s="1154"/>
      <c r="AD2" s="1154"/>
      <c r="AE2" s="1154"/>
      <c r="AF2" s="1154"/>
      <c r="AG2" s="1154"/>
      <c r="AH2" s="1154"/>
      <c r="AI2" s="1154"/>
      <c r="AJ2" s="1154"/>
      <c r="AK2" s="1154"/>
      <c r="AL2" s="1154"/>
      <c r="AM2" s="1154"/>
      <c r="AN2" s="1154"/>
      <c r="AO2" s="1154"/>
      <c r="AP2" s="1154"/>
      <c r="AQ2" s="1154"/>
      <c r="AR2" s="1154"/>
      <c r="AS2" s="1154"/>
      <c r="AT2" s="1154"/>
      <c r="AU2" s="1154"/>
      <c r="AV2" s="1154"/>
      <c r="AW2" s="1154"/>
      <c r="AX2" s="1154"/>
      <c r="AY2" s="1154"/>
      <c r="AZ2" s="1154"/>
      <c r="BA2" s="1154"/>
      <c r="BB2" s="1154"/>
      <c r="BC2" s="1154"/>
      <c r="BD2" s="1154"/>
      <c r="BE2" s="1154"/>
      <c r="BF2" s="1154"/>
      <c r="BG2" s="1154"/>
      <c r="BH2" s="1154"/>
      <c r="BI2" s="1154"/>
      <c r="BJ2" s="231"/>
      <c r="BK2" s="231"/>
      <c r="BL2" s="231"/>
      <c r="BM2" s="231"/>
      <c r="BN2" s="231"/>
      <c r="BO2" s="231"/>
      <c r="BP2" s="231"/>
      <c r="BQ2" s="231"/>
      <c r="BR2" s="231"/>
      <c r="BS2" s="231"/>
      <c r="BT2" s="231"/>
      <c r="BU2" s="231"/>
      <c r="BV2" s="231"/>
      <c r="BW2" s="231"/>
      <c r="BX2" s="231"/>
      <c r="BY2" s="231"/>
      <c r="BZ2" s="231"/>
      <c r="CA2" s="231"/>
      <c r="CB2" s="231"/>
      <c r="CC2" s="231"/>
      <c r="CD2" s="231"/>
      <c r="CE2" s="231"/>
      <c r="CF2" s="231"/>
      <c r="CG2" s="231"/>
      <c r="CH2" s="231"/>
      <c r="CI2" s="231"/>
      <c r="CJ2" s="231"/>
      <c r="CK2" s="231"/>
      <c r="CL2" s="231"/>
      <c r="CM2" s="231"/>
      <c r="CN2" s="231"/>
      <c r="CO2" s="231"/>
      <c r="CP2" s="231"/>
      <c r="CQ2" s="231"/>
      <c r="CR2" s="231"/>
      <c r="CS2" s="231"/>
      <c r="CT2" s="231"/>
      <c r="CU2" s="231"/>
      <c r="CV2" s="231"/>
      <c r="CW2" s="231"/>
      <c r="CX2" s="231"/>
      <c r="CY2" s="231"/>
      <c r="CZ2" s="231"/>
      <c r="DA2" s="231"/>
      <c r="DB2" s="231"/>
      <c r="DC2" s="231"/>
      <c r="DD2" s="231"/>
      <c r="DE2" s="231"/>
      <c r="DF2" s="231"/>
      <c r="DG2" s="231"/>
      <c r="DH2" s="231"/>
      <c r="DI2" s="231"/>
      <c r="DJ2" s="1155" t="s">
        <v>373</v>
      </c>
      <c r="DK2" s="1156"/>
      <c r="DL2" s="1156"/>
      <c r="DM2" s="1156"/>
      <c r="DN2" s="1156"/>
      <c r="DO2" s="1157"/>
      <c r="DP2" s="231"/>
      <c r="DQ2" s="1155" t="s">
        <v>374</v>
      </c>
      <c r="DR2" s="1156"/>
      <c r="DS2" s="1156"/>
      <c r="DT2" s="1156"/>
      <c r="DU2" s="1156"/>
      <c r="DV2" s="1156"/>
      <c r="DW2" s="1156"/>
      <c r="DX2" s="1156"/>
      <c r="DY2" s="1156"/>
      <c r="DZ2" s="1157"/>
      <c r="EA2" s="233"/>
    </row>
    <row r="3" spans="1:131" ht="11.25" customHeight="1" x14ac:dyDescent="0.2">
      <c r="A3" s="231"/>
      <c r="B3" s="231"/>
      <c r="C3" s="231"/>
      <c r="D3" s="231"/>
      <c r="E3" s="231"/>
      <c r="F3" s="231"/>
      <c r="G3" s="231"/>
      <c r="H3" s="231"/>
      <c r="I3" s="231"/>
      <c r="J3" s="231"/>
      <c r="K3" s="231"/>
      <c r="L3" s="231"/>
      <c r="M3" s="231"/>
      <c r="N3" s="231"/>
      <c r="O3" s="231"/>
      <c r="P3" s="231"/>
      <c r="Q3" s="231"/>
      <c r="R3" s="231"/>
      <c r="S3" s="231"/>
      <c r="T3" s="231"/>
      <c r="U3" s="231"/>
      <c r="V3" s="231"/>
      <c r="W3" s="231"/>
      <c r="X3" s="231"/>
      <c r="Y3" s="231"/>
      <c r="Z3" s="231"/>
      <c r="AA3" s="231"/>
      <c r="AB3" s="231"/>
      <c r="AC3" s="231"/>
      <c r="AD3" s="231"/>
      <c r="AE3" s="231"/>
      <c r="AF3" s="231"/>
      <c r="AG3" s="231"/>
      <c r="AH3" s="231"/>
      <c r="AI3" s="231"/>
      <c r="AJ3" s="231"/>
      <c r="AK3" s="231"/>
      <c r="AL3" s="231"/>
      <c r="AM3" s="231"/>
      <c r="AN3" s="231"/>
      <c r="AO3" s="231"/>
      <c r="AP3" s="231"/>
      <c r="AQ3" s="231"/>
      <c r="AR3" s="231"/>
      <c r="AS3" s="231"/>
      <c r="AT3" s="231"/>
      <c r="AU3" s="231"/>
      <c r="AV3" s="231"/>
      <c r="AW3" s="231"/>
      <c r="AX3" s="231"/>
      <c r="AY3" s="231"/>
      <c r="AZ3" s="231"/>
      <c r="BA3" s="231"/>
      <c r="BB3" s="231"/>
      <c r="BC3" s="231"/>
      <c r="BD3" s="231"/>
      <c r="BE3" s="231"/>
      <c r="BF3" s="231"/>
      <c r="BG3" s="231"/>
      <c r="BH3" s="231"/>
      <c r="BI3" s="231"/>
      <c r="BJ3" s="231"/>
      <c r="BK3" s="231"/>
      <c r="BL3" s="231"/>
      <c r="BM3" s="231"/>
      <c r="BN3" s="231"/>
      <c r="BO3" s="231"/>
      <c r="BP3" s="231"/>
      <c r="BQ3" s="231"/>
      <c r="BR3" s="231"/>
      <c r="BS3" s="231"/>
      <c r="BT3" s="231"/>
      <c r="BU3" s="231"/>
      <c r="BV3" s="231"/>
      <c r="BW3" s="231"/>
      <c r="BX3" s="231"/>
      <c r="BY3" s="231"/>
      <c r="BZ3" s="231"/>
      <c r="CA3" s="231"/>
      <c r="CB3" s="231"/>
      <c r="CC3" s="231"/>
      <c r="CD3" s="231"/>
      <c r="CE3" s="231"/>
      <c r="CF3" s="231"/>
      <c r="CG3" s="231"/>
      <c r="CH3" s="231"/>
      <c r="CI3" s="231"/>
      <c r="CJ3" s="231"/>
      <c r="CK3" s="231"/>
      <c r="CL3" s="231"/>
      <c r="CM3" s="231"/>
      <c r="CN3" s="231"/>
      <c r="CO3" s="231"/>
      <c r="CP3" s="231"/>
      <c r="CQ3" s="231"/>
      <c r="CR3" s="231"/>
      <c r="CS3" s="231"/>
      <c r="CT3" s="231"/>
      <c r="CU3" s="231"/>
      <c r="CV3" s="231"/>
      <c r="CW3" s="231"/>
      <c r="CX3" s="231"/>
      <c r="CY3" s="231"/>
      <c r="CZ3" s="231"/>
      <c r="DA3" s="231"/>
      <c r="DB3" s="231"/>
      <c r="DC3" s="231"/>
      <c r="DD3" s="231"/>
      <c r="DE3" s="231"/>
      <c r="DF3" s="231"/>
      <c r="DG3" s="231"/>
      <c r="DH3" s="231"/>
      <c r="DI3" s="231"/>
      <c r="DJ3" s="231"/>
      <c r="DK3" s="231"/>
      <c r="DL3" s="231"/>
      <c r="DM3" s="231"/>
      <c r="DN3" s="231"/>
      <c r="DO3" s="231"/>
      <c r="DP3" s="231"/>
      <c r="DQ3" s="231"/>
      <c r="DR3" s="231"/>
      <c r="DS3" s="231"/>
      <c r="DT3" s="231"/>
      <c r="DU3" s="231"/>
      <c r="DV3" s="231"/>
      <c r="DW3" s="231"/>
      <c r="DX3" s="231"/>
      <c r="DY3" s="231"/>
      <c r="DZ3" s="231"/>
      <c r="EA3" s="233"/>
    </row>
    <row r="4" spans="1:131" s="238" customFormat="1" ht="26.25" customHeight="1" thickBot="1" x14ac:dyDescent="0.25">
      <c r="A4" s="1123" t="s">
        <v>375</v>
      </c>
      <c r="B4" s="1123"/>
      <c r="C4" s="1123"/>
      <c r="D4" s="1123"/>
      <c r="E4" s="1123"/>
      <c r="F4" s="1123"/>
      <c r="G4" s="1123"/>
      <c r="H4" s="1123"/>
      <c r="I4" s="1123"/>
      <c r="J4" s="1123"/>
      <c r="K4" s="1123"/>
      <c r="L4" s="1123"/>
      <c r="M4" s="1123"/>
      <c r="N4" s="1123"/>
      <c r="O4" s="1123"/>
      <c r="P4" s="1123"/>
      <c r="Q4" s="1123"/>
      <c r="R4" s="1123"/>
      <c r="S4" s="1123"/>
      <c r="T4" s="1123"/>
      <c r="U4" s="1123"/>
      <c r="V4" s="1123"/>
      <c r="W4" s="1123"/>
      <c r="X4" s="1123"/>
      <c r="Y4" s="1123"/>
      <c r="Z4" s="1123"/>
      <c r="AA4" s="1123"/>
      <c r="AB4" s="1123"/>
      <c r="AC4" s="1123"/>
      <c r="AD4" s="1123"/>
      <c r="AE4" s="1123"/>
      <c r="AF4" s="1123"/>
      <c r="AG4" s="1123"/>
      <c r="AH4" s="1123"/>
      <c r="AI4" s="1123"/>
      <c r="AJ4" s="1123"/>
      <c r="AK4" s="1123"/>
      <c r="AL4" s="1123"/>
      <c r="AM4" s="1123"/>
      <c r="AN4" s="1123"/>
      <c r="AO4" s="1123"/>
      <c r="AP4" s="1123"/>
      <c r="AQ4" s="1123"/>
      <c r="AR4" s="1123"/>
      <c r="AS4" s="1123"/>
      <c r="AT4" s="1123"/>
      <c r="AU4" s="1123"/>
      <c r="AV4" s="1123"/>
      <c r="AW4" s="1123"/>
      <c r="AX4" s="1123"/>
      <c r="AY4" s="1123"/>
      <c r="AZ4" s="235"/>
      <c r="BA4" s="235"/>
      <c r="BB4" s="235"/>
      <c r="BC4" s="235"/>
      <c r="BD4" s="235"/>
      <c r="BE4" s="236"/>
      <c r="BF4" s="236"/>
      <c r="BG4" s="236"/>
      <c r="BH4" s="236"/>
      <c r="BI4" s="236"/>
      <c r="BJ4" s="236"/>
      <c r="BK4" s="236"/>
      <c r="BL4" s="236"/>
      <c r="BM4" s="236"/>
      <c r="BN4" s="236"/>
      <c r="BO4" s="236"/>
      <c r="BP4" s="236"/>
      <c r="BQ4" s="794" t="s">
        <v>376</v>
      </c>
      <c r="BR4" s="794"/>
      <c r="BS4" s="794"/>
      <c r="BT4" s="794"/>
      <c r="BU4" s="794"/>
      <c r="BV4" s="794"/>
      <c r="BW4" s="794"/>
      <c r="BX4" s="794"/>
      <c r="BY4" s="794"/>
      <c r="BZ4" s="794"/>
      <c r="CA4" s="794"/>
      <c r="CB4" s="794"/>
      <c r="CC4" s="794"/>
      <c r="CD4" s="794"/>
      <c r="CE4" s="794"/>
      <c r="CF4" s="794"/>
      <c r="CG4" s="794"/>
      <c r="CH4" s="794"/>
      <c r="CI4" s="794"/>
      <c r="CJ4" s="794"/>
      <c r="CK4" s="794"/>
      <c r="CL4" s="794"/>
      <c r="CM4" s="794"/>
      <c r="CN4" s="794"/>
      <c r="CO4" s="794"/>
      <c r="CP4" s="794"/>
      <c r="CQ4" s="794"/>
      <c r="CR4" s="794"/>
      <c r="CS4" s="794"/>
      <c r="CT4" s="794"/>
      <c r="CU4" s="794"/>
      <c r="CV4" s="794"/>
      <c r="CW4" s="794"/>
      <c r="CX4" s="794"/>
      <c r="CY4" s="794"/>
      <c r="CZ4" s="794"/>
      <c r="DA4" s="794"/>
      <c r="DB4" s="794"/>
      <c r="DC4" s="794"/>
      <c r="DD4" s="794"/>
      <c r="DE4" s="794"/>
      <c r="DF4" s="794"/>
      <c r="DG4" s="794"/>
      <c r="DH4" s="794"/>
      <c r="DI4" s="794"/>
      <c r="DJ4" s="794"/>
      <c r="DK4" s="794"/>
      <c r="DL4" s="794"/>
      <c r="DM4" s="794"/>
      <c r="DN4" s="794"/>
      <c r="DO4" s="794"/>
      <c r="DP4" s="794"/>
      <c r="DQ4" s="794"/>
      <c r="DR4" s="794"/>
      <c r="DS4" s="794"/>
      <c r="DT4" s="794"/>
      <c r="DU4" s="794"/>
      <c r="DV4" s="794"/>
      <c r="DW4" s="794"/>
      <c r="DX4" s="794"/>
      <c r="DY4" s="794"/>
      <c r="DZ4" s="794"/>
      <c r="EA4" s="237"/>
    </row>
    <row r="5" spans="1:131" s="238" customFormat="1" ht="26.25" customHeight="1" x14ac:dyDescent="0.2">
      <c r="A5" s="1059" t="s">
        <v>377</v>
      </c>
      <c r="B5" s="1060"/>
      <c r="C5" s="1060"/>
      <c r="D5" s="1060"/>
      <c r="E5" s="1060"/>
      <c r="F5" s="1060"/>
      <c r="G5" s="1060"/>
      <c r="H5" s="1060"/>
      <c r="I5" s="1060"/>
      <c r="J5" s="1060"/>
      <c r="K5" s="1060"/>
      <c r="L5" s="1060"/>
      <c r="M5" s="1060"/>
      <c r="N5" s="1060"/>
      <c r="O5" s="1060"/>
      <c r="P5" s="1061"/>
      <c r="Q5" s="1065" t="s">
        <v>378</v>
      </c>
      <c r="R5" s="1066"/>
      <c r="S5" s="1066"/>
      <c r="T5" s="1066"/>
      <c r="U5" s="1067"/>
      <c r="V5" s="1065" t="s">
        <v>379</v>
      </c>
      <c r="W5" s="1066"/>
      <c r="X5" s="1066"/>
      <c r="Y5" s="1066"/>
      <c r="Z5" s="1067"/>
      <c r="AA5" s="1065" t="s">
        <v>380</v>
      </c>
      <c r="AB5" s="1066"/>
      <c r="AC5" s="1066"/>
      <c r="AD5" s="1066"/>
      <c r="AE5" s="1066"/>
      <c r="AF5" s="1158" t="s">
        <v>381</v>
      </c>
      <c r="AG5" s="1066"/>
      <c r="AH5" s="1066"/>
      <c r="AI5" s="1066"/>
      <c r="AJ5" s="1079"/>
      <c r="AK5" s="1066" t="s">
        <v>382</v>
      </c>
      <c r="AL5" s="1066"/>
      <c r="AM5" s="1066"/>
      <c r="AN5" s="1066"/>
      <c r="AO5" s="1067"/>
      <c r="AP5" s="1065" t="s">
        <v>383</v>
      </c>
      <c r="AQ5" s="1066"/>
      <c r="AR5" s="1066"/>
      <c r="AS5" s="1066"/>
      <c r="AT5" s="1067"/>
      <c r="AU5" s="1065" t="s">
        <v>384</v>
      </c>
      <c r="AV5" s="1066"/>
      <c r="AW5" s="1066"/>
      <c r="AX5" s="1066"/>
      <c r="AY5" s="1079"/>
      <c r="AZ5" s="235"/>
      <c r="BA5" s="235"/>
      <c r="BB5" s="235"/>
      <c r="BC5" s="235"/>
      <c r="BD5" s="235"/>
      <c r="BE5" s="236"/>
      <c r="BF5" s="236"/>
      <c r="BG5" s="236"/>
      <c r="BH5" s="236"/>
      <c r="BI5" s="236"/>
      <c r="BJ5" s="236"/>
      <c r="BK5" s="236"/>
      <c r="BL5" s="236"/>
      <c r="BM5" s="236"/>
      <c r="BN5" s="236"/>
      <c r="BO5" s="236"/>
      <c r="BP5" s="236"/>
      <c r="BQ5" s="1059" t="s">
        <v>385</v>
      </c>
      <c r="BR5" s="1060"/>
      <c r="BS5" s="1060"/>
      <c r="BT5" s="1060"/>
      <c r="BU5" s="1060"/>
      <c r="BV5" s="1060"/>
      <c r="BW5" s="1060"/>
      <c r="BX5" s="1060"/>
      <c r="BY5" s="1060"/>
      <c r="BZ5" s="1060"/>
      <c r="CA5" s="1060"/>
      <c r="CB5" s="1060"/>
      <c r="CC5" s="1060"/>
      <c r="CD5" s="1060"/>
      <c r="CE5" s="1060"/>
      <c r="CF5" s="1060"/>
      <c r="CG5" s="1061"/>
      <c r="CH5" s="1065" t="s">
        <v>386</v>
      </c>
      <c r="CI5" s="1066"/>
      <c r="CJ5" s="1066"/>
      <c r="CK5" s="1066"/>
      <c r="CL5" s="1067"/>
      <c r="CM5" s="1065" t="s">
        <v>387</v>
      </c>
      <c r="CN5" s="1066"/>
      <c r="CO5" s="1066"/>
      <c r="CP5" s="1066"/>
      <c r="CQ5" s="1067"/>
      <c r="CR5" s="1065" t="s">
        <v>388</v>
      </c>
      <c r="CS5" s="1066"/>
      <c r="CT5" s="1066"/>
      <c r="CU5" s="1066"/>
      <c r="CV5" s="1067"/>
      <c r="CW5" s="1065" t="s">
        <v>389</v>
      </c>
      <c r="CX5" s="1066"/>
      <c r="CY5" s="1066"/>
      <c r="CZ5" s="1066"/>
      <c r="DA5" s="1067"/>
      <c r="DB5" s="1065" t="s">
        <v>390</v>
      </c>
      <c r="DC5" s="1066"/>
      <c r="DD5" s="1066"/>
      <c r="DE5" s="1066"/>
      <c r="DF5" s="1067"/>
      <c r="DG5" s="1148" t="s">
        <v>391</v>
      </c>
      <c r="DH5" s="1149"/>
      <c r="DI5" s="1149"/>
      <c r="DJ5" s="1149"/>
      <c r="DK5" s="1150"/>
      <c r="DL5" s="1148" t="s">
        <v>392</v>
      </c>
      <c r="DM5" s="1149"/>
      <c r="DN5" s="1149"/>
      <c r="DO5" s="1149"/>
      <c r="DP5" s="1150"/>
      <c r="DQ5" s="1065" t="s">
        <v>393</v>
      </c>
      <c r="DR5" s="1066"/>
      <c r="DS5" s="1066"/>
      <c r="DT5" s="1066"/>
      <c r="DU5" s="1067"/>
      <c r="DV5" s="1065" t="s">
        <v>384</v>
      </c>
      <c r="DW5" s="1066"/>
      <c r="DX5" s="1066"/>
      <c r="DY5" s="1066"/>
      <c r="DZ5" s="1079"/>
      <c r="EA5" s="237"/>
    </row>
    <row r="6" spans="1:131" s="238" customFormat="1" ht="26.25" customHeight="1" thickBot="1" x14ac:dyDescent="0.25">
      <c r="A6" s="1062"/>
      <c r="B6" s="1063"/>
      <c r="C6" s="1063"/>
      <c r="D6" s="1063"/>
      <c r="E6" s="1063"/>
      <c r="F6" s="1063"/>
      <c r="G6" s="1063"/>
      <c r="H6" s="1063"/>
      <c r="I6" s="1063"/>
      <c r="J6" s="1063"/>
      <c r="K6" s="1063"/>
      <c r="L6" s="1063"/>
      <c r="M6" s="1063"/>
      <c r="N6" s="1063"/>
      <c r="O6" s="1063"/>
      <c r="P6" s="1064"/>
      <c r="Q6" s="1068"/>
      <c r="R6" s="1069"/>
      <c r="S6" s="1069"/>
      <c r="T6" s="1069"/>
      <c r="U6" s="1070"/>
      <c r="V6" s="1068"/>
      <c r="W6" s="1069"/>
      <c r="X6" s="1069"/>
      <c r="Y6" s="1069"/>
      <c r="Z6" s="1070"/>
      <c r="AA6" s="1068"/>
      <c r="AB6" s="1069"/>
      <c r="AC6" s="1069"/>
      <c r="AD6" s="1069"/>
      <c r="AE6" s="1069"/>
      <c r="AF6" s="1159"/>
      <c r="AG6" s="1069"/>
      <c r="AH6" s="1069"/>
      <c r="AI6" s="1069"/>
      <c r="AJ6" s="1080"/>
      <c r="AK6" s="1069"/>
      <c r="AL6" s="1069"/>
      <c r="AM6" s="1069"/>
      <c r="AN6" s="1069"/>
      <c r="AO6" s="1070"/>
      <c r="AP6" s="1068"/>
      <c r="AQ6" s="1069"/>
      <c r="AR6" s="1069"/>
      <c r="AS6" s="1069"/>
      <c r="AT6" s="1070"/>
      <c r="AU6" s="1068"/>
      <c r="AV6" s="1069"/>
      <c r="AW6" s="1069"/>
      <c r="AX6" s="1069"/>
      <c r="AY6" s="1080"/>
      <c r="AZ6" s="235"/>
      <c r="BA6" s="235"/>
      <c r="BB6" s="235"/>
      <c r="BC6" s="235"/>
      <c r="BD6" s="235"/>
      <c r="BE6" s="236"/>
      <c r="BF6" s="236"/>
      <c r="BG6" s="236"/>
      <c r="BH6" s="236"/>
      <c r="BI6" s="236"/>
      <c r="BJ6" s="236"/>
      <c r="BK6" s="236"/>
      <c r="BL6" s="236"/>
      <c r="BM6" s="236"/>
      <c r="BN6" s="236"/>
      <c r="BO6" s="236"/>
      <c r="BP6" s="236"/>
      <c r="BQ6" s="1062"/>
      <c r="BR6" s="1063"/>
      <c r="BS6" s="1063"/>
      <c r="BT6" s="1063"/>
      <c r="BU6" s="1063"/>
      <c r="BV6" s="1063"/>
      <c r="BW6" s="1063"/>
      <c r="BX6" s="1063"/>
      <c r="BY6" s="1063"/>
      <c r="BZ6" s="1063"/>
      <c r="CA6" s="1063"/>
      <c r="CB6" s="1063"/>
      <c r="CC6" s="1063"/>
      <c r="CD6" s="1063"/>
      <c r="CE6" s="1063"/>
      <c r="CF6" s="1063"/>
      <c r="CG6" s="1064"/>
      <c r="CH6" s="1068"/>
      <c r="CI6" s="1069"/>
      <c r="CJ6" s="1069"/>
      <c r="CK6" s="1069"/>
      <c r="CL6" s="1070"/>
      <c r="CM6" s="1068"/>
      <c r="CN6" s="1069"/>
      <c r="CO6" s="1069"/>
      <c r="CP6" s="1069"/>
      <c r="CQ6" s="1070"/>
      <c r="CR6" s="1068"/>
      <c r="CS6" s="1069"/>
      <c r="CT6" s="1069"/>
      <c r="CU6" s="1069"/>
      <c r="CV6" s="1070"/>
      <c r="CW6" s="1068"/>
      <c r="CX6" s="1069"/>
      <c r="CY6" s="1069"/>
      <c r="CZ6" s="1069"/>
      <c r="DA6" s="1070"/>
      <c r="DB6" s="1068"/>
      <c r="DC6" s="1069"/>
      <c r="DD6" s="1069"/>
      <c r="DE6" s="1069"/>
      <c r="DF6" s="1070"/>
      <c r="DG6" s="1151"/>
      <c r="DH6" s="1152"/>
      <c r="DI6" s="1152"/>
      <c r="DJ6" s="1152"/>
      <c r="DK6" s="1153"/>
      <c r="DL6" s="1151"/>
      <c r="DM6" s="1152"/>
      <c r="DN6" s="1152"/>
      <c r="DO6" s="1152"/>
      <c r="DP6" s="1153"/>
      <c r="DQ6" s="1068"/>
      <c r="DR6" s="1069"/>
      <c r="DS6" s="1069"/>
      <c r="DT6" s="1069"/>
      <c r="DU6" s="1070"/>
      <c r="DV6" s="1068"/>
      <c r="DW6" s="1069"/>
      <c r="DX6" s="1069"/>
      <c r="DY6" s="1069"/>
      <c r="DZ6" s="1080"/>
      <c r="EA6" s="237"/>
    </row>
    <row r="7" spans="1:131" s="238" customFormat="1" ht="26.25" customHeight="1" thickTop="1" x14ac:dyDescent="0.2">
      <c r="A7" s="239">
        <v>1</v>
      </c>
      <c r="B7" s="1111" t="s">
        <v>394</v>
      </c>
      <c r="C7" s="1112"/>
      <c r="D7" s="1112"/>
      <c r="E7" s="1112"/>
      <c r="F7" s="1112"/>
      <c r="G7" s="1112"/>
      <c r="H7" s="1112"/>
      <c r="I7" s="1112"/>
      <c r="J7" s="1112"/>
      <c r="K7" s="1112"/>
      <c r="L7" s="1112"/>
      <c r="M7" s="1112"/>
      <c r="N7" s="1112"/>
      <c r="O7" s="1112"/>
      <c r="P7" s="1113"/>
      <c r="Q7" s="1166">
        <v>10704</v>
      </c>
      <c r="R7" s="1167"/>
      <c r="S7" s="1167"/>
      <c r="T7" s="1167"/>
      <c r="U7" s="1167"/>
      <c r="V7" s="1167">
        <v>9664</v>
      </c>
      <c r="W7" s="1167"/>
      <c r="X7" s="1167"/>
      <c r="Y7" s="1167"/>
      <c r="Z7" s="1167"/>
      <c r="AA7" s="1167">
        <v>1040</v>
      </c>
      <c r="AB7" s="1167"/>
      <c r="AC7" s="1167"/>
      <c r="AD7" s="1167"/>
      <c r="AE7" s="1168"/>
      <c r="AF7" s="1169">
        <v>894</v>
      </c>
      <c r="AG7" s="1170"/>
      <c r="AH7" s="1170"/>
      <c r="AI7" s="1170"/>
      <c r="AJ7" s="1171"/>
      <c r="AK7" s="1172">
        <v>146</v>
      </c>
      <c r="AL7" s="1173"/>
      <c r="AM7" s="1173"/>
      <c r="AN7" s="1173"/>
      <c r="AO7" s="1173"/>
      <c r="AP7" s="1173">
        <v>11917</v>
      </c>
      <c r="AQ7" s="1173"/>
      <c r="AR7" s="1173"/>
      <c r="AS7" s="1173"/>
      <c r="AT7" s="1173"/>
      <c r="AU7" s="1174"/>
      <c r="AV7" s="1174"/>
      <c r="AW7" s="1174"/>
      <c r="AX7" s="1174"/>
      <c r="AY7" s="1175"/>
      <c r="AZ7" s="235"/>
      <c r="BA7" s="235"/>
      <c r="BB7" s="235"/>
      <c r="BC7" s="235"/>
      <c r="BD7" s="235"/>
      <c r="BE7" s="236"/>
      <c r="BF7" s="236"/>
      <c r="BG7" s="236"/>
      <c r="BH7" s="236"/>
      <c r="BI7" s="236"/>
      <c r="BJ7" s="236"/>
      <c r="BK7" s="236"/>
      <c r="BL7" s="236"/>
      <c r="BM7" s="236"/>
      <c r="BN7" s="236"/>
      <c r="BO7" s="236"/>
      <c r="BP7" s="236"/>
      <c r="BQ7" s="239">
        <v>1</v>
      </c>
      <c r="BR7" s="240"/>
      <c r="BS7" s="1163" t="s">
        <v>606</v>
      </c>
      <c r="BT7" s="1164"/>
      <c r="BU7" s="1164"/>
      <c r="BV7" s="1164"/>
      <c r="BW7" s="1164"/>
      <c r="BX7" s="1164"/>
      <c r="BY7" s="1164"/>
      <c r="BZ7" s="1164"/>
      <c r="CA7" s="1164"/>
      <c r="CB7" s="1164"/>
      <c r="CC7" s="1164"/>
      <c r="CD7" s="1164"/>
      <c r="CE7" s="1164"/>
      <c r="CF7" s="1164"/>
      <c r="CG7" s="1176"/>
      <c r="CH7" s="1160">
        <v>67</v>
      </c>
      <c r="CI7" s="1161"/>
      <c r="CJ7" s="1161"/>
      <c r="CK7" s="1161"/>
      <c r="CL7" s="1162"/>
      <c r="CM7" s="1160">
        <v>47</v>
      </c>
      <c r="CN7" s="1161"/>
      <c r="CO7" s="1161"/>
      <c r="CP7" s="1161"/>
      <c r="CQ7" s="1162"/>
      <c r="CR7" s="1160">
        <v>100</v>
      </c>
      <c r="CS7" s="1161"/>
      <c r="CT7" s="1161"/>
      <c r="CU7" s="1161"/>
      <c r="CV7" s="1162"/>
      <c r="CW7" s="1160">
        <v>0</v>
      </c>
      <c r="CX7" s="1161"/>
      <c r="CY7" s="1161"/>
      <c r="CZ7" s="1161"/>
      <c r="DA7" s="1162"/>
      <c r="DB7" s="1160" t="s">
        <v>597</v>
      </c>
      <c r="DC7" s="1161"/>
      <c r="DD7" s="1161"/>
      <c r="DE7" s="1161"/>
      <c r="DF7" s="1162"/>
      <c r="DG7" s="1160" t="s">
        <v>597</v>
      </c>
      <c r="DH7" s="1161"/>
      <c r="DI7" s="1161"/>
      <c r="DJ7" s="1161"/>
      <c r="DK7" s="1162"/>
      <c r="DL7" s="1160" t="s">
        <v>597</v>
      </c>
      <c r="DM7" s="1161"/>
      <c r="DN7" s="1161"/>
      <c r="DO7" s="1161"/>
      <c r="DP7" s="1162"/>
      <c r="DQ7" s="1160" t="s">
        <v>597</v>
      </c>
      <c r="DR7" s="1161"/>
      <c r="DS7" s="1161"/>
      <c r="DT7" s="1161"/>
      <c r="DU7" s="1162"/>
      <c r="DV7" s="1163"/>
      <c r="DW7" s="1164"/>
      <c r="DX7" s="1164"/>
      <c r="DY7" s="1164"/>
      <c r="DZ7" s="1165"/>
      <c r="EA7" s="237"/>
    </row>
    <row r="8" spans="1:131" s="238" customFormat="1" ht="26.25" customHeight="1" x14ac:dyDescent="0.2">
      <c r="A8" s="241">
        <v>2</v>
      </c>
      <c r="B8" s="1094"/>
      <c r="C8" s="1095"/>
      <c r="D8" s="1095"/>
      <c r="E8" s="1095"/>
      <c r="F8" s="1095"/>
      <c r="G8" s="1095"/>
      <c r="H8" s="1095"/>
      <c r="I8" s="1095"/>
      <c r="J8" s="1095"/>
      <c r="K8" s="1095"/>
      <c r="L8" s="1095"/>
      <c r="M8" s="1095"/>
      <c r="N8" s="1095"/>
      <c r="O8" s="1095"/>
      <c r="P8" s="1096"/>
      <c r="Q8" s="1102"/>
      <c r="R8" s="1103"/>
      <c r="S8" s="1103"/>
      <c r="T8" s="1103"/>
      <c r="U8" s="1103"/>
      <c r="V8" s="1103"/>
      <c r="W8" s="1103"/>
      <c r="X8" s="1103"/>
      <c r="Y8" s="1103"/>
      <c r="Z8" s="1103"/>
      <c r="AA8" s="1103"/>
      <c r="AB8" s="1103"/>
      <c r="AC8" s="1103"/>
      <c r="AD8" s="1103"/>
      <c r="AE8" s="1104"/>
      <c r="AF8" s="1099"/>
      <c r="AG8" s="1100"/>
      <c r="AH8" s="1100"/>
      <c r="AI8" s="1100"/>
      <c r="AJ8" s="1101"/>
      <c r="AK8" s="1144"/>
      <c r="AL8" s="1145"/>
      <c r="AM8" s="1145"/>
      <c r="AN8" s="1145"/>
      <c r="AO8" s="1145"/>
      <c r="AP8" s="1145"/>
      <c r="AQ8" s="1145"/>
      <c r="AR8" s="1145"/>
      <c r="AS8" s="1145"/>
      <c r="AT8" s="1145"/>
      <c r="AU8" s="1146"/>
      <c r="AV8" s="1146"/>
      <c r="AW8" s="1146"/>
      <c r="AX8" s="1146"/>
      <c r="AY8" s="1147"/>
      <c r="AZ8" s="235"/>
      <c r="BA8" s="235"/>
      <c r="BB8" s="235"/>
      <c r="BC8" s="235"/>
      <c r="BD8" s="235"/>
      <c r="BE8" s="236"/>
      <c r="BF8" s="236"/>
      <c r="BG8" s="236"/>
      <c r="BH8" s="236"/>
      <c r="BI8" s="236"/>
      <c r="BJ8" s="236"/>
      <c r="BK8" s="236"/>
      <c r="BL8" s="236"/>
      <c r="BM8" s="236"/>
      <c r="BN8" s="236"/>
      <c r="BO8" s="236"/>
      <c r="BP8" s="236"/>
      <c r="BQ8" s="241">
        <v>2</v>
      </c>
      <c r="BR8" s="242"/>
      <c r="BS8" s="1056" t="s">
        <v>607</v>
      </c>
      <c r="BT8" s="1057"/>
      <c r="BU8" s="1057"/>
      <c r="BV8" s="1057"/>
      <c r="BW8" s="1057"/>
      <c r="BX8" s="1057"/>
      <c r="BY8" s="1057"/>
      <c r="BZ8" s="1057"/>
      <c r="CA8" s="1057"/>
      <c r="CB8" s="1057"/>
      <c r="CC8" s="1057"/>
      <c r="CD8" s="1057"/>
      <c r="CE8" s="1057"/>
      <c r="CF8" s="1057"/>
      <c r="CG8" s="1078"/>
      <c r="CH8" s="1053">
        <v>0</v>
      </c>
      <c r="CI8" s="1054"/>
      <c r="CJ8" s="1054"/>
      <c r="CK8" s="1054"/>
      <c r="CL8" s="1055"/>
      <c r="CM8" s="1053">
        <v>5</v>
      </c>
      <c r="CN8" s="1054"/>
      <c r="CO8" s="1054"/>
      <c r="CP8" s="1054"/>
      <c r="CQ8" s="1055"/>
      <c r="CR8" s="1053">
        <v>3</v>
      </c>
      <c r="CS8" s="1054"/>
      <c r="CT8" s="1054"/>
      <c r="CU8" s="1054"/>
      <c r="CV8" s="1055"/>
      <c r="CW8" s="1053" t="s">
        <v>597</v>
      </c>
      <c r="CX8" s="1054"/>
      <c r="CY8" s="1054"/>
      <c r="CZ8" s="1054"/>
      <c r="DA8" s="1055"/>
      <c r="DB8" s="1053" t="s">
        <v>597</v>
      </c>
      <c r="DC8" s="1054"/>
      <c r="DD8" s="1054"/>
      <c r="DE8" s="1054"/>
      <c r="DF8" s="1055"/>
      <c r="DG8" s="1053" t="s">
        <v>597</v>
      </c>
      <c r="DH8" s="1054"/>
      <c r="DI8" s="1054"/>
      <c r="DJ8" s="1054"/>
      <c r="DK8" s="1055"/>
      <c r="DL8" s="1053" t="s">
        <v>597</v>
      </c>
      <c r="DM8" s="1054"/>
      <c r="DN8" s="1054"/>
      <c r="DO8" s="1054"/>
      <c r="DP8" s="1055"/>
      <c r="DQ8" s="1053" t="s">
        <v>597</v>
      </c>
      <c r="DR8" s="1054"/>
      <c r="DS8" s="1054"/>
      <c r="DT8" s="1054"/>
      <c r="DU8" s="1055"/>
      <c r="DV8" s="1056"/>
      <c r="DW8" s="1057"/>
      <c r="DX8" s="1057"/>
      <c r="DY8" s="1057"/>
      <c r="DZ8" s="1058"/>
      <c r="EA8" s="237"/>
    </row>
    <row r="9" spans="1:131" s="238" customFormat="1" ht="26.25" customHeight="1" x14ac:dyDescent="0.2">
      <c r="A9" s="241">
        <v>3</v>
      </c>
      <c r="B9" s="1094"/>
      <c r="C9" s="1095"/>
      <c r="D9" s="1095"/>
      <c r="E9" s="1095"/>
      <c r="F9" s="1095"/>
      <c r="G9" s="1095"/>
      <c r="H9" s="1095"/>
      <c r="I9" s="1095"/>
      <c r="J9" s="1095"/>
      <c r="K9" s="1095"/>
      <c r="L9" s="1095"/>
      <c r="M9" s="1095"/>
      <c r="N9" s="1095"/>
      <c r="O9" s="1095"/>
      <c r="P9" s="1096"/>
      <c r="Q9" s="1102"/>
      <c r="R9" s="1103"/>
      <c r="S9" s="1103"/>
      <c r="T9" s="1103"/>
      <c r="U9" s="1103"/>
      <c r="V9" s="1103"/>
      <c r="W9" s="1103"/>
      <c r="X9" s="1103"/>
      <c r="Y9" s="1103"/>
      <c r="Z9" s="1103"/>
      <c r="AA9" s="1103"/>
      <c r="AB9" s="1103"/>
      <c r="AC9" s="1103"/>
      <c r="AD9" s="1103"/>
      <c r="AE9" s="1104"/>
      <c r="AF9" s="1099"/>
      <c r="AG9" s="1100"/>
      <c r="AH9" s="1100"/>
      <c r="AI9" s="1100"/>
      <c r="AJ9" s="1101"/>
      <c r="AK9" s="1144"/>
      <c r="AL9" s="1145"/>
      <c r="AM9" s="1145"/>
      <c r="AN9" s="1145"/>
      <c r="AO9" s="1145"/>
      <c r="AP9" s="1145"/>
      <c r="AQ9" s="1145"/>
      <c r="AR9" s="1145"/>
      <c r="AS9" s="1145"/>
      <c r="AT9" s="1145"/>
      <c r="AU9" s="1146"/>
      <c r="AV9" s="1146"/>
      <c r="AW9" s="1146"/>
      <c r="AX9" s="1146"/>
      <c r="AY9" s="1147"/>
      <c r="AZ9" s="235"/>
      <c r="BA9" s="235"/>
      <c r="BB9" s="235"/>
      <c r="BC9" s="235"/>
      <c r="BD9" s="235"/>
      <c r="BE9" s="236"/>
      <c r="BF9" s="236"/>
      <c r="BG9" s="236"/>
      <c r="BH9" s="236"/>
      <c r="BI9" s="236"/>
      <c r="BJ9" s="236"/>
      <c r="BK9" s="236"/>
      <c r="BL9" s="236"/>
      <c r="BM9" s="236"/>
      <c r="BN9" s="236"/>
      <c r="BO9" s="236"/>
      <c r="BP9" s="236"/>
      <c r="BQ9" s="241">
        <v>3</v>
      </c>
      <c r="BR9" s="242"/>
      <c r="BS9" s="1056" t="s">
        <v>608</v>
      </c>
      <c r="BT9" s="1057"/>
      <c r="BU9" s="1057"/>
      <c r="BV9" s="1057"/>
      <c r="BW9" s="1057"/>
      <c r="BX9" s="1057"/>
      <c r="BY9" s="1057"/>
      <c r="BZ9" s="1057"/>
      <c r="CA9" s="1057"/>
      <c r="CB9" s="1057"/>
      <c r="CC9" s="1057"/>
      <c r="CD9" s="1057"/>
      <c r="CE9" s="1057"/>
      <c r="CF9" s="1057"/>
      <c r="CG9" s="1078"/>
      <c r="CH9" s="1053">
        <v>-138</v>
      </c>
      <c r="CI9" s="1054"/>
      <c r="CJ9" s="1054"/>
      <c r="CK9" s="1054"/>
      <c r="CL9" s="1055"/>
      <c r="CM9" s="1053">
        <v>134</v>
      </c>
      <c r="CN9" s="1054"/>
      <c r="CO9" s="1054"/>
      <c r="CP9" s="1054"/>
      <c r="CQ9" s="1055"/>
      <c r="CR9" s="1053">
        <v>35</v>
      </c>
      <c r="CS9" s="1054"/>
      <c r="CT9" s="1054"/>
      <c r="CU9" s="1054"/>
      <c r="CV9" s="1055"/>
      <c r="CW9" s="1053">
        <v>6</v>
      </c>
      <c r="CX9" s="1054"/>
      <c r="CY9" s="1054"/>
      <c r="CZ9" s="1054"/>
      <c r="DA9" s="1055"/>
      <c r="DB9" s="1053" t="s">
        <v>597</v>
      </c>
      <c r="DC9" s="1054"/>
      <c r="DD9" s="1054"/>
      <c r="DE9" s="1054"/>
      <c r="DF9" s="1055"/>
      <c r="DG9" s="1053" t="s">
        <v>597</v>
      </c>
      <c r="DH9" s="1054"/>
      <c r="DI9" s="1054"/>
      <c r="DJ9" s="1054"/>
      <c r="DK9" s="1055"/>
      <c r="DL9" s="1053" t="s">
        <v>597</v>
      </c>
      <c r="DM9" s="1054"/>
      <c r="DN9" s="1054"/>
      <c r="DO9" s="1054"/>
      <c r="DP9" s="1055"/>
      <c r="DQ9" s="1053" t="s">
        <v>597</v>
      </c>
      <c r="DR9" s="1054"/>
      <c r="DS9" s="1054"/>
      <c r="DT9" s="1054"/>
      <c r="DU9" s="1055"/>
      <c r="DV9" s="1056"/>
      <c r="DW9" s="1057"/>
      <c r="DX9" s="1057"/>
      <c r="DY9" s="1057"/>
      <c r="DZ9" s="1058"/>
      <c r="EA9" s="237"/>
    </row>
    <row r="10" spans="1:131" s="238" customFormat="1" ht="26.25" customHeight="1" x14ac:dyDescent="0.2">
      <c r="A10" s="241">
        <v>4</v>
      </c>
      <c r="B10" s="1094"/>
      <c r="C10" s="1095"/>
      <c r="D10" s="1095"/>
      <c r="E10" s="1095"/>
      <c r="F10" s="1095"/>
      <c r="G10" s="1095"/>
      <c r="H10" s="1095"/>
      <c r="I10" s="1095"/>
      <c r="J10" s="1095"/>
      <c r="K10" s="1095"/>
      <c r="L10" s="1095"/>
      <c r="M10" s="1095"/>
      <c r="N10" s="1095"/>
      <c r="O10" s="1095"/>
      <c r="P10" s="1096"/>
      <c r="Q10" s="1102"/>
      <c r="R10" s="1103"/>
      <c r="S10" s="1103"/>
      <c r="T10" s="1103"/>
      <c r="U10" s="1103"/>
      <c r="V10" s="1103"/>
      <c r="W10" s="1103"/>
      <c r="X10" s="1103"/>
      <c r="Y10" s="1103"/>
      <c r="Z10" s="1103"/>
      <c r="AA10" s="1103"/>
      <c r="AB10" s="1103"/>
      <c r="AC10" s="1103"/>
      <c r="AD10" s="1103"/>
      <c r="AE10" s="1104"/>
      <c r="AF10" s="1099"/>
      <c r="AG10" s="1100"/>
      <c r="AH10" s="1100"/>
      <c r="AI10" s="1100"/>
      <c r="AJ10" s="1101"/>
      <c r="AK10" s="1144"/>
      <c r="AL10" s="1145"/>
      <c r="AM10" s="1145"/>
      <c r="AN10" s="1145"/>
      <c r="AO10" s="1145"/>
      <c r="AP10" s="1145"/>
      <c r="AQ10" s="1145"/>
      <c r="AR10" s="1145"/>
      <c r="AS10" s="1145"/>
      <c r="AT10" s="1145"/>
      <c r="AU10" s="1146"/>
      <c r="AV10" s="1146"/>
      <c r="AW10" s="1146"/>
      <c r="AX10" s="1146"/>
      <c r="AY10" s="1147"/>
      <c r="AZ10" s="235"/>
      <c r="BA10" s="235"/>
      <c r="BB10" s="235"/>
      <c r="BC10" s="235"/>
      <c r="BD10" s="235"/>
      <c r="BE10" s="236"/>
      <c r="BF10" s="236"/>
      <c r="BG10" s="236"/>
      <c r="BH10" s="236"/>
      <c r="BI10" s="236"/>
      <c r="BJ10" s="236"/>
      <c r="BK10" s="236"/>
      <c r="BL10" s="236"/>
      <c r="BM10" s="236"/>
      <c r="BN10" s="236"/>
      <c r="BO10" s="236"/>
      <c r="BP10" s="236"/>
      <c r="BQ10" s="241">
        <v>4</v>
      </c>
      <c r="BR10" s="242"/>
      <c r="BS10" s="1056"/>
      <c r="BT10" s="1057"/>
      <c r="BU10" s="1057"/>
      <c r="BV10" s="1057"/>
      <c r="BW10" s="1057"/>
      <c r="BX10" s="1057"/>
      <c r="BY10" s="1057"/>
      <c r="BZ10" s="1057"/>
      <c r="CA10" s="1057"/>
      <c r="CB10" s="1057"/>
      <c r="CC10" s="1057"/>
      <c r="CD10" s="1057"/>
      <c r="CE10" s="1057"/>
      <c r="CF10" s="1057"/>
      <c r="CG10" s="1078"/>
      <c r="CH10" s="1053"/>
      <c r="CI10" s="1054"/>
      <c r="CJ10" s="1054"/>
      <c r="CK10" s="1054"/>
      <c r="CL10" s="1055"/>
      <c r="CM10" s="1053"/>
      <c r="CN10" s="1054"/>
      <c r="CO10" s="1054"/>
      <c r="CP10" s="1054"/>
      <c r="CQ10" s="1055"/>
      <c r="CR10" s="1053"/>
      <c r="CS10" s="1054"/>
      <c r="CT10" s="1054"/>
      <c r="CU10" s="1054"/>
      <c r="CV10" s="1055"/>
      <c r="CW10" s="1053"/>
      <c r="CX10" s="1054"/>
      <c r="CY10" s="1054"/>
      <c r="CZ10" s="1054"/>
      <c r="DA10" s="1055"/>
      <c r="DB10" s="1053"/>
      <c r="DC10" s="1054"/>
      <c r="DD10" s="1054"/>
      <c r="DE10" s="1054"/>
      <c r="DF10" s="1055"/>
      <c r="DG10" s="1053"/>
      <c r="DH10" s="1054"/>
      <c r="DI10" s="1054"/>
      <c r="DJ10" s="1054"/>
      <c r="DK10" s="1055"/>
      <c r="DL10" s="1053"/>
      <c r="DM10" s="1054"/>
      <c r="DN10" s="1054"/>
      <c r="DO10" s="1054"/>
      <c r="DP10" s="1055"/>
      <c r="DQ10" s="1053"/>
      <c r="DR10" s="1054"/>
      <c r="DS10" s="1054"/>
      <c r="DT10" s="1054"/>
      <c r="DU10" s="1055"/>
      <c r="DV10" s="1056"/>
      <c r="DW10" s="1057"/>
      <c r="DX10" s="1057"/>
      <c r="DY10" s="1057"/>
      <c r="DZ10" s="1058"/>
      <c r="EA10" s="237"/>
    </row>
    <row r="11" spans="1:131" s="238" customFormat="1" ht="26.25" customHeight="1" x14ac:dyDescent="0.2">
      <c r="A11" s="241">
        <v>5</v>
      </c>
      <c r="B11" s="1094"/>
      <c r="C11" s="1095"/>
      <c r="D11" s="1095"/>
      <c r="E11" s="1095"/>
      <c r="F11" s="1095"/>
      <c r="G11" s="1095"/>
      <c r="H11" s="1095"/>
      <c r="I11" s="1095"/>
      <c r="J11" s="1095"/>
      <c r="K11" s="1095"/>
      <c r="L11" s="1095"/>
      <c r="M11" s="1095"/>
      <c r="N11" s="1095"/>
      <c r="O11" s="1095"/>
      <c r="P11" s="1096"/>
      <c r="Q11" s="1102"/>
      <c r="R11" s="1103"/>
      <c r="S11" s="1103"/>
      <c r="T11" s="1103"/>
      <c r="U11" s="1103"/>
      <c r="V11" s="1103"/>
      <c r="W11" s="1103"/>
      <c r="X11" s="1103"/>
      <c r="Y11" s="1103"/>
      <c r="Z11" s="1103"/>
      <c r="AA11" s="1103"/>
      <c r="AB11" s="1103"/>
      <c r="AC11" s="1103"/>
      <c r="AD11" s="1103"/>
      <c r="AE11" s="1104"/>
      <c r="AF11" s="1099"/>
      <c r="AG11" s="1100"/>
      <c r="AH11" s="1100"/>
      <c r="AI11" s="1100"/>
      <c r="AJ11" s="1101"/>
      <c r="AK11" s="1144"/>
      <c r="AL11" s="1145"/>
      <c r="AM11" s="1145"/>
      <c r="AN11" s="1145"/>
      <c r="AO11" s="1145"/>
      <c r="AP11" s="1145"/>
      <c r="AQ11" s="1145"/>
      <c r="AR11" s="1145"/>
      <c r="AS11" s="1145"/>
      <c r="AT11" s="1145"/>
      <c r="AU11" s="1146"/>
      <c r="AV11" s="1146"/>
      <c r="AW11" s="1146"/>
      <c r="AX11" s="1146"/>
      <c r="AY11" s="1147"/>
      <c r="AZ11" s="235"/>
      <c r="BA11" s="235"/>
      <c r="BB11" s="235"/>
      <c r="BC11" s="235"/>
      <c r="BD11" s="235"/>
      <c r="BE11" s="236"/>
      <c r="BF11" s="236"/>
      <c r="BG11" s="236"/>
      <c r="BH11" s="236"/>
      <c r="BI11" s="236"/>
      <c r="BJ11" s="236"/>
      <c r="BK11" s="236"/>
      <c r="BL11" s="236"/>
      <c r="BM11" s="236"/>
      <c r="BN11" s="236"/>
      <c r="BO11" s="236"/>
      <c r="BP11" s="236"/>
      <c r="BQ11" s="241">
        <v>5</v>
      </c>
      <c r="BR11" s="242"/>
      <c r="BS11" s="1056"/>
      <c r="BT11" s="1057"/>
      <c r="BU11" s="1057"/>
      <c r="BV11" s="1057"/>
      <c r="BW11" s="1057"/>
      <c r="BX11" s="1057"/>
      <c r="BY11" s="1057"/>
      <c r="BZ11" s="1057"/>
      <c r="CA11" s="1057"/>
      <c r="CB11" s="1057"/>
      <c r="CC11" s="1057"/>
      <c r="CD11" s="1057"/>
      <c r="CE11" s="1057"/>
      <c r="CF11" s="1057"/>
      <c r="CG11" s="1078"/>
      <c r="CH11" s="1053"/>
      <c r="CI11" s="1054"/>
      <c r="CJ11" s="1054"/>
      <c r="CK11" s="1054"/>
      <c r="CL11" s="1055"/>
      <c r="CM11" s="1053"/>
      <c r="CN11" s="1054"/>
      <c r="CO11" s="1054"/>
      <c r="CP11" s="1054"/>
      <c r="CQ11" s="1055"/>
      <c r="CR11" s="1053"/>
      <c r="CS11" s="1054"/>
      <c r="CT11" s="1054"/>
      <c r="CU11" s="1054"/>
      <c r="CV11" s="1055"/>
      <c r="CW11" s="1053"/>
      <c r="CX11" s="1054"/>
      <c r="CY11" s="1054"/>
      <c r="CZ11" s="1054"/>
      <c r="DA11" s="1055"/>
      <c r="DB11" s="1053"/>
      <c r="DC11" s="1054"/>
      <c r="DD11" s="1054"/>
      <c r="DE11" s="1054"/>
      <c r="DF11" s="1055"/>
      <c r="DG11" s="1053"/>
      <c r="DH11" s="1054"/>
      <c r="DI11" s="1054"/>
      <c r="DJ11" s="1054"/>
      <c r="DK11" s="1055"/>
      <c r="DL11" s="1053"/>
      <c r="DM11" s="1054"/>
      <c r="DN11" s="1054"/>
      <c r="DO11" s="1054"/>
      <c r="DP11" s="1055"/>
      <c r="DQ11" s="1053"/>
      <c r="DR11" s="1054"/>
      <c r="DS11" s="1054"/>
      <c r="DT11" s="1054"/>
      <c r="DU11" s="1055"/>
      <c r="DV11" s="1056"/>
      <c r="DW11" s="1057"/>
      <c r="DX11" s="1057"/>
      <c r="DY11" s="1057"/>
      <c r="DZ11" s="1058"/>
      <c r="EA11" s="237"/>
    </row>
    <row r="12" spans="1:131" s="238" customFormat="1" ht="26.25" customHeight="1" x14ac:dyDescent="0.2">
      <c r="A12" s="241">
        <v>6</v>
      </c>
      <c r="B12" s="1094"/>
      <c r="C12" s="1095"/>
      <c r="D12" s="1095"/>
      <c r="E12" s="1095"/>
      <c r="F12" s="1095"/>
      <c r="G12" s="1095"/>
      <c r="H12" s="1095"/>
      <c r="I12" s="1095"/>
      <c r="J12" s="1095"/>
      <c r="K12" s="1095"/>
      <c r="L12" s="1095"/>
      <c r="M12" s="1095"/>
      <c r="N12" s="1095"/>
      <c r="O12" s="1095"/>
      <c r="P12" s="1096"/>
      <c r="Q12" s="1102"/>
      <c r="R12" s="1103"/>
      <c r="S12" s="1103"/>
      <c r="T12" s="1103"/>
      <c r="U12" s="1103"/>
      <c r="V12" s="1103"/>
      <c r="W12" s="1103"/>
      <c r="X12" s="1103"/>
      <c r="Y12" s="1103"/>
      <c r="Z12" s="1103"/>
      <c r="AA12" s="1103"/>
      <c r="AB12" s="1103"/>
      <c r="AC12" s="1103"/>
      <c r="AD12" s="1103"/>
      <c r="AE12" s="1104"/>
      <c r="AF12" s="1099"/>
      <c r="AG12" s="1100"/>
      <c r="AH12" s="1100"/>
      <c r="AI12" s="1100"/>
      <c r="AJ12" s="1101"/>
      <c r="AK12" s="1144"/>
      <c r="AL12" s="1145"/>
      <c r="AM12" s="1145"/>
      <c r="AN12" s="1145"/>
      <c r="AO12" s="1145"/>
      <c r="AP12" s="1145"/>
      <c r="AQ12" s="1145"/>
      <c r="AR12" s="1145"/>
      <c r="AS12" s="1145"/>
      <c r="AT12" s="1145"/>
      <c r="AU12" s="1146"/>
      <c r="AV12" s="1146"/>
      <c r="AW12" s="1146"/>
      <c r="AX12" s="1146"/>
      <c r="AY12" s="1147"/>
      <c r="AZ12" s="235"/>
      <c r="BA12" s="235"/>
      <c r="BB12" s="235"/>
      <c r="BC12" s="235"/>
      <c r="BD12" s="235"/>
      <c r="BE12" s="236"/>
      <c r="BF12" s="236"/>
      <c r="BG12" s="236"/>
      <c r="BH12" s="236"/>
      <c r="BI12" s="236"/>
      <c r="BJ12" s="236"/>
      <c r="BK12" s="236"/>
      <c r="BL12" s="236"/>
      <c r="BM12" s="236"/>
      <c r="BN12" s="236"/>
      <c r="BO12" s="236"/>
      <c r="BP12" s="236"/>
      <c r="BQ12" s="241">
        <v>6</v>
      </c>
      <c r="BR12" s="242"/>
      <c r="BS12" s="1056"/>
      <c r="BT12" s="1057"/>
      <c r="BU12" s="1057"/>
      <c r="BV12" s="1057"/>
      <c r="BW12" s="1057"/>
      <c r="BX12" s="1057"/>
      <c r="BY12" s="1057"/>
      <c r="BZ12" s="1057"/>
      <c r="CA12" s="1057"/>
      <c r="CB12" s="1057"/>
      <c r="CC12" s="1057"/>
      <c r="CD12" s="1057"/>
      <c r="CE12" s="1057"/>
      <c r="CF12" s="1057"/>
      <c r="CG12" s="1078"/>
      <c r="CH12" s="1053"/>
      <c r="CI12" s="1054"/>
      <c r="CJ12" s="1054"/>
      <c r="CK12" s="1054"/>
      <c r="CL12" s="1055"/>
      <c r="CM12" s="1053"/>
      <c r="CN12" s="1054"/>
      <c r="CO12" s="1054"/>
      <c r="CP12" s="1054"/>
      <c r="CQ12" s="1055"/>
      <c r="CR12" s="1053"/>
      <c r="CS12" s="1054"/>
      <c r="CT12" s="1054"/>
      <c r="CU12" s="1054"/>
      <c r="CV12" s="1055"/>
      <c r="CW12" s="1053"/>
      <c r="CX12" s="1054"/>
      <c r="CY12" s="1054"/>
      <c r="CZ12" s="1054"/>
      <c r="DA12" s="1055"/>
      <c r="DB12" s="1053"/>
      <c r="DC12" s="1054"/>
      <c r="DD12" s="1054"/>
      <c r="DE12" s="1054"/>
      <c r="DF12" s="1055"/>
      <c r="DG12" s="1053"/>
      <c r="DH12" s="1054"/>
      <c r="DI12" s="1054"/>
      <c r="DJ12" s="1054"/>
      <c r="DK12" s="1055"/>
      <c r="DL12" s="1053"/>
      <c r="DM12" s="1054"/>
      <c r="DN12" s="1054"/>
      <c r="DO12" s="1054"/>
      <c r="DP12" s="1055"/>
      <c r="DQ12" s="1053"/>
      <c r="DR12" s="1054"/>
      <c r="DS12" s="1054"/>
      <c r="DT12" s="1054"/>
      <c r="DU12" s="1055"/>
      <c r="DV12" s="1056"/>
      <c r="DW12" s="1057"/>
      <c r="DX12" s="1057"/>
      <c r="DY12" s="1057"/>
      <c r="DZ12" s="1058"/>
      <c r="EA12" s="237"/>
    </row>
    <row r="13" spans="1:131" s="238" customFormat="1" ht="26.25" customHeight="1" x14ac:dyDescent="0.2">
      <c r="A13" s="241">
        <v>7</v>
      </c>
      <c r="B13" s="1094"/>
      <c r="C13" s="1095"/>
      <c r="D13" s="1095"/>
      <c r="E13" s="1095"/>
      <c r="F13" s="1095"/>
      <c r="G13" s="1095"/>
      <c r="H13" s="1095"/>
      <c r="I13" s="1095"/>
      <c r="J13" s="1095"/>
      <c r="K13" s="1095"/>
      <c r="L13" s="1095"/>
      <c r="M13" s="1095"/>
      <c r="N13" s="1095"/>
      <c r="O13" s="1095"/>
      <c r="P13" s="1096"/>
      <c r="Q13" s="1102"/>
      <c r="R13" s="1103"/>
      <c r="S13" s="1103"/>
      <c r="T13" s="1103"/>
      <c r="U13" s="1103"/>
      <c r="V13" s="1103"/>
      <c r="W13" s="1103"/>
      <c r="X13" s="1103"/>
      <c r="Y13" s="1103"/>
      <c r="Z13" s="1103"/>
      <c r="AA13" s="1103"/>
      <c r="AB13" s="1103"/>
      <c r="AC13" s="1103"/>
      <c r="AD13" s="1103"/>
      <c r="AE13" s="1104"/>
      <c r="AF13" s="1099"/>
      <c r="AG13" s="1100"/>
      <c r="AH13" s="1100"/>
      <c r="AI13" s="1100"/>
      <c r="AJ13" s="1101"/>
      <c r="AK13" s="1144"/>
      <c r="AL13" s="1145"/>
      <c r="AM13" s="1145"/>
      <c r="AN13" s="1145"/>
      <c r="AO13" s="1145"/>
      <c r="AP13" s="1145"/>
      <c r="AQ13" s="1145"/>
      <c r="AR13" s="1145"/>
      <c r="AS13" s="1145"/>
      <c r="AT13" s="1145"/>
      <c r="AU13" s="1146"/>
      <c r="AV13" s="1146"/>
      <c r="AW13" s="1146"/>
      <c r="AX13" s="1146"/>
      <c r="AY13" s="1147"/>
      <c r="AZ13" s="235"/>
      <c r="BA13" s="235"/>
      <c r="BB13" s="235"/>
      <c r="BC13" s="235"/>
      <c r="BD13" s="235"/>
      <c r="BE13" s="236"/>
      <c r="BF13" s="236"/>
      <c r="BG13" s="236"/>
      <c r="BH13" s="236"/>
      <c r="BI13" s="236"/>
      <c r="BJ13" s="236"/>
      <c r="BK13" s="236"/>
      <c r="BL13" s="236"/>
      <c r="BM13" s="236"/>
      <c r="BN13" s="236"/>
      <c r="BO13" s="236"/>
      <c r="BP13" s="236"/>
      <c r="BQ13" s="241">
        <v>7</v>
      </c>
      <c r="BR13" s="242"/>
      <c r="BS13" s="1056"/>
      <c r="BT13" s="1057"/>
      <c r="BU13" s="1057"/>
      <c r="BV13" s="1057"/>
      <c r="BW13" s="1057"/>
      <c r="BX13" s="1057"/>
      <c r="BY13" s="1057"/>
      <c r="BZ13" s="1057"/>
      <c r="CA13" s="1057"/>
      <c r="CB13" s="1057"/>
      <c r="CC13" s="1057"/>
      <c r="CD13" s="1057"/>
      <c r="CE13" s="1057"/>
      <c r="CF13" s="1057"/>
      <c r="CG13" s="1078"/>
      <c r="CH13" s="1053"/>
      <c r="CI13" s="1054"/>
      <c r="CJ13" s="1054"/>
      <c r="CK13" s="1054"/>
      <c r="CL13" s="1055"/>
      <c r="CM13" s="1053"/>
      <c r="CN13" s="1054"/>
      <c r="CO13" s="1054"/>
      <c r="CP13" s="1054"/>
      <c r="CQ13" s="1055"/>
      <c r="CR13" s="1053"/>
      <c r="CS13" s="1054"/>
      <c r="CT13" s="1054"/>
      <c r="CU13" s="1054"/>
      <c r="CV13" s="1055"/>
      <c r="CW13" s="1053"/>
      <c r="CX13" s="1054"/>
      <c r="CY13" s="1054"/>
      <c r="CZ13" s="1054"/>
      <c r="DA13" s="1055"/>
      <c r="DB13" s="1053"/>
      <c r="DC13" s="1054"/>
      <c r="DD13" s="1054"/>
      <c r="DE13" s="1054"/>
      <c r="DF13" s="1055"/>
      <c r="DG13" s="1053"/>
      <c r="DH13" s="1054"/>
      <c r="DI13" s="1054"/>
      <c r="DJ13" s="1054"/>
      <c r="DK13" s="1055"/>
      <c r="DL13" s="1053"/>
      <c r="DM13" s="1054"/>
      <c r="DN13" s="1054"/>
      <c r="DO13" s="1054"/>
      <c r="DP13" s="1055"/>
      <c r="DQ13" s="1053"/>
      <c r="DR13" s="1054"/>
      <c r="DS13" s="1054"/>
      <c r="DT13" s="1054"/>
      <c r="DU13" s="1055"/>
      <c r="DV13" s="1056"/>
      <c r="DW13" s="1057"/>
      <c r="DX13" s="1057"/>
      <c r="DY13" s="1057"/>
      <c r="DZ13" s="1058"/>
      <c r="EA13" s="237"/>
    </row>
    <row r="14" spans="1:131" s="238" customFormat="1" ht="26.25" customHeight="1" x14ac:dyDescent="0.2">
      <c r="A14" s="241">
        <v>8</v>
      </c>
      <c r="B14" s="1094"/>
      <c r="C14" s="1095"/>
      <c r="D14" s="1095"/>
      <c r="E14" s="1095"/>
      <c r="F14" s="1095"/>
      <c r="G14" s="1095"/>
      <c r="H14" s="1095"/>
      <c r="I14" s="1095"/>
      <c r="J14" s="1095"/>
      <c r="K14" s="1095"/>
      <c r="L14" s="1095"/>
      <c r="M14" s="1095"/>
      <c r="N14" s="1095"/>
      <c r="O14" s="1095"/>
      <c r="P14" s="1096"/>
      <c r="Q14" s="1102"/>
      <c r="R14" s="1103"/>
      <c r="S14" s="1103"/>
      <c r="T14" s="1103"/>
      <c r="U14" s="1103"/>
      <c r="V14" s="1103"/>
      <c r="W14" s="1103"/>
      <c r="X14" s="1103"/>
      <c r="Y14" s="1103"/>
      <c r="Z14" s="1103"/>
      <c r="AA14" s="1103"/>
      <c r="AB14" s="1103"/>
      <c r="AC14" s="1103"/>
      <c r="AD14" s="1103"/>
      <c r="AE14" s="1104"/>
      <c r="AF14" s="1099"/>
      <c r="AG14" s="1100"/>
      <c r="AH14" s="1100"/>
      <c r="AI14" s="1100"/>
      <c r="AJ14" s="1101"/>
      <c r="AK14" s="1144"/>
      <c r="AL14" s="1145"/>
      <c r="AM14" s="1145"/>
      <c r="AN14" s="1145"/>
      <c r="AO14" s="1145"/>
      <c r="AP14" s="1145"/>
      <c r="AQ14" s="1145"/>
      <c r="AR14" s="1145"/>
      <c r="AS14" s="1145"/>
      <c r="AT14" s="1145"/>
      <c r="AU14" s="1146"/>
      <c r="AV14" s="1146"/>
      <c r="AW14" s="1146"/>
      <c r="AX14" s="1146"/>
      <c r="AY14" s="1147"/>
      <c r="AZ14" s="235"/>
      <c r="BA14" s="235"/>
      <c r="BB14" s="235"/>
      <c r="BC14" s="235"/>
      <c r="BD14" s="235"/>
      <c r="BE14" s="236"/>
      <c r="BF14" s="236"/>
      <c r="BG14" s="236"/>
      <c r="BH14" s="236"/>
      <c r="BI14" s="236"/>
      <c r="BJ14" s="236"/>
      <c r="BK14" s="236"/>
      <c r="BL14" s="236"/>
      <c r="BM14" s="236"/>
      <c r="BN14" s="236"/>
      <c r="BO14" s="236"/>
      <c r="BP14" s="236"/>
      <c r="BQ14" s="241">
        <v>8</v>
      </c>
      <c r="BR14" s="242"/>
      <c r="BS14" s="1056"/>
      <c r="BT14" s="1057"/>
      <c r="BU14" s="1057"/>
      <c r="BV14" s="1057"/>
      <c r="BW14" s="1057"/>
      <c r="BX14" s="1057"/>
      <c r="BY14" s="1057"/>
      <c r="BZ14" s="1057"/>
      <c r="CA14" s="1057"/>
      <c r="CB14" s="1057"/>
      <c r="CC14" s="1057"/>
      <c r="CD14" s="1057"/>
      <c r="CE14" s="1057"/>
      <c r="CF14" s="1057"/>
      <c r="CG14" s="1078"/>
      <c r="CH14" s="1053"/>
      <c r="CI14" s="1054"/>
      <c r="CJ14" s="1054"/>
      <c r="CK14" s="1054"/>
      <c r="CL14" s="1055"/>
      <c r="CM14" s="1053"/>
      <c r="CN14" s="1054"/>
      <c r="CO14" s="1054"/>
      <c r="CP14" s="1054"/>
      <c r="CQ14" s="1055"/>
      <c r="CR14" s="1053"/>
      <c r="CS14" s="1054"/>
      <c r="CT14" s="1054"/>
      <c r="CU14" s="1054"/>
      <c r="CV14" s="1055"/>
      <c r="CW14" s="1053"/>
      <c r="CX14" s="1054"/>
      <c r="CY14" s="1054"/>
      <c r="CZ14" s="1054"/>
      <c r="DA14" s="1055"/>
      <c r="DB14" s="1053"/>
      <c r="DC14" s="1054"/>
      <c r="DD14" s="1054"/>
      <c r="DE14" s="1054"/>
      <c r="DF14" s="1055"/>
      <c r="DG14" s="1053"/>
      <c r="DH14" s="1054"/>
      <c r="DI14" s="1054"/>
      <c r="DJ14" s="1054"/>
      <c r="DK14" s="1055"/>
      <c r="DL14" s="1053"/>
      <c r="DM14" s="1054"/>
      <c r="DN14" s="1054"/>
      <c r="DO14" s="1054"/>
      <c r="DP14" s="1055"/>
      <c r="DQ14" s="1053"/>
      <c r="DR14" s="1054"/>
      <c r="DS14" s="1054"/>
      <c r="DT14" s="1054"/>
      <c r="DU14" s="1055"/>
      <c r="DV14" s="1056"/>
      <c r="DW14" s="1057"/>
      <c r="DX14" s="1057"/>
      <c r="DY14" s="1057"/>
      <c r="DZ14" s="1058"/>
      <c r="EA14" s="237"/>
    </row>
    <row r="15" spans="1:131" s="238" customFormat="1" ht="26.25" customHeight="1" x14ac:dyDescent="0.2">
      <c r="A15" s="241">
        <v>9</v>
      </c>
      <c r="B15" s="1094"/>
      <c r="C15" s="1095"/>
      <c r="D15" s="1095"/>
      <c r="E15" s="1095"/>
      <c r="F15" s="1095"/>
      <c r="G15" s="1095"/>
      <c r="H15" s="1095"/>
      <c r="I15" s="1095"/>
      <c r="J15" s="1095"/>
      <c r="K15" s="1095"/>
      <c r="L15" s="1095"/>
      <c r="M15" s="1095"/>
      <c r="N15" s="1095"/>
      <c r="O15" s="1095"/>
      <c r="P15" s="1096"/>
      <c r="Q15" s="1102"/>
      <c r="R15" s="1103"/>
      <c r="S15" s="1103"/>
      <c r="T15" s="1103"/>
      <c r="U15" s="1103"/>
      <c r="V15" s="1103"/>
      <c r="W15" s="1103"/>
      <c r="X15" s="1103"/>
      <c r="Y15" s="1103"/>
      <c r="Z15" s="1103"/>
      <c r="AA15" s="1103"/>
      <c r="AB15" s="1103"/>
      <c r="AC15" s="1103"/>
      <c r="AD15" s="1103"/>
      <c r="AE15" s="1104"/>
      <c r="AF15" s="1099"/>
      <c r="AG15" s="1100"/>
      <c r="AH15" s="1100"/>
      <c r="AI15" s="1100"/>
      <c r="AJ15" s="1101"/>
      <c r="AK15" s="1144"/>
      <c r="AL15" s="1145"/>
      <c r="AM15" s="1145"/>
      <c r="AN15" s="1145"/>
      <c r="AO15" s="1145"/>
      <c r="AP15" s="1145"/>
      <c r="AQ15" s="1145"/>
      <c r="AR15" s="1145"/>
      <c r="AS15" s="1145"/>
      <c r="AT15" s="1145"/>
      <c r="AU15" s="1146"/>
      <c r="AV15" s="1146"/>
      <c r="AW15" s="1146"/>
      <c r="AX15" s="1146"/>
      <c r="AY15" s="1147"/>
      <c r="AZ15" s="235"/>
      <c r="BA15" s="235"/>
      <c r="BB15" s="235"/>
      <c r="BC15" s="235"/>
      <c r="BD15" s="235"/>
      <c r="BE15" s="236"/>
      <c r="BF15" s="236"/>
      <c r="BG15" s="236"/>
      <c r="BH15" s="236"/>
      <c r="BI15" s="236"/>
      <c r="BJ15" s="236"/>
      <c r="BK15" s="236"/>
      <c r="BL15" s="236"/>
      <c r="BM15" s="236"/>
      <c r="BN15" s="236"/>
      <c r="BO15" s="236"/>
      <c r="BP15" s="236"/>
      <c r="BQ15" s="241">
        <v>9</v>
      </c>
      <c r="BR15" s="242"/>
      <c r="BS15" s="1056"/>
      <c r="BT15" s="1057"/>
      <c r="BU15" s="1057"/>
      <c r="BV15" s="1057"/>
      <c r="BW15" s="1057"/>
      <c r="BX15" s="1057"/>
      <c r="BY15" s="1057"/>
      <c r="BZ15" s="1057"/>
      <c r="CA15" s="1057"/>
      <c r="CB15" s="1057"/>
      <c r="CC15" s="1057"/>
      <c r="CD15" s="1057"/>
      <c r="CE15" s="1057"/>
      <c r="CF15" s="1057"/>
      <c r="CG15" s="1078"/>
      <c r="CH15" s="1053"/>
      <c r="CI15" s="1054"/>
      <c r="CJ15" s="1054"/>
      <c r="CK15" s="1054"/>
      <c r="CL15" s="1055"/>
      <c r="CM15" s="1053"/>
      <c r="CN15" s="1054"/>
      <c r="CO15" s="1054"/>
      <c r="CP15" s="1054"/>
      <c r="CQ15" s="1055"/>
      <c r="CR15" s="1053"/>
      <c r="CS15" s="1054"/>
      <c r="CT15" s="1054"/>
      <c r="CU15" s="1054"/>
      <c r="CV15" s="1055"/>
      <c r="CW15" s="1053"/>
      <c r="CX15" s="1054"/>
      <c r="CY15" s="1054"/>
      <c r="CZ15" s="1054"/>
      <c r="DA15" s="1055"/>
      <c r="DB15" s="1053"/>
      <c r="DC15" s="1054"/>
      <c r="DD15" s="1054"/>
      <c r="DE15" s="1054"/>
      <c r="DF15" s="1055"/>
      <c r="DG15" s="1053"/>
      <c r="DH15" s="1054"/>
      <c r="DI15" s="1054"/>
      <c r="DJ15" s="1054"/>
      <c r="DK15" s="1055"/>
      <c r="DL15" s="1053"/>
      <c r="DM15" s="1054"/>
      <c r="DN15" s="1054"/>
      <c r="DO15" s="1054"/>
      <c r="DP15" s="1055"/>
      <c r="DQ15" s="1053"/>
      <c r="DR15" s="1054"/>
      <c r="DS15" s="1054"/>
      <c r="DT15" s="1054"/>
      <c r="DU15" s="1055"/>
      <c r="DV15" s="1056"/>
      <c r="DW15" s="1057"/>
      <c r="DX15" s="1057"/>
      <c r="DY15" s="1057"/>
      <c r="DZ15" s="1058"/>
      <c r="EA15" s="237"/>
    </row>
    <row r="16" spans="1:131" s="238" customFormat="1" ht="26.25" customHeight="1" x14ac:dyDescent="0.2">
      <c r="A16" s="241">
        <v>10</v>
      </c>
      <c r="B16" s="1094"/>
      <c r="C16" s="1095"/>
      <c r="D16" s="1095"/>
      <c r="E16" s="1095"/>
      <c r="F16" s="1095"/>
      <c r="G16" s="1095"/>
      <c r="H16" s="1095"/>
      <c r="I16" s="1095"/>
      <c r="J16" s="1095"/>
      <c r="K16" s="1095"/>
      <c r="L16" s="1095"/>
      <c r="M16" s="1095"/>
      <c r="N16" s="1095"/>
      <c r="O16" s="1095"/>
      <c r="P16" s="1096"/>
      <c r="Q16" s="1102"/>
      <c r="R16" s="1103"/>
      <c r="S16" s="1103"/>
      <c r="T16" s="1103"/>
      <c r="U16" s="1103"/>
      <c r="V16" s="1103"/>
      <c r="W16" s="1103"/>
      <c r="X16" s="1103"/>
      <c r="Y16" s="1103"/>
      <c r="Z16" s="1103"/>
      <c r="AA16" s="1103"/>
      <c r="AB16" s="1103"/>
      <c r="AC16" s="1103"/>
      <c r="AD16" s="1103"/>
      <c r="AE16" s="1104"/>
      <c r="AF16" s="1099"/>
      <c r="AG16" s="1100"/>
      <c r="AH16" s="1100"/>
      <c r="AI16" s="1100"/>
      <c r="AJ16" s="1101"/>
      <c r="AK16" s="1144"/>
      <c r="AL16" s="1145"/>
      <c r="AM16" s="1145"/>
      <c r="AN16" s="1145"/>
      <c r="AO16" s="1145"/>
      <c r="AP16" s="1145"/>
      <c r="AQ16" s="1145"/>
      <c r="AR16" s="1145"/>
      <c r="AS16" s="1145"/>
      <c r="AT16" s="1145"/>
      <c r="AU16" s="1146"/>
      <c r="AV16" s="1146"/>
      <c r="AW16" s="1146"/>
      <c r="AX16" s="1146"/>
      <c r="AY16" s="1147"/>
      <c r="AZ16" s="235"/>
      <c r="BA16" s="235"/>
      <c r="BB16" s="235"/>
      <c r="BC16" s="235"/>
      <c r="BD16" s="235"/>
      <c r="BE16" s="236"/>
      <c r="BF16" s="236"/>
      <c r="BG16" s="236"/>
      <c r="BH16" s="236"/>
      <c r="BI16" s="236"/>
      <c r="BJ16" s="236"/>
      <c r="BK16" s="236"/>
      <c r="BL16" s="236"/>
      <c r="BM16" s="236"/>
      <c r="BN16" s="236"/>
      <c r="BO16" s="236"/>
      <c r="BP16" s="236"/>
      <c r="BQ16" s="241">
        <v>10</v>
      </c>
      <c r="BR16" s="242"/>
      <c r="BS16" s="1056"/>
      <c r="BT16" s="1057"/>
      <c r="BU16" s="1057"/>
      <c r="BV16" s="1057"/>
      <c r="BW16" s="1057"/>
      <c r="BX16" s="1057"/>
      <c r="BY16" s="1057"/>
      <c r="BZ16" s="1057"/>
      <c r="CA16" s="1057"/>
      <c r="CB16" s="1057"/>
      <c r="CC16" s="1057"/>
      <c r="CD16" s="1057"/>
      <c r="CE16" s="1057"/>
      <c r="CF16" s="1057"/>
      <c r="CG16" s="1078"/>
      <c r="CH16" s="1053"/>
      <c r="CI16" s="1054"/>
      <c r="CJ16" s="1054"/>
      <c r="CK16" s="1054"/>
      <c r="CL16" s="1055"/>
      <c r="CM16" s="1053"/>
      <c r="CN16" s="1054"/>
      <c r="CO16" s="1054"/>
      <c r="CP16" s="1054"/>
      <c r="CQ16" s="1055"/>
      <c r="CR16" s="1053"/>
      <c r="CS16" s="1054"/>
      <c r="CT16" s="1054"/>
      <c r="CU16" s="1054"/>
      <c r="CV16" s="1055"/>
      <c r="CW16" s="1053"/>
      <c r="CX16" s="1054"/>
      <c r="CY16" s="1054"/>
      <c r="CZ16" s="1054"/>
      <c r="DA16" s="1055"/>
      <c r="DB16" s="1053"/>
      <c r="DC16" s="1054"/>
      <c r="DD16" s="1054"/>
      <c r="DE16" s="1054"/>
      <c r="DF16" s="1055"/>
      <c r="DG16" s="1053"/>
      <c r="DH16" s="1054"/>
      <c r="DI16" s="1054"/>
      <c r="DJ16" s="1054"/>
      <c r="DK16" s="1055"/>
      <c r="DL16" s="1053"/>
      <c r="DM16" s="1054"/>
      <c r="DN16" s="1054"/>
      <c r="DO16" s="1054"/>
      <c r="DP16" s="1055"/>
      <c r="DQ16" s="1053"/>
      <c r="DR16" s="1054"/>
      <c r="DS16" s="1054"/>
      <c r="DT16" s="1054"/>
      <c r="DU16" s="1055"/>
      <c r="DV16" s="1056"/>
      <c r="DW16" s="1057"/>
      <c r="DX16" s="1057"/>
      <c r="DY16" s="1057"/>
      <c r="DZ16" s="1058"/>
      <c r="EA16" s="237"/>
    </row>
    <row r="17" spans="1:131" s="238" customFormat="1" ht="26.25" customHeight="1" x14ac:dyDescent="0.2">
      <c r="A17" s="241">
        <v>11</v>
      </c>
      <c r="B17" s="1094"/>
      <c r="C17" s="1095"/>
      <c r="D17" s="1095"/>
      <c r="E17" s="1095"/>
      <c r="F17" s="1095"/>
      <c r="G17" s="1095"/>
      <c r="H17" s="1095"/>
      <c r="I17" s="1095"/>
      <c r="J17" s="1095"/>
      <c r="K17" s="1095"/>
      <c r="L17" s="1095"/>
      <c r="M17" s="1095"/>
      <c r="N17" s="1095"/>
      <c r="O17" s="1095"/>
      <c r="P17" s="1096"/>
      <c r="Q17" s="1102"/>
      <c r="R17" s="1103"/>
      <c r="S17" s="1103"/>
      <c r="T17" s="1103"/>
      <c r="U17" s="1103"/>
      <c r="V17" s="1103"/>
      <c r="W17" s="1103"/>
      <c r="X17" s="1103"/>
      <c r="Y17" s="1103"/>
      <c r="Z17" s="1103"/>
      <c r="AA17" s="1103"/>
      <c r="AB17" s="1103"/>
      <c r="AC17" s="1103"/>
      <c r="AD17" s="1103"/>
      <c r="AE17" s="1104"/>
      <c r="AF17" s="1099"/>
      <c r="AG17" s="1100"/>
      <c r="AH17" s="1100"/>
      <c r="AI17" s="1100"/>
      <c r="AJ17" s="1101"/>
      <c r="AK17" s="1144"/>
      <c r="AL17" s="1145"/>
      <c r="AM17" s="1145"/>
      <c r="AN17" s="1145"/>
      <c r="AO17" s="1145"/>
      <c r="AP17" s="1145"/>
      <c r="AQ17" s="1145"/>
      <c r="AR17" s="1145"/>
      <c r="AS17" s="1145"/>
      <c r="AT17" s="1145"/>
      <c r="AU17" s="1146"/>
      <c r="AV17" s="1146"/>
      <c r="AW17" s="1146"/>
      <c r="AX17" s="1146"/>
      <c r="AY17" s="1147"/>
      <c r="AZ17" s="235"/>
      <c r="BA17" s="235"/>
      <c r="BB17" s="235"/>
      <c r="BC17" s="235"/>
      <c r="BD17" s="235"/>
      <c r="BE17" s="236"/>
      <c r="BF17" s="236"/>
      <c r="BG17" s="236"/>
      <c r="BH17" s="236"/>
      <c r="BI17" s="236"/>
      <c r="BJ17" s="236"/>
      <c r="BK17" s="236"/>
      <c r="BL17" s="236"/>
      <c r="BM17" s="236"/>
      <c r="BN17" s="236"/>
      <c r="BO17" s="236"/>
      <c r="BP17" s="236"/>
      <c r="BQ17" s="241">
        <v>11</v>
      </c>
      <c r="BR17" s="242"/>
      <c r="BS17" s="1056"/>
      <c r="BT17" s="1057"/>
      <c r="BU17" s="1057"/>
      <c r="BV17" s="1057"/>
      <c r="BW17" s="1057"/>
      <c r="BX17" s="1057"/>
      <c r="BY17" s="1057"/>
      <c r="BZ17" s="1057"/>
      <c r="CA17" s="1057"/>
      <c r="CB17" s="1057"/>
      <c r="CC17" s="1057"/>
      <c r="CD17" s="1057"/>
      <c r="CE17" s="1057"/>
      <c r="CF17" s="1057"/>
      <c r="CG17" s="1078"/>
      <c r="CH17" s="1053"/>
      <c r="CI17" s="1054"/>
      <c r="CJ17" s="1054"/>
      <c r="CK17" s="1054"/>
      <c r="CL17" s="1055"/>
      <c r="CM17" s="1053"/>
      <c r="CN17" s="1054"/>
      <c r="CO17" s="1054"/>
      <c r="CP17" s="1054"/>
      <c r="CQ17" s="1055"/>
      <c r="CR17" s="1053"/>
      <c r="CS17" s="1054"/>
      <c r="CT17" s="1054"/>
      <c r="CU17" s="1054"/>
      <c r="CV17" s="1055"/>
      <c r="CW17" s="1053"/>
      <c r="CX17" s="1054"/>
      <c r="CY17" s="1054"/>
      <c r="CZ17" s="1054"/>
      <c r="DA17" s="1055"/>
      <c r="DB17" s="1053"/>
      <c r="DC17" s="1054"/>
      <c r="DD17" s="1054"/>
      <c r="DE17" s="1054"/>
      <c r="DF17" s="1055"/>
      <c r="DG17" s="1053"/>
      <c r="DH17" s="1054"/>
      <c r="DI17" s="1054"/>
      <c r="DJ17" s="1054"/>
      <c r="DK17" s="1055"/>
      <c r="DL17" s="1053"/>
      <c r="DM17" s="1054"/>
      <c r="DN17" s="1054"/>
      <c r="DO17" s="1054"/>
      <c r="DP17" s="1055"/>
      <c r="DQ17" s="1053"/>
      <c r="DR17" s="1054"/>
      <c r="DS17" s="1054"/>
      <c r="DT17" s="1054"/>
      <c r="DU17" s="1055"/>
      <c r="DV17" s="1056"/>
      <c r="DW17" s="1057"/>
      <c r="DX17" s="1057"/>
      <c r="DY17" s="1057"/>
      <c r="DZ17" s="1058"/>
      <c r="EA17" s="237"/>
    </row>
    <row r="18" spans="1:131" s="238" customFormat="1" ht="26.25" customHeight="1" x14ac:dyDescent="0.2">
      <c r="A18" s="241">
        <v>12</v>
      </c>
      <c r="B18" s="1094"/>
      <c r="C18" s="1095"/>
      <c r="D18" s="1095"/>
      <c r="E18" s="1095"/>
      <c r="F18" s="1095"/>
      <c r="G18" s="1095"/>
      <c r="H18" s="1095"/>
      <c r="I18" s="1095"/>
      <c r="J18" s="1095"/>
      <c r="K18" s="1095"/>
      <c r="L18" s="1095"/>
      <c r="M18" s="1095"/>
      <c r="N18" s="1095"/>
      <c r="O18" s="1095"/>
      <c r="P18" s="1096"/>
      <c r="Q18" s="1102"/>
      <c r="R18" s="1103"/>
      <c r="S18" s="1103"/>
      <c r="T18" s="1103"/>
      <c r="U18" s="1103"/>
      <c r="V18" s="1103"/>
      <c r="W18" s="1103"/>
      <c r="X18" s="1103"/>
      <c r="Y18" s="1103"/>
      <c r="Z18" s="1103"/>
      <c r="AA18" s="1103"/>
      <c r="AB18" s="1103"/>
      <c r="AC18" s="1103"/>
      <c r="AD18" s="1103"/>
      <c r="AE18" s="1104"/>
      <c r="AF18" s="1099"/>
      <c r="AG18" s="1100"/>
      <c r="AH18" s="1100"/>
      <c r="AI18" s="1100"/>
      <c r="AJ18" s="1101"/>
      <c r="AK18" s="1144"/>
      <c r="AL18" s="1145"/>
      <c r="AM18" s="1145"/>
      <c r="AN18" s="1145"/>
      <c r="AO18" s="1145"/>
      <c r="AP18" s="1145"/>
      <c r="AQ18" s="1145"/>
      <c r="AR18" s="1145"/>
      <c r="AS18" s="1145"/>
      <c r="AT18" s="1145"/>
      <c r="AU18" s="1146"/>
      <c r="AV18" s="1146"/>
      <c r="AW18" s="1146"/>
      <c r="AX18" s="1146"/>
      <c r="AY18" s="1147"/>
      <c r="AZ18" s="235"/>
      <c r="BA18" s="235"/>
      <c r="BB18" s="235"/>
      <c r="BC18" s="235"/>
      <c r="BD18" s="235"/>
      <c r="BE18" s="236"/>
      <c r="BF18" s="236"/>
      <c r="BG18" s="236"/>
      <c r="BH18" s="236"/>
      <c r="BI18" s="236"/>
      <c r="BJ18" s="236"/>
      <c r="BK18" s="236"/>
      <c r="BL18" s="236"/>
      <c r="BM18" s="236"/>
      <c r="BN18" s="236"/>
      <c r="BO18" s="236"/>
      <c r="BP18" s="236"/>
      <c r="BQ18" s="241">
        <v>12</v>
      </c>
      <c r="BR18" s="242"/>
      <c r="BS18" s="1056"/>
      <c r="BT18" s="1057"/>
      <c r="BU18" s="1057"/>
      <c r="BV18" s="1057"/>
      <c r="BW18" s="1057"/>
      <c r="BX18" s="1057"/>
      <c r="BY18" s="1057"/>
      <c r="BZ18" s="1057"/>
      <c r="CA18" s="1057"/>
      <c r="CB18" s="1057"/>
      <c r="CC18" s="1057"/>
      <c r="CD18" s="1057"/>
      <c r="CE18" s="1057"/>
      <c r="CF18" s="1057"/>
      <c r="CG18" s="1078"/>
      <c r="CH18" s="1053"/>
      <c r="CI18" s="1054"/>
      <c r="CJ18" s="1054"/>
      <c r="CK18" s="1054"/>
      <c r="CL18" s="1055"/>
      <c r="CM18" s="1053"/>
      <c r="CN18" s="1054"/>
      <c r="CO18" s="1054"/>
      <c r="CP18" s="1054"/>
      <c r="CQ18" s="1055"/>
      <c r="CR18" s="1053"/>
      <c r="CS18" s="1054"/>
      <c r="CT18" s="1054"/>
      <c r="CU18" s="1054"/>
      <c r="CV18" s="1055"/>
      <c r="CW18" s="1053"/>
      <c r="CX18" s="1054"/>
      <c r="CY18" s="1054"/>
      <c r="CZ18" s="1054"/>
      <c r="DA18" s="1055"/>
      <c r="DB18" s="1053"/>
      <c r="DC18" s="1054"/>
      <c r="DD18" s="1054"/>
      <c r="DE18" s="1054"/>
      <c r="DF18" s="1055"/>
      <c r="DG18" s="1053"/>
      <c r="DH18" s="1054"/>
      <c r="DI18" s="1054"/>
      <c r="DJ18" s="1054"/>
      <c r="DK18" s="1055"/>
      <c r="DL18" s="1053"/>
      <c r="DM18" s="1054"/>
      <c r="DN18" s="1054"/>
      <c r="DO18" s="1054"/>
      <c r="DP18" s="1055"/>
      <c r="DQ18" s="1053"/>
      <c r="DR18" s="1054"/>
      <c r="DS18" s="1054"/>
      <c r="DT18" s="1054"/>
      <c r="DU18" s="1055"/>
      <c r="DV18" s="1056"/>
      <c r="DW18" s="1057"/>
      <c r="DX18" s="1057"/>
      <c r="DY18" s="1057"/>
      <c r="DZ18" s="1058"/>
      <c r="EA18" s="237"/>
    </row>
    <row r="19" spans="1:131" s="238" customFormat="1" ht="26.25" customHeight="1" x14ac:dyDescent="0.2">
      <c r="A19" s="241">
        <v>13</v>
      </c>
      <c r="B19" s="1094"/>
      <c r="C19" s="1095"/>
      <c r="D19" s="1095"/>
      <c r="E19" s="1095"/>
      <c r="F19" s="1095"/>
      <c r="G19" s="1095"/>
      <c r="H19" s="1095"/>
      <c r="I19" s="1095"/>
      <c r="J19" s="1095"/>
      <c r="K19" s="1095"/>
      <c r="L19" s="1095"/>
      <c r="M19" s="1095"/>
      <c r="N19" s="1095"/>
      <c r="O19" s="1095"/>
      <c r="P19" s="1096"/>
      <c r="Q19" s="1102"/>
      <c r="R19" s="1103"/>
      <c r="S19" s="1103"/>
      <c r="T19" s="1103"/>
      <c r="U19" s="1103"/>
      <c r="V19" s="1103"/>
      <c r="W19" s="1103"/>
      <c r="X19" s="1103"/>
      <c r="Y19" s="1103"/>
      <c r="Z19" s="1103"/>
      <c r="AA19" s="1103"/>
      <c r="AB19" s="1103"/>
      <c r="AC19" s="1103"/>
      <c r="AD19" s="1103"/>
      <c r="AE19" s="1104"/>
      <c r="AF19" s="1099"/>
      <c r="AG19" s="1100"/>
      <c r="AH19" s="1100"/>
      <c r="AI19" s="1100"/>
      <c r="AJ19" s="1101"/>
      <c r="AK19" s="1144"/>
      <c r="AL19" s="1145"/>
      <c r="AM19" s="1145"/>
      <c r="AN19" s="1145"/>
      <c r="AO19" s="1145"/>
      <c r="AP19" s="1145"/>
      <c r="AQ19" s="1145"/>
      <c r="AR19" s="1145"/>
      <c r="AS19" s="1145"/>
      <c r="AT19" s="1145"/>
      <c r="AU19" s="1146"/>
      <c r="AV19" s="1146"/>
      <c r="AW19" s="1146"/>
      <c r="AX19" s="1146"/>
      <c r="AY19" s="1147"/>
      <c r="AZ19" s="235"/>
      <c r="BA19" s="235"/>
      <c r="BB19" s="235"/>
      <c r="BC19" s="235"/>
      <c r="BD19" s="235"/>
      <c r="BE19" s="236"/>
      <c r="BF19" s="236"/>
      <c r="BG19" s="236"/>
      <c r="BH19" s="236"/>
      <c r="BI19" s="236"/>
      <c r="BJ19" s="236"/>
      <c r="BK19" s="236"/>
      <c r="BL19" s="236"/>
      <c r="BM19" s="236"/>
      <c r="BN19" s="236"/>
      <c r="BO19" s="236"/>
      <c r="BP19" s="236"/>
      <c r="BQ19" s="241">
        <v>13</v>
      </c>
      <c r="BR19" s="242"/>
      <c r="BS19" s="1056"/>
      <c r="BT19" s="1057"/>
      <c r="BU19" s="1057"/>
      <c r="BV19" s="1057"/>
      <c r="BW19" s="1057"/>
      <c r="BX19" s="1057"/>
      <c r="BY19" s="1057"/>
      <c r="BZ19" s="1057"/>
      <c r="CA19" s="1057"/>
      <c r="CB19" s="1057"/>
      <c r="CC19" s="1057"/>
      <c r="CD19" s="1057"/>
      <c r="CE19" s="1057"/>
      <c r="CF19" s="1057"/>
      <c r="CG19" s="1078"/>
      <c r="CH19" s="1053"/>
      <c r="CI19" s="1054"/>
      <c r="CJ19" s="1054"/>
      <c r="CK19" s="1054"/>
      <c r="CL19" s="1055"/>
      <c r="CM19" s="1053"/>
      <c r="CN19" s="1054"/>
      <c r="CO19" s="1054"/>
      <c r="CP19" s="1054"/>
      <c r="CQ19" s="1055"/>
      <c r="CR19" s="1053"/>
      <c r="CS19" s="1054"/>
      <c r="CT19" s="1054"/>
      <c r="CU19" s="1054"/>
      <c r="CV19" s="1055"/>
      <c r="CW19" s="1053"/>
      <c r="CX19" s="1054"/>
      <c r="CY19" s="1054"/>
      <c r="CZ19" s="1054"/>
      <c r="DA19" s="1055"/>
      <c r="DB19" s="1053"/>
      <c r="DC19" s="1054"/>
      <c r="DD19" s="1054"/>
      <c r="DE19" s="1054"/>
      <c r="DF19" s="1055"/>
      <c r="DG19" s="1053"/>
      <c r="DH19" s="1054"/>
      <c r="DI19" s="1054"/>
      <c r="DJ19" s="1054"/>
      <c r="DK19" s="1055"/>
      <c r="DL19" s="1053"/>
      <c r="DM19" s="1054"/>
      <c r="DN19" s="1054"/>
      <c r="DO19" s="1054"/>
      <c r="DP19" s="1055"/>
      <c r="DQ19" s="1053"/>
      <c r="DR19" s="1054"/>
      <c r="DS19" s="1054"/>
      <c r="DT19" s="1054"/>
      <c r="DU19" s="1055"/>
      <c r="DV19" s="1056"/>
      <c r="DW19" s="1057"/>
      <c r="DX19" s="1057"/>
      <c r="DY19" s="1057"/>
      <c r="DZ19" s="1058"/>
      <c r="EA19" s="237"/>
    </row>
    <row r="20" spans="1:131" s="238" customFormat="1" ht="26.25" customHeight="1" x14ac:dyDescent="0.2">
      <c r="A20" s="241">
        <v>14</v>
      </c>
      <c r="B20" s="1094"/>
      <c r="C20" s="1095"/>
      <c r="D20" s="1095"/>
      <c r="E20" s="1095"/>
      <c r="F20" s="1095"/>
      <c r="G20" s="1095"/>
      <c r="H20" s="1095"/>
      <c r="I20" s="1095"/>
      <c r="J20" s="1095"/>
      <c r="K20" s="1095"/>
      <c r="L20" s="1095"/>
      <c r="M20" s="1095"/>
      <c r="N20" s="1095"/>
      <c r="O20" s="1095"/>
      <c r="P20" s="1096"/>
      <c r="Q20" s="1102"/>
      <c r="R20" s="1103"/>
      <c r="S20" s="1103"/>
      <c r="T20" s="1103"/>
      <c r="U20" s="1103"/>
      <c r="V20" s="1103"/>
      <c r="W20" s="1103"/>
      <c r="X20" s="1103"/>
      <c r="Y20" s="1103"/>
      <c r="Z20" s="1103"/>
      <c r="AA20" s="1103"/>
      <c r="AB20" s="1103"/>
      <c r="AC20" s="1103"/>
      <c r="AD20" s="1103"/>
      <c r="AE20" s="1104"/>
      <c r="AF20" s="1099"/>
      <c r="AG20" s="1100"/>
      <c r="AH20" s="1100"/>
      <c r="AI20" s="1100"/>
      <c r="AJ20" s="1101"/>
      <c r="AK20" s="1144"/>
      <c r="AL20" s="1145"/>
      <c r="AM20" s="1145"/>
      <c r="AN20" s="1145"/>
      <c r="AO20" s="1145"/>
      <c r="AP20" s="1145"/>
      <c r="AQ20" s="1145"/>
      <c r="AR20" s="1145"/>
      <c r="AS20" s="1145"/>
      <c r="AT20" s="1145"/>
      <c r="AU20" s="1146"/>
      <c r="AV20" s="1146"/>
      <c r="AW20" s="1146"/>
      <c r="AX20" s="1146"/>
      <c r="AY20" s="1147"/>
      <c r="AZ20" s="235"/>
      <c r="BA20" s="235"/>
      <c r="BB20" s="235"/>
      <c r="BC20" s="235"/>
      <c r="BD20" s="235"/>
      <c r="BE20" s="236"/>
      <c r="BF20" s="236"/>
      <c r="BG20" s="236"/>
      <c r="BH20" s="236"/>
      <c r="BI20" s="236"/>
      <c r="BJ20" s="236"/>
      <c r="BK20" s="236"/>
      <c r="BL20" s="236"/>
      <c r="BM20" s="236"/>
      <c r="BN20" s="236"/>
      <c r="BO20" s="236"/>
      <c r="BP20" s="236"/>
      <c r="BQ20" s="241">
        <v>14</v>
      </c>
      <c r="BR20" s="242"/>
      <c r="BS20" s="1056"/>
      <c r="BT20" s="1057"/>
      <c r="BU20" s="1057"/>
      <c r="BV20" s="1057"/>
      <c r="BW20" s="1057"/>
      <c r="BX20" s="1057"/>
      <c r="BY20" s="1057"/>
      <c r="BZ20" s="1057"/>
      <c r="CA20" s="1057"/>
      <c r="CB20" s="1057"/>
      <c r="CC20" s="1057"/>
      <c r="CD20" s="1057"/>
      <c r="CE20" s="1057"/>
      <c r="CF20" s="1057"/>
      <c r="CG20" s="1078"/>
      <c r="CH20" s="1053"/>
      <c r="CI20" s="1054"/>
      <c r="CJ20" s="1054"/>
      <c r="CK20" s="1054"/>
      <c r="CL20" s="1055"/>
      <c r="CM20" s="1053"/>
      <c r="CN20" s="1054"/>
      <c r="CO20" s="1054"/>
      <c r="CP20" s="1054"/>
      <c r="CQ20" s="1055"/>
      <c r="CR20" s="1053"/>
      <c r="CS20" s="1054"/>
      <c r="CT20" s="1054"/>
      <c r="CU20" s="1054"/>
      <c r="CV20" s="1055"/>
      <c r="CW20" s="1053"/>
      <c r="CX20" s="1054"/>
      <c r="CY20" s="1054"/>
      <c r="CZ20" s="1054"/>
      <c r="DA20" s="1055"/>
      <c r="DB20" s="1053"/>
      <c r="DC20" s="1054"/>
      <c r="DD20" s="1054"/>
      <c r="DE20" s="1054"/>
      <c r="DF20" s="1055"/>
      <c r="DG20" s="1053"/>
      <c r="DH20" s="1054"/>
      <c r="DI20" s="1054"/>
      <c r="DJ20" s="1054"/>
      <c r="DK20" s="1055"/>
      <c r="DL20" s="1053"/>
      <c r="DM20" s="1054"/>
      <c r="DN20" s="1054"/>
      <c r="DO20" s="1054"/>
      <c r="DP20" s="1055"/>
      <c r="DQ20" s="1053"/>
      <c r="DR20" s="1054"/>
      <c r="DS20" s="1054"/>
      <c r="DT20" s="1054"/>
      <c r="DU20" s="1055"/>
      <c r="DV20" s="1056"/>
      <c r="DW20" s="1057"/>
      <c r="DX20" s="1057"/>
      <c r="DY20" s="1057"/>
      <c r="DZ20" s="1058"/>
      <c r="EA20" s="237"/>
    </row>
    <row r="21" spans="1:131" s="238" customFormat="1" ht="26.25" customHeight="1" thickBot="1" x14ac:dyDescent="0.25">
      <c r="A21" s="241">
        <v>15</v>
      </c>
      <c r="B21" s="1094"/>
      <c r="C21" s="1095"/>
      <c r="D21" s="1095"/>
      <c r="E21" s="1095"/>
      <c r="F21" s="1095"/>
      <c r="G21" s="1095"/>
      <c r="H21" s="1095"/>
      <c r="I21" s="1095"/>
      <c r="J21" s="1095"/>
      <c r="K21" s="1095"/>
      <c r="L21" s="1095"/>
      <c r="M21" s="1095"/>
      <c r="N21" s="1095"/>
      <c r="O21" s="1095"/>
      <c r="P21" s="1096"/>
      <c r="Q21" s="1102"/>
      <c r="R21" s="1103"/>
      <c r="S21" s="1103"/>
      <c r="T21" s="1103"/>
      <c r="U21" s="1103"/>
      <c r="V21" s="1103"/>
      <c r="W21" s="1103"/>
      <c r="X21" s="1103"/>
      <c r="Y21" s="1103"/>
      <c r="Z21" s="1103"/>
      <c r="AA21" s="1103"/>
      <c r="AB21" s="1103"/>
      <c r="AC21" s="1103"/>
      <c r="AD21" s="1103"/>
      <c r="AE21" s="1104"/>
      <c r="AF21" s="1099"/>
      <c r="AG21" s="1100"/>
      <c r="AH21" s="1100"/>
      <c r="AI21" s="1100"/>
      <c r="AJ21" s="1101"/>
      <c r="AK21" s="1144"/>
      <c r="AL21" s="1145"/>
      <c r="AM21" s="1145"/>
      <c r="AN21" s="1145"/>
      <c r="AO21" s="1145"/>
      <c r="AP21" s="1145"/>
      <c r="AQ21" s="1145"/>
      <c r="AR21" s="1145"/>
      <c r="AS21" s="1145"/>
      <c r="AT21" s="1145"/>
      <c r="AU21" s="1146"/>
      <c r="AV21" s="1146"/>
      <c r="AW21" s="1146"/>
      <c r="AX21" s="1146"/>
      <c r="AY21" s="1147"/>
      <c r="AZ21" s="235"/>
      <c r="BA21" s="235"/>
      <c r="BB21" s="235"/>
      <c r="BC21" s="235"/>
      <c r="BD21" s="235"/>
      <c r="BE21" s="236"/>
      <c r="BF21" s="236"/>
      <c r="BG21" s="236"/>
      <c r="BH21" s="236"/>
      <c r="BI21" s="236"/>
      <c r="BJ21" s="236"/>
      <c r="BK21" s="236"/>
      <c r="BL21" s="236"/>
      <c r="BM21" s="236"/>
      <c r="BN21" s="236"/>
      <c r="BO21" s="236"/>
      <c r="BP21" s="236"/>
      <c r="BQ21" s="241">
        <v>15</v>
      </c>
      <c r="BR21" s="242"/>
      <c r="BS21" s="1056"/>
      <c r="BT21" s="1057"/>
      <c r="BU21" s="1057"/>
      <c r="BV21" s="1057"/>
      <c r="BW21" s="1057"/>
      <c r="BX21" s="1057"/>
      <c r="BY21" s="1057"/>
      <c r="BZ21" s="1057"/>
      <c r="CA21" s="1057"/>
      <c r="CB21" s="1057"/>
      <c r="CC21" s="1057"/>
      <c r="CD21" s="1057"/>
      <c r="CE21" s="1057"/>
      <c r="CF21" s="1057"/>
      <c r="CG21" s="1078"/>
      <c r="CH21" s="1053"/>
      <c r="CI21" s="1054"/>
      <c r="CJ21" s="1054"/>
      <c r="CK21" s="1054"/>
      <c r="CL21" s="1055"/>
      <c r="CM21" s="1053"/>
      <c r="CN21" s="1054"/>
      <c r="CO21" s="1054"/>
      <c r="CP21" s="1054"/>
      <c r="CQ21" s="1055"/>
      <c r="CR21" s="1053"/>
      <c r="CS21" s="1054"/>
      <c r="CT21" s="1054"/>
      <c r="CU21" s="1054"/>
      <c r="CV21" s="1055"/>
      <c r="CW21" s="1053"/>
      <c r="CX21" s="1054"/>
      <c r="CY21" s="1054"/>
      <c r="CZ21" s="1054"/>
      <c r="DA21" s="1055"/>
      <c r="DB21" s="1053"/>
      <c r="DC21" s="1054"/>
      <c r="DD21" s="1054"/>
      <c r="DE21" s="1054"/>
      <c r="DF21" s="1055"/>
      <c r="DG21" s="1053"/>
      <c r="DH21" s="1054"/>
      <c r="DI21" s="1054"/>
      <c r="DJ21" s="1054"/>
      <c r="DK21" s="1055"/>
      <c r="DL21" s="1053"/>
      <c r="DM21" s="1054"/>
      <c r="DN21" s="1054"/>
      <c r="DO21" s="1054"/>
      <c r="DP21" s="1055"/>
      <c r="DQ21" s="1053"/>
      <c r="DR21" s="1054"/>
      <c r="DS21" s="1054"/>
      <c r="DT21" s="1054"/>
      <c r="DU21" s="1055"/>
      <c r="DV21" s="1056"/>
      <c r="DW21" s="1057"/>
      <c r="DX21" s="1057"/>
      <c r="DY21" s="1057"/>
      <c r="DZ21" s="1058"/>
      <c r="EA21" s="237"/>
    </row>
    <row r="22" spans="1:131" s="238" customFormat="1" ht="26.25" customHeight="1" x14ac:dyDescent="0.2">
      <c r="A22" s="241">
        <v>16</v>
      </c>
      <c r="B22" s="1094"/>
      <c r="C22" s="1095"/>
      <c r="D22" s="1095"/>
      <c r="E22" s="1095"/>
      <c r="F22" s="1095"/>
      <c r="G22" s="1095"/>
      <c r="H22" s="1095"/>
      <c r="I22" s="1095"/>
      <c r="J22" s="1095"/>
      <c r="K22" s="1095"/>
      <c r="L22" s="1095"/>
      <c r="M22" s="1095"/>
      <c r="N22" s="1095"/>
      <c r="O22" s="1095"/>
      <c r="P22" s="1096"/>
      <c r="Q22" s="1137"/>
      <c r="R22" s="1138"/>
      <c r="S22" s="1138"/>
      <c r="T22" s="1138"/>
      <c r="U22" s="1138"/>
      <c r="V22" s="1138"/>
      <c r="W22" s="1138"/>
      <c r="X22" s="1138"/>
      <c r="Y22" s="1138"/>
      <c r="Z22" s="1138"/>
      <c r="AA22" s="1138"/>
      <c r="AB22" s="1138"/>
      <c r="AC22" s="1138"/>
      <c r="AD22" s="1138"/>
      <c r="AE22" s="1139"/>
      <c r="AF22" s="1099"/>
      <c r="AG22" s="1100"/>
      <c r="AH22" s="1100"/>
      <c r="AI22" s="1100"/>
      <c r="AJ22" s="1101"/>
      <c r="AK22" s="1140"/>
      <c r="AL22" s="1141"/>
      <c r="AM22" s="1141"/>
      <c r="AN22" s="1141"/>
      <c r="AO22" s="1141"/>
      <c r="AP22" s="1141"/>
      <c r="AQ22" s="1141"/>
      <c r="AR22" s="1141"/>
      <c r="AS22" s="1141"/>
      <c r="AT22" s="1141"/>
      <c r="AU22" s="1142"/>
      <c r="AV22" s="1142"/>
      <c r="AW22" s="1142"/>
      <c r="AX22" s="1142"/>
      <c r="AY22" s="1143"/>
      <c r="AZ22" s="1092" t="s">
        <v>395</v>
      </c>
      <c r="BA22" s="1092"/>
      <c r="BB22" s="1092"/>
      <c r="BC22" s="1092"/>
      <c r="BD22" s="1093"/>
      <c r="BE22" s="236"/>
      <c r="BF22" s="236"/>
      <c r="BG22" s="236"/>
      <c r="BH22" s="236"/>
      <c r="BI22" s="236"/>
      <c r="BJ22" s="236"/>
      <c r="BK22" s="236"/>
      <c r="BL22" s="236"/>
      <c r="BM22" s="236"/>
      <c r="BN22" s="236"/>
      <c r="BO22" s="236"/>
      <c r="BP22" s="236"/>
      <c r="BQ22" s="241">
        <v>16</v>
      </c>
      <c r="BR22" s="242"/>
      <c r="BS22" s="1056"/>
      <c r="BT22" s="1057"/>
      <c r="BU22" s="1057"/>
      <c r="BV22" s="1057"/>
      <c r="BW22" s="1057"/>
      <c r="BX22" s="1057"/>
      <c r="BY22" s="1057"/>
      <c r="BZ22" s="1057"/>
      <c r="CA22" s="1057"/>
      <c r="CB22" s="1057"/>
      <c r="CC22" s="1057"/>
      <c r="CD22" s="1057"/>
      <c r="CE22" s="1057"/>
      <c r="CF22" s="1057"/>
      <c r="CG22" s="1078"/>
      <c r="CH22" s="1053"/>
      <c r="CI22" s="1054"/>
      <c r="CJ22" s="1054"/>
      <c r="CK22" s="1054"/>
      <c r="CL22" s="1055"/>
      <c r="CM22" s="1053"/>
      <c r="CN22" s="1054"/>
      <c r="CO22" s="1054"/>
      <c r="CP22" s="1054"/>
      <c r="CQ22" s="1055"/>
      <c r="CR22" s="1053"/>
      <c r="CS22" s="1054"/>
      <c r="CT22" s="1054"/>
      <c r="CU22" s="1054"/>
      <c r="CV22" s="1055"/>
      <c r="CW22" s="1053"/>
      <c r="CX22" s="1054"/>
      <c r="CY22" s="1054"/>
      <c r="CZ22" s="1054"/>
      <c r="DA22" s="1055"/>
      <c r="DB22" s="1053"/>
      <c r="DC22" s="1054"/>
      <c r="DD22" s="1054"/>
      <c r="DE22" s="1054"/>
      <c r="DF22" s="1055"/>
      <c r="DG22" s="1053"/>
      <c r="DH22" s="1054"/>
      <c r="DI22" s="1054"/>
      <c r="DJ22" s="1054"/>
      <c r="DK22" s="1055"/>
      <c r="DL22" s="1053"/>
      <c r="DM22" s="1054"/>
      <c r="DN22" s="1054"/>
      <c r="DO22" s="1054"/>
      <c r="DP22" s="1055"/>
      <c r="DQ22" s="1053"/>
      <c r="DR22" s="1054"/>
      <c r="DS22" s="1054"/>
      <c r="DT22" s="1054"/>
      <c r="DU22" s="1055"/>
      <c r="DV22" s="1056"/>
      <c r="DW22" s="1057"/>
      <c r="DX22" s="1057"/>
      <c r="DY22" s="1057"/>
      <c r="DZ22" s="1058"/>
      <c r="EA22" s="237"/>
    </row>
    <row r="23" spans="1:131" s="238" customFormat="1" ht="26.25" customHeight="1" thickBot="1" x14ac:dyDescent="0.25">
      <c r="A23" s="243" t="s">
        <v>396</v>
      </c>
      <c r="B23" s="1001" t="s">
        <v>397</v>
      </c>
      <c r="C23" s="1002"/>
      <c r="D23" s="1002"/>
      <c r="E23" s="1002"/>
      <c r="F23" s="1002"/>
      <c r="G23" s="1002"/>
      <c r="H23" s="1002"/>
      <c r="I23" s="1002"/>
      <c r="J23" s="1002"/>
      <c r="K23" s="1002"/>
      <c r="L23" s="1002"/>
      <c r="M23" s="1002"/>
      <c r="N23" s="1002"/>
      <c r="O23" s="1002"/>
      <c r="P23" s="1012"/>
      <c r="Q23" s="1131">
        <v>10692</v>
      </c>
      <c r="R23" s="1125"/>
      <c r="S23" s="1125"/>
      <c r="T23" s="1125"/>
      <c r="U23" s="1125"/>
      <c r="V23" s="1125">
        <v>9652</v>
      </c>
      <c r="W23" s="1125"/>
      <c r="X23" s="1125"/>
      <c r="Y23" s="1125"/>
      <c r="Z23" s="1125"/>
      <c r="AA23" s="1125">
        <v>1040</v>
      </c>
      <c r="AB23" s="1125"/>
      <c r="AC23" s="1125"/>
      <c r="AD23" s="1125"/>
      <c r="AE23" s="1132"/>
      <c r="AF23" s="1133">
        <v>894</v>
      </c>
      <c r="AG23" s="1125"/>
      <c r="AH23" s="1125"/>
      <c r="AI23" s="1125"/>
      <c r="AJ23" s="1134"/>
      <c r="AK23" s="1135"/>
      <c r="AL23" s="1136"/>
      <c r="AM23" s="1136"/>
      <c r="AN23" s="1136"/>
      <c r="AO23" s="1136"/>
      <c r="AP23" s="1125">
        <v>11917</v>
      </c>
      <c r="AQ23" s="1125"/>
      <c r="AR23" s="1125"/>
      <c r="AS23" s="1125"/>
      <c r="AT23" s="1125"/>
      <c r="AU23" s="1126"/>
      <c r="AV23" s="1126"/>
      <c r="AW23" s="1126"/>
      <c r="AX23" s="1126"/>
      <c r="AY23" s="1127"/>
      <c r="AZ23" s="1128" t="s">
        <v>398</v>
      </c>
      <c r="BA23" s="1129"/>
      <c r="BB23" s="1129"/>
      <c r="BC23" s="1129"/>
      <c r="BD23" s="1130"/>
      <c r="BE23" s="236"/>
      <c r="BF23" s="236"/>
      <c r="BG23" s="236"/>
      <c r="BH23" s="236"/>
      <c r="BI23" s="236"/>
      <c r="BJ23" s="236"/>
      <c r="BK23" s="236"/>
      <c r="BL23" s="236"/>
      <c r="BM23" s="236"/>
      <c r="BN23" s="236"/>
      <c r="BO23" s="236"/>
      <c r="BP23" s="236"/>
      <c r="BQ23" s="241">
        <v>17</v>
      </c>
      <c r="BR23" s="242"/>
      <c r="BS23" s="1056"/>
      <c r="BT23" s="1057"/>
      <c r="BU23" s="1057"/>
      <c r="BV23" s="1057"/>
      <c r="BW23" s="1057"/>
      <c r="BX23" s="1057"/>
      <c r="BY23" s="1057"/>
      <c r="BZ23" s="1057"/>
      <c r="CA23" s="1057"/>
      <c r="CB23" s="1057"/>
      <c r="CC23" s="1057"/>
      <c r="CD23" s="1057"/>
      <c r="CE23" s="1057"/>
      <c r="CF23" s="1057"/>
      <c r="CG23" s="1078"/>
      <c r="CH23" s="1053"/>
      <c r="CI23" s="1054"/>
      <c r="CJ23" s="1054"/>
      <c r="CK23" s="1054"/>
      <c r="CL23" s="1055"/>
      <c r="CM23" s="1053"/>
      <c r="CN23" s="1054"/>
      <c r="CO23" s="1054"/>
      <c r="CP23" s="1054"/>
      <c r="CQ23" s="1055"/>
      <c r="CR23" s="1053"/>
      <c r="CS23" s="1054"/>
      <c r="CT23" s="1054"/>
      <c r="CU23" s="1054"/>
      <c r="CV23" s="1055"/>
      <c r="CW23" s="1053"/>
      <c r="CX23" s="1054"/>
      <c r="CY23" s="1054"/>
      <c r="CZ23" s="1054"/>
      <c r="DA23" s="1055"/>
      <c r="DB23" s="1053"/>
      <c r="DC23" s="1054"/>
      <c r="DD23" s="1054"/>
      <c r="DE23" s="1054"/>
      <c r="DF23" s="1055"/>
      <c r="DG23" s="1053"/>
      <c r="DH23" s="1054"/>
      <c r="DI23" s="1054"/>
      <c r="DJ23" s="1054"/>
      <c r="DK23" s="1055"/>
      <c r="DL23" s="1053"/>
      <c r="DM23" s="1054"/>
      <c r="DN23" s="1054"/>
      <c r="DO23" s="1054"/>
      <c r="DP23" s="1055"/>
      <c r="DQ23" s="1053"/>
      <c r="DR23" s="1054"/>
      <c r="DS23" s="1054"/>
      <c r="DT23" s="1054"/>
      <c r="DU23" s="1055"/>
      <c r="DV23" s="1056"/>
      <c r="DW23" s="1057"/>
      <c r="DX23" s="1057"/>
      <c r="DY23" s="1057"/>
      <c r="DZ23" s="1058"/>
      <c r="EA23" s="237"/>
    </row>
    <row r="24" spans="1:131" s="238" customFormat="1" ht="26.25" customHeight="1" x14ac:dyDescent="0.2">
      <c r="A24" s="1124" t="s">
        <v>399</v>
      </c>
      <c r="B24" s="1124"/>
      <c r="C24" s="1124"/>
      <c r="D24" s="1124"/>
      <c r="E24" s="1124"/>
      <c r="F24" s="1124"/>
      <c r="G24" s="1124"/>
      <c r="H24" s="1124"/>
      <c r="I24" s="1124"/>
      <c r="J24" s="1124"/>
      <c r="K24" s="1124"/>
      <c r="L24" s="1124"/>
      <c r="M24" s="1124"/>
      <c r="N24" s="1124"/>
      <c r="O24" s="1124"/>
      <c r="P24" s="1124"/>
      <c r="Q24" s="1124"/>
      <c r="R24" s="1124"/>
      <c r="S24" s="1124"/>
      <c r="T24" s="1124"/>
      <c r="U24" s="1124"/>
      <c r="V24" s="1124"/>
      <c r="W24" s="1124"/>
      <c r="X24" s="1124"/>
      <c r="Y24" s="1124"/>
      <c r="Z24" s="1124"/>
      <c r="AA24" s="1124"/>
      <c r="AB24" s="1124"/>
      <c r="AC24" s="1124"/>
      <c r="AD24" s="1124"/>
      <c r="AE24" s="1124"/>
      <c r="AF24" s="1124"/>
      <c r="AG24" s="1124"/>
      <c r="AH24" s="1124"/>
      <c r="AI24" s="1124"/>
      <c r="AJ24" s="1124"/>
      <c r="AK24" s="1124"/>
      <c r="AL24" s="1124"/>
      <c r="AM24" s="1124"/>
      <c r="AN24" s="1124"/>
      <c r="AO24" s="1124"/>
      <c r="AP24" s="1124"/>
      <c r="AQ24" s="1124"/>
      <c r="AR24" s="1124"/>
      <c r="AS24" s="1124"/>
      <c r="AT24" s="1124"/>
      <c r="AU24" s="1124"/>
      <c r="AV24" s="1124"/>
      <c r="AW24" s="1124"/>
      <c r="AX24" s="1124"/>
      <c r="AY24" s="1124"/>
      <c r="AZ24" s="235"/>
      <c r="BA24" s="235"/>
      <c r="BB24" s="235"/>
      <c r="BC24" s="235"/>
      <c r="BD24" s="235"/>
      <c r="BE24" s="236"/>
      <c r="BF24" s="236"/>
      <c r="BG24" s="236"/>
      <c r="BH24" s="236"/>
      <c r="BI24" s="236"/>
      <c r="BJ24" s="236"/>
      <c r="BK24" s="236"/>
      <c r="BL24" s="236"/>
      <c r="BM24" s="236"/>
      <c r="BN24" s="236"/>
      <c r="BO24" s="236"/>
      <c r="BP24" s="236"/>
      <c r="BQ24" s="241">
        <v>18</v>
      </c>
      <c r="BR24" s="242"/>
      <c r="BS24" s="1056"/>
      <c r="BT24" s="1057"/>
      <c r="BU24" s="1057"/>
      <c r="BV24" s="1057"/>
      <c r="BW24" s="1057"/>
      <c r="BX24" s="1057"/>
      <c r="BY24" s="1057"/>
      <c r="BZ24" s="1057"/>
      <c r="CA24" s="1057"/>
      <c r="CB24" s="1057"/>
      <c r="CC24" s="1057"/>
      <c r="CD24" s="1057"/>
      <c r="CE24" s="1057"/>
      <c r="CF24" s="1057"/>
      <c r="CG24" s="1078"/>
      <c r="CH24" s="1053"/>
      <c r="CI24" s="1054"/>
      <c r="CJ24" s="1054"/>
      <c r="CK24" s="1054"/>
      <c r="CL24" s="1055"/>
      <c r="CM24" s="1053"/>
      <c r="CN24" s="1054"/>
      <c r="CO24" s="1054"/>
      <c r="CP24" s="1054"/>
      <c r="CQ24" s="1055"/>
      <c r="CR24" s="1053"/>
      <c r="CS24" s="1054"/>
      <c r="CT24" s="1054"/>
      <c r="CU24" s="1054"/>
      <c r="CV24" s="1055"/>
      <c r="CW24" s="1053"/>
      <c r="CX24" s="1054"/>
      <c r="CY24" s="1054"/>
      <c r="CZ24" s="1054"/>
      <c r="DA24" s="1055"/>
      <c r="DB24" s="1053"/>
      <c r="DC24" s="1054"/>
      <c r="DD24" s="1054"/>
      <c r="DE24" s="1054"/>
      <c r="DF24" s="1055"/>
      <c r="DG24" s="1053"/>
      <c r="DH24" s="1054"/>
      <c r="DI24" s="1054"/>
      <c r="DJ24" s="1054"/>
      <c r="DK24" s="1055"/>
      <c r="DL24" s="1053"/>
      <c r="DM24" s="1054"/>
      <c r="DN24" s="1054"/>
      <c r="DO24" s="1054"/>
      <c r="DP24" s="1055"/>
      <c r="DQ24" s="1053"/>
      <c r="DR24" s="1054"/>
      <c r="DS24" s="1054"/>
      <c r="DT24" s="1054"/>
      <c r="DU24" s="1055"/>
      <c r="DV24" s="1056"/>
      <c r="DW24" s="1057"/>
      <c r="DX24" s="1057"/>
      <c r="DY24" s="1057"/>
      <c r="DZ24" s="1058"/>
      <c r="EA24" s="237"/>
    </row>
    <row r="25" spans="1:131" ht="26.25" customHeight="1" thickBot="1" x14ac:dyDescent="0.25">
      <c r="A25" s="1123" t="s">
        <v>400</v>
      </c>
      <c r="B25" s="1123"/>
      <c r="C25" s="1123"/>
      <c r="D25" s="1123"/>
      <c r="E25" s="1123"/>
      <c r="F25" s="1123"/>
      <c r="G25" s="1123"/>
      <c r="H25" s="1123"/>
      <c r="I25" s="1123"/>
      <c r="J25" s="1123"/>
      <c r="K25" s="1123"/>
      <c r="L25" s="1123"/>
      <c r="M25" s="1123"/>
      <c r="N25" s="1123"/>
      <c r="O25" s="1123"/>
      <c r="P25" s="1123"/>
      <c r="Q25" s="1123"/>
      <c r="R25" s="1123"/>
      <c r="S25" s="1123"/>
      <c r="T25" s="1123"/>
      <c r="U25" s="1123"/>
      <c r="V25" s="1123"/>
      <c r="W25" s="1123"/>
      <c r="X25" s="1123"/>
      <c r="Y25" s="1123"/>
      <c r="Z25" s="1123"/>
      <c r="AA25" s="1123"/>
      <c r="AB25" s="1123"/>
      <c r="AC25" s="1123"/>
      <c r="AD25" s="1123"/>
      <c r="AE25" s="1123"/>
      <c r="AF25" s="1123"/>
      <c r="AG25" s="1123"/>
      <c r="AH25" s="1123"/>
      <c r="AI25" s="1123"/>
      <c r="AJ25" s="1123"/>
      <c r="AK25" s="1123"/>
      <c r="AL25" s="1123"/>
      <c r="AM25" s="1123"/>
      <c r="AN25" s="1123"/>
      <c r="AO25" s="1123"/>
      <c r="AP25" s="1123"/>
      <c r="AQ25" s="1123"/>
      <c r="AR25" s="1123"/>
      <c r="AS25" s="1123"/>
      <c r="AT25" s="1123"/>
      <c r="AU25" s="1123"/>
      <c r="AV25" s="1123"/>
      <c r="AW25" s="1123"/>
      <c r="AX25" s="1123"/>
      <c r="AY25" s="1123"/>
      <c r="AZ25" s="1123"/>
      <c r="BA25" s="1123"/>
      <c r="BB25" s="1123"/>
      <c r="BC25" s="1123"/>
      <c r="BD25" s="1123"/>
      <c r="BE25" s="1123"/>
      <c r="BF25" s="1123"/>
      <c r="BG25" s="1123"/>
      <c r="BH25" s="1123"/>
      <c r="BI25" s="1123"/>
      <c r="BJ25" s="235"/>
      <c r="BK25" s="235"/>
      <c r="BL25" s="235"/>
      <c r="BM25" s="235"/>
      <c r="BN25" s="235"/>
      <c r="BO25" s="244"/>
      <c r="BP25" s="244"/>
      <c r="BQ25" s="241">
        <v>19</v>
      </c>
      <c r="BR25" s="242"/>
      <c r="BS25" s="1056"/>
      <c r="BT25" s="1057"/>
      <c r="BU25" s="1057"/>
      <c r="BV25" s="1057"/>
      <c r="BW25" s="1057"/>
      <c r="BX25" s="1057"/>
      <c r="BY25" s="1057"/>
      <c r="BZ25" s="1057"/>
      <c r="CA25" s="1057"/>
      <c r="CB25" s="1057"/>
      <c r="CC25" s="1057"/>
      <c r="CD25" s="1057"/>
      <c r="CE25" s="1057"/>
      <c r="CF25" s="1057"/>
      <c r="CG25" s="1078"/>
      <c r="CH25" s="1053"/>
      <c r="CI25" s="1054"/>
      <c r="CJ25" s="1054"/>
      <c r="CK25" s="1054"/>
      <c r="CL25" s="1055"/>
      <c r="CM25" s="1053"/>
      <c r="CN25" s="1054"/>
      <c r="CO25" s="1054"/>
      <c r="CP25" s="1054"/>
      <c r="CQ25" s="1055"/>
      <c r="CR25" s="1053"/>
      <c r="CS25" s="1054"/>
      <c r="CT25" s="1054"/>
      <c r="CU25" s="1054"/>
      <c r="CV25" s="1055"/>
      <c r="CW25" s="1053"/>
      <c r="CX25" s="1054"/>
      <c r="CY25" s="1054"/>
      <c r="CZ25" s="1054"/>
      <c r="DA25" s="1055"/>
      <c r="DB25" s="1053"/>
      <c r="DC25" s="1054"/>
      <c r="DD25" s="1054"/>
      <c r="DE25" s="1054"/>
      <c r="DF25" s="1055"/>
      <c r="DG25" s="1053"/>
      <c r="DH25" s="1054"/>
      <c r="DI25" s="1054"/>
      <c r="DJ25" s="1054"/>
      <c r="DK25" s="1055"/>
      <c r="DL25" s="1053"/>
      <c r="DM25" s="1054"/>
      <c r="DN25" s="1054"/>
      <c r="DO25" s="1054"/>
      <c r="DP25" s="1055"/>
      <c r="DQ25" s="1053"/>
      <c r="DR25" s="1054"/>
      <c r="DS25" s="1054"/>
      <c r="DT25" s="1054"/>
      <c r="DU25" s="1055"/>
      <c r="DV25" s="1056"/>
      <c r="DW25" s="1057"/>
      <c r="DX25" s="1057"/>
      <c r="DY25" s="1057"/>
      <c r="DZ25" s="1058"/>
      <c r="EA25" s="233"/>
    </row>
    <row r="26" spans="1:131" ht="26.25" customHeight="1" x14ac:dyDescent="0.2">
      <c r="A26" s="1059" t="s">
        <v>377</v>
      </c>
      <c r="B26" s="1060"/>
      <c r="C26" s="1060"/>
      <c r="D26" s="1060"/>
      <c r="E26" s="1060"/>
      <c r="F26" s="1060"/>
      <c r="G26" s="1060"/>
      <c r="H26" s="1060"/>
      <c r="I26" s="1060"/>
      <c r="J26" s="1060"/>
      <c r="K26" s="1060"/>
      <c r="L26" s="1060"/>
      <c r="M26" s="1060"/>
      <c r="N26" s="1060"/>
      <c r="O26" s="1060"/>
      <c r="P26" s="1061"/>
      <c r="Q26" s="1065" t="s">
        <v>401</v>
      </c>
      <c r="R26" s="1066"/>
      <c r="S26" s="1066"/>
      <c r="T26" s="1066"/>
      <c r="U26" s="1067"/>
      <c r="V26" s="1065" t="s">
        <v>402</v>
      </c>
      <c r="W26" s="1066"/>
      <c r="X26" s="1066"/>
      <c r="Y26" s="1066"/>
      <c r="Z26" s="1067"/>
      <c r="AA26" s="1065" t="s">
        <v>403</v>
      </c>
      <c r="AB26" s="1066"/>
      <c r="AC26" s="1066"/>
      <c r="AD26" s="1066"/>
      <c r="AE26" s="1066"/>
      <c r="AF26" s="1119" t="s">
        <v>404</v>
      </c>
      <c r="AG26" s="1072"/>
      <c r="AH26" s="1072"/>
      <c r="AI26" s="1072"/>
      <c r="AJ26" s="1120"/>
      <c r="AK26" s="1066" t="s">
        <v>405</v>
      </c>
      <c r="AL26" s="1066"/>
      <c r="AM26" s="1066"/>
      <c r="AN26" s="1066"/>
      <c r="AO26" s="1067"/>
      <c r="AP26" s="1065" t="s">
        <v>406</v>
      </c>
      <c r="AQ26" s="1066"/>
      <c r="AR26" s="1066"/>
      <c r="AS26" s="1066"/>
      <c r="AT26" s="1067"/>
      <c r="AU26" s="1065" t="s">
        <v>407</v>
      </c>
      <c r="AV26" s="1066"/>
      <c r="AW26" s="1066"/>
      <c r="AX26" s="1066"/>
      <c r="AY26" s="1067"/>
      <c r="AZ26" s="1065" t="s">
        <v>408</v>
      </c>
      <c r="BA26" s="1066"/>
      <c r="BB26" s="1066"/>
      <c r="BC26" s="1066"/>
      <c r="BD26" s="1067"/>
      <c r="BE26" s="1065" t="s">
        <v>384</v>
      </c>
      <c r="BF26" s="1066"/>
      <c r="BG26" s="1066"/>
      <c r="BH26" s="1066"/>
      <c r="BI26" s="1079"/>
      <c r="BJ26" s="235"/>
      <c r="BK26" s="235"/>
      <c r="BL26" s="235"/>
      <c r="BM26" s="235"/>
      <c r="BN26" s="235"/>
      <c r="BO26" s="244"/>
      <c r="BP26" s="244"/>
      <c r="BQ26" s="241">
        <v>20</v>
      </c>
      <c r="BR26" s="242"/>
      <c r="BS26" s="1056"/>
      <c r="BT26" s="1057"/>
      <c r="BU26" s="1057"/>
      <c r="BV26" s="1057"/>
      <c r="BW26" s="1057"/>
      <c r="BX26" s="1057"/>
      <c r="BY26" s="1057"/>
      <c r="BZ26" s="1057"/>
      <c r="CA26" s="1057"/>
      <c r="CB26" s="1057"/>
      <c r="CC26" s="1057"/>
      <c r="CD26" s="1057"/>
      <c r="CE26" s="1057"/>
      <c r="CF26" s="1057"/>
      <c r="CG26" s="1078"/>
      <c r="CH26" s="1053"/>
      <c r="CI26" s="1054"/>
      <c r="CJ26" s="1054"/>
      <c r="CK26" s="1054"/>
      <c r="CL26" s="1055"/>
      <c r="CM26" s="1053"/>
      <c r="CN26" s="1054"/>
      <c r="CO26" s="1054"/>
      <c r="CP26" s="1054"/>
      <c r="CQ26" s="1055"/>
      <c r="CR26" s="1053"/>
      <c r="CS26" s="1054"/>
      <c r="CT26" s="1054"/>
      <c r="CU26" s="1054"/>
      <c r="CV26" s="1055"/>
      <c r="CW26" s="1053"/>
      <c r="CX26" s="1054"/>
      <c r="CY26" s="1054"/>
      <c r="CZ26" s="1054"/>
      <c r="DA26" s="1055"/>
      <c r="DB26" s="1053"/>
      <c r="DC26" s="1054"/>
      <c r="DD26" s="1054"/>
      <c r="DE26" s="1054"/>
      <c r="DF26" s="1055"/>
      <c r="DG26" s="1053"/>
      <c r="DH26" s="1054"/>
      <c r="DI26" s="1054"/>
      <c r="DJ26" s="1054"/>
      <c r="DK26" s="1055"/>
      <c r="DL26" s="1053"/>
      <c r="DM26" s="1054"/>
      <c r="DN26" s="1054"/>
      <c r="DO26" s="1054"/>
      <c r="DP26" s="1055"/>
      <c r="DQ26" s="1053"/>
      <c r="DR26" s="1054"/>
      <c r="DS26" s="1054"/>
      <c r="DT26" s="1054"/>
      <c r="DU26" s="1055"/>
      <c r="DV26" s="1056"/>
      <c r="DW26" s="1057"/>
      <c r="DX26" s="1057"/>
      <c r="DY26" s="1057"/>
      <c r="DZ26" s="1058"/>
      <c r="EA26" s="233"/>
    </row>
    <row r="27" spans="1:131" ht="26.25" customHeight="1" thickBot="1" x14ac:dyDescent="0.25">
      <c r="A27" s="1062"/>
      <c r="B27" s="1063"/>
      <c r="C27" s="1063"/>
      <c r="D27" s="1063"/>
      <c r="E27" s="1063"/>
      <c r="F27" s="1063"/>
      <c r="G27" s="1063"/>
      <c r="H27" s="1063"/>
      <c r="I27" s="1063"/>
      <c r="J27" s="1063"/>
      <c r="K27" s="1063"/>
      <c r="L27" s="1063"/>
      <c r="M27" s="1063"/>
      <c r="N27" s="1063"/>
      <c r="O27" s="1063"/>
      <c r="P27" s="1064"/>
      <c r="Q27" s="1068"/>
      <c r="R27" s="1069"/>
      <c r="S27" s="1069"/>
      <c r="T27" s="1069"/>
      <c r="U27" s="1070"/>
      <c r="V27" s="1068"/>
      <c r="W27" s="1069"/>
      <c r="X27" s="1069"/>
      <c r="Y27" s="1069"/>
      <c r="Z27" s="1070"/>
      <c r="AA27" s="1068"/>
      <c r="AB27" s="1069"/>
      <c r="AC27" s="1069"/>
      <c r="AD27" s="1069"/>
      <c r="AE27" s="1069"/>
      <c r="AF27" s="1121"/>
      <c r="AG27" s="1075"/>
      <c r="AH27" s="1075"/>
      <c r="AI27" s="1075"/>
      <c r="AJ27" s="1122"/>
      <c r="AK27" s="1069"/>
      <c r="AL27" s="1069"/>
      <c r="AM27" s="1069"/>
      <c r="AN27" s="1069"/>
      <c r="AO27" s="1070"/>
      <c r="AP27" s="1068"/>
      <c r="AQ27" s="1069"/>
      <c r="AR27" s="1069"/>
      <c r="AS27" s="1069"/>
      <c r="AT27" s="1070"/>
      <c r="AU27" s="1068"/>
      <c r="AV27" s="1069"/>
      <c r="AW27" s="1069"/>
      <c r="AX27" s="1069"/>
      <c r="AY27" s="1070"/>
      <c r="AZ27" s="1068"/>
      <c r="BA27" s="1069"/>
      <c r="BB27" s="1069"/>
      <c r="BC27" s="1069"/>
      <c r="BD27" s="1070"/>
      <c r="BE27" s="1068"/>
      <c r="BF27" s="1069"/>
      <c r="BG27" s="1069"/>
      <c r="BH27" s="1069"/>
      <c r="BI27" s="1080"/>
      <c r="BJ27" s="235"/>
      <c r="BK27" s="235"/>
      <c r="BL27" s="235"/>
      <c r="BM27" s="235"/>
      <c r="BN27" s="235"/>
      <c r="BO27" s="244"/>
      <c r="BP27" s="244"/>
      <c r="BQ27" s="241">
        <v>21</v>
      </c>
      <c r="BR27" s="242"/>
      <c r="BS27" s="1056"/>
      <c r="BT27" s="1057"/>
      <c r="BU27" s="1057"/>
      <c r="BV27" s="1057"/>
      <c r="BW27" s="1057"/>
      <c r="BX27" s="1057"/>
      <c r="BY27" s="1057"/>
      <c r="BZ27" s="1057"/>
      <c r="CA27" s="1057"/>
      <c r="CB27" s="1057"/>
      <c r="CC27" s="1057"/>
      <c r="CD27" s="1057"/>
      <c r="CE27" s="1057"/>
      <c r="CF27" s="1057"/>
      <c r="CG27" s="1078"/>
      <c r="CH27" s="1053"/>
      <c r="CI27" s="1054"/>
      <c r="CJ27" s="1054"/>
      <c r="CK27" s="1054"/>
      <c r="CL27" s="1055"/>
      <c r="CM27" s="1053"/>
      <c r="CN27" s="1054"/>
      <c r="CO27" s="1054"/>
      <c r="CP27" s="1054"/>
      <c r="CQ27" s="1055"/>
      <c r="CR27" s="1053"/>
      <c r="CS27" s="1054"/>
      <c r="CT27" s="1054"/>
      <c r="CU27" s="1054"/>
      <c r="CV27" s="1055"/>
      <c r="CW27" s="1053"/>
      <c r="CX27" s="1054"/>
      <c r="CY27" s="1054"/>
      <c r="CZ27" s="1054"/>
      <c r="DA27" s="1055"/>
      <c r="DB27" s="1053"/>
      <c r="DC27" s="1054"/>
      <c r="DD27" s="1054"/>
      <c r="DE27" s="1054"/>
      <c r="DF27" s="1055"/>
      <c r="DG27" s="1053"/>
      <c r="DH27" s="1054"/>
      <c r="DI27" s="1054"/>
      <c r="DJ27" s="1054"/>
      <c r="DK27" s="1055"/>
      <c r="DL27" s="1053"/>
      <c r="DM27" s="1054"/>
      <c r="DN27" s="1054"/>
      <c r="DO27" s="1054"/>
      <c r="DP27" s="1055"/>
      <c r="DQ27" s="1053"/>
      <c r="DR27" s="1054"/>
      <c r="DS27" s="1054"/>
      <c r="DT27" s="1054"/>
      <c r="DU27" s="1055"/>
      <c r="DV27" s="1056"/>
      <c r="DW27" s="1057"/>
      <c r="DX27" s="1057"/>
      <c r="DY27" s="1057"/>
      <c r="DZ27" s="1058"/>
      <c r="EA27" s="233"/>
    </row>
    <row r="28" spans="1:131" ht="26.25" customHeight="1" thickTop="1" x14ac:dyDescent="0.2">
      <c r="A28" s="245">
        <v>1</v>
      </c>
      <c r="B28" s="1111" t="s">
        <v>409</v>
      </c>
      <c r="C28" s="1112"/>
      <c r="D28" s="1112"/>
      <c r="E28" s="1112"/>
      <c r="F28" s="1112"/>
      <c r="G28" s="1112"/>
      <c r="H28" s="1112"/>
      <c r="I28" s="1112"/>
      <c r="J28" s="1112"/>
      <c r="K28" s="1112"/>
      <c r="L28" s="1112"/>
      <c r="M28" s="1112"/>
      <c r="N28" s="1112"/>
      <c r="O28" s="1112"/>
      <c r="P28" s="1113"/>
      <c r="Q28" s="1114">
        <v>1572</v>
      </c>
      <c r="R28" s="1115"/>
      <c r="S28" s="1115"/>
      <c r="T28" s="1115"/>
      <c r="U28" s="1115"/>
      <c r="V28" s="1115">
        <v>1507</v>
      </c>
      <c r="W28" s="1115"/>
      <c r="X28" s="1115"/>
      <c r="Y28" s="1115"/>
      <c r="Z28" s="1115"/>
      <c r="AA28" s="1115">
        <v>65</v>
      </c>
      <c r="AB28" s="1115"/>
      <c r="AC28" s="1115"/>
      <c r="AD28" s="1115"/>
      <c r="AE28" s="1116"/>
      <c r="AF28" s="1117">
        <v>65</v>
      </c>
      <c r="AG28" s="1115"/>
      <c r="AH28" s="1115"/>
      <c r="AI28" s="1115"/>
      <c r="AJ28" s="1118"/>
      <c r="AK28" s="1106">
        <v>133</v>
      </c>
      <c r="AL28" s="1107"/>
      <c r="AM28" s="1107"/>
      <c r="AN28" s="1107"/>
      <c r="AO28" s="1107"/>
      <c r="AP28" s="1107" t="s">
        <v>597</v>
      </c>
      <c r="AQ28" s="1107"/>
      <c r="AR28" s="1107"/>
      <c r="AS28" s="1107"/>
      <c r="AT28" s="1107"/>
      <c r="AU28" s="1107" t="s">
        <v>597</v>
      </c>
      <c r="AV28" s="1107"/>
      <c r="AW28" s="1107"/>
      <c r="AX28" s="1107"/>
      <c r="AY28" s="1107"/>
      <c r="AZ28" s="1108" t="s">
        <v>597</v>
      </c>
      <c r="BA28" s="1108"/>
      <c r="BB28" s="1108"/>
      <c r="BC28" s="1108"/>
      <c r="BD28" s="1108"/>
      <c r="BE28" s="1109"/>
      <c r="BF28" s="1109"/>
      <c r="BG28" s="1109"/>
      <c r="BH28" s="1109"/>
      <c r="BI28" s="1110"/>
      <c r="BJ28" s="235"/>
      <c r="BK28" s="235"/>
      <c r="BL28" s="235"/>
      <c r="BM28" s="235"/>
      <c r="BN28" s="235"/>
      <c r="BO28" s="244"/>
      <c r="BP28" s="244"/>
      <c r="BQ28" s="241">
        <v>22</v>
      </c>
      <c r="BR28" s="242"/>
      <c r="BS28" s="1056"/>
      <c r="BT28" s="1057"/>
      <c r="BU28" s="1057"/>
      <c r="BV28" s="1057"/>
      <c r="BW28" s="1057"/>
      <c r="BX28" s="1057"/>
      <c r="BY28" s="1057"/>
      <c r="BZ28" s="1057"/>
      <c r="CA28" s="1057"/>
      <c r="CB28" s="1057"/>
      <c r="CC28" s="1057"/>
      <c r="CD28" s="1057"/>
      <c r="CE28" s="1057"/>
      <c r="CF28" s="1057"/>
      <c r="CG28" s="1078"/>
      <c r="CH28" s="1053"/>
      <c r="CI28" s="1054"/>
      <c r="CJ28" s="1054"/>
      <c r="CK28" s="1054"/>
      <c r="CL28" s="1055"/>
      <c r="CM28" s="1053"/>
      <c r="CN28" s="1054"/>
      <c r="CO28" s="1054"/>
      <c r="CP28" s="1054"/>
      <c r="CQ28" s="1055"/>
      <c r="CR28" s="1053"/>
      <c r="CS28" s="1054"/>
      <c r="CT28" s="1054"/>
      <c r="CU28" s="1054"/>
      <c r="CV28" s="1055"/>
      <c r="CW28" s="1053"/>
      <c r="CX28" s="1054"/>
      <c r="CY28" s="1054"/>
      <c r="CZ28" s="1054"/>
      <c r="DA28" s="1055"/>
      <c r="DB28" s="1053"/>
      <c r="DC28" s="1054"/>
      <c r="DD28" s="1054"/>
      <c r="DE28" s="1054"/>
      <c r="DF28" s="1055"/>
      <c r="DG28" s="1053"/>
      <c r="DH28" s="1054"/>
      <c r="DI28" s="1054"/>
      <c r="DJ28" s="1054"/>
      <c r="DK28" s="1055"/>
      <c r="DL28" s="1053"/>
      <c r="DM28" s="1054"/>
      <c r="DN28" s="1054"/>
      <c r="DO28" s="1054"/>
      <c r="DP28" s="1055"/>
      <c r="DQ28" s="1053"/>
      <c r="DR28" s="1054"/>
      <c r="DS28" s="1054"/>
      <c r="DT28" s="1054"/>
      <c r="DU28" s="1055"/>
      <c r="DV28" s="1056"/>
      <c r="DW28" s="1057"/>
      <c r="DX28" s="1057"/>
      <c r="DY28" s="1057"/>
      <c r="DZ28" s="1058"/>
      <c r="EA28" s="233"/>
    </row>
    <row r="29" spans="1:131" ht="26.25" customHeight="1" x14ac:dyDescent="0.2">
      <c r="A29" s="245">
        <v>2</v>
      </c>
      <c r="B29" s="1094" t="s">
        <v>410</v>
      </c>
      <c r="C29" s="1095"/>
      <c r="D29" s="1095"/>
      <c r="E29" s="1095"/>
      <c r="F29" s="1095"/>
      <c r="G29" s="1095"/>
      <c r="H29" s="1095"/>
      <c r="I29" s="1095"/>
      <c r="J29" s="1095"/>
      <c r="K29" s="1095"/>
      <c r="L29" s="1095"/>
      <c r="M29" s="1095"/>
      <c r="N29" s="1095"/>
      <c r="O29" s="1095"/>
      <c r="P29" s="1096"/>
      <c r="Q29" s="1102">
        <v>1682</v>
      </c>
      <c r="R29" s="1103"/>
      <c r="S29" s="1103"/>
      <c r="T29" s="1103"/>
      <c r="U29" s="1103"/>
      <c r="V29" s="1103">
        <v>1605</v>
      </c>
      <c r="W29" s="1103"/>
      <c r="X29" s="1103"/>
      <c r="Y29" s="1103"/>
      <c r="Z29" s="1103"/>
      <c r="AA29" s="1103">
        <v>77</v>
      </c>
      <c r="AB29" s="1103"/>
      <c r="AC29" s="1103"/>
      <c r="AD29" s="1103"/>
      <c r="AE29" s="1104"/>
      <c r="AF29" s="1099">
        <v>77</v>
      </c>
      <c r="AG29" s="1100"/>
      <c r="AH29" s="1100"/>
      <c r="AI29" s="1100"/>
      <c r="AJ29" s="1101"/>
      <c r="AK29" s="1044">
        <v>235</v>
      </c>
      <c r="AL29" s="1035"/>
      <c r="AM29" s="1035"/>
      <c r="AN29" s="1035"/>
      <c r="AO29" s="1035"/>
      <c r="AP29" s="1035" t="s">
        <v>597</v>
      </c>
      <c r="AQ29" s="1035"/>
      <c r="AR29" s="1035"/>
      <c r="AS29" s="1035"/>
      <c r="AT29" s="1035"/>
      <c r="AU29" s="1035" t="s">
        <v>597</v>
      </c>
      <c r="AV29" s="1035"/>
      <c r="AW29" s="1035"/>
      <c r="AX29" s="1035"/>
      <c r="AY29" s="1035"/>
      <c r="AZ29" s="1105" t="s">
        <v>597</v>
      </c>
      <c r="BA29" s="1105"/>
      <c r="BB29" s="1105"/>
      <c r="BC29" s="1105"/>
      <c r="BD29" s="1105"/>
      <c r="BE29" s="1036"/>
      <c r="BF29" s="1036"/>
      <c r="BG29" s="1036"/>
      <c r="BH29" s="1036"/>
      <c r="BI29" s="1037"/>
      <c r="BJ29" s="235"/>
      <c r="BK29" s="235"/>
      <c r="BL29" s="235"/>
      <c r="BM29" s="235"/>
      <c r="BN29" s="235"/>
      <c r="BO29" s="244"/>
      <c r="BP29" s="244"/>
      <c r="BQ29" s="241">
        <v>23</v>
      </c>
      <c r="BR29" s="242"/>
      <c r="BS29" s="1056"/>
      <c r="BT29" s="1057"/>
      <c r="BU29" s="1057"/>
      <c r="BV29" s="1057"/>
      <c r="BW29" s="1057"/>
      <c r="BX29" s="1057"/>
      <c r="BY29" s="1057"/>
      <c r="BZ29" s="1057"/>
      <c r="CA29" s="1057"/>
      <c r="CB29" s="1057"/>
      <c r="CC29" s="1057"/>
      <c r="CD29" s="1057"/>
      <c r="CE29" s="1057"/>
      <c r="CF29" s="1057"/>
      <c r="CG29" s="1078"/>
      <c r="CH29" s="1053"/>
      <c r="CI29" s="1054"/>
      <c r="CJ29" s="1054"/>
      <c r="CK29" s="1054"/>
      <c r="CL29" s="1055"/>
      <c r="CM29" s="1053"/>
      <c r="CN29" s="1054"/>
      <c r="CO29" s="1054"/>
      <c r="CP29" s="1054"/>
      <c r="CQ29" s="1055"/>
      <c r="CR29" s="1053"/>
      <c r="CS29" s="1054"/>
      <c r="CT29" s="1054"/>
      <c r="CU29" s="1054"/>
      <c r="CV29" s="1055"/>
      <c r="CW29" s="1053"/>
      <c r="CX29" s="1054"/>
      <c r="CY29" s="1054"/>
      <c r="CZ29" s="1054"/>
      <c r="DA29" s="1055"/>
      <c r="DB29" s="1053"/>
      <c r="DC29" s="1054"/>
      <c r="DD29" s="1054"/>
      <c r="DE29" s="1054"/>
      <c r="DF29" s="1055"/>
      <c r="DG29" s="1053"/>
      <c r="DH29" s="1054"/>
      <c r="DI29" s="1054"/>
      <c r="DJ29" s="1054"/>
      <c r="DK29" s="1055"/>
      <c r="DL29" s="1053"/>
      <c r="DM29" s="1054"/>
      <c r="DN29" s="1054"/>
      <c r="DO29" s="1054"/>
      <c r="DP29" s="1055"/>
      <c r="DQ29" s="1053"/>
      <c r="DR29" s="1054"/>
      <c r="DS29" s="1054"/>
      <c r="DT29" s="1054"/>
      <c r="DU29" s="1055"/>
      <c r="DV29" s="1056"/>
      <c r="DW29" s="1057"/>
      <c r="DX29" s="1057"/>
      <c r="DY29" s="1057"/>
      <c r="DZ29" s="1058"/>
      <c r="EA29" s="233"/>
    </row>
    <row r="30" spans="1:131" ht="26.25" customHeight="1" x14ac:dyDescent="0.2">
      <c r="A30" s="245">
        <v>3</v>
      </c>
      <c r="B30" s="1094" t="s">
        <v>411</v>
      </c>
      <c r="C30" s="1095"/>
      <c r="D30" s="1095"/>
      <c r="E30" s="1095"/>
      <c r="F30" s="1095"/>
      <c r="G30" s="1095"/>
      <c r="H30" s="1095"/>
      <c r="I30" s="1095"/>
      <c r="J30" s="1095"/>
      <c r="K30" s="1095"/>
      <c r="L30" s="1095"/>
      <c r="M30" s="1095"/>
      <c r="N30" s="1095"/>
      <c r="O30" s="1095"/>
      <c r="P30" s="1096"/>
      <c r="Q30" s="1102">
        <v>165</v>
      </c>
      <c r="R30" s="1103"/>
      <c r="S30" s="1103"/>
      <c r="T30" s="1103"/>
      <c r="U30" s="1103"/>
      <c r="V30" s="1103">
        <v>162</v>
      </c>
      <c r="W30" s="1103"/>
      <c r="X30" s="1103"/>
      <c r="Y30" s="1103"/>
      <c r="Z30" s="1103"/>
      <c r="AA30" s="1103">
        <v>3</v>
      </c>
      <c r="AB30" s="1103"/>
      <c r="AC30" s="1103"/>
      <c r="AD30" s="1103"/>
      <c r="AE30" s="1104"/>
      <c r="AF30" s="1099">
        <v>3</v>
      </c>
      <c r="AG30" s="1100"/>
      <c r="AH30" s="1100"/>
      <c r="AI30" s="1100"/>
      <c r="AJ30" s="1101"/>
      <c r="AK30" s="1044">
        <v>46</v>
      </c>
      <c r="AL30" s="1035"/>
      <c r="AM30" s="1035"/>
      <c r="AN30" s="1035"/>
      <c r="AO30" s="1035"/>
      <c r="AP30" s="1035" t="s">
        <v>597</v>
      </c>
      <c r="AQ30" s="1035"/>
      <c r="AR30" s="1035"/>
      <c r="AS30" s="1035"/>
      <c r="AT30" s="1035"/>
      <c r="AU30" s="1035" t="s">
        <v>597</v>
      </c>
      <c r="AV30" s="1035"/>
      <c r="AW30" s="1035"/>
      <c r="AX30" s="1035"/>
      <c r="AY30" s="1035"/>
      <c r="AZ30" s="1105" t="s">
        <v>597</v>
      </c>
      <c r="BA30" s="1105"/>
      <c r="BB30" s="1105"/>
      <c r="BC30" s="1105"/>
      <c r="BD30" s="1105"/>
      <c r="BE30" s="1036"/>
      <c r="BF30" s="1036"/>
      <c r="BG30" s="1036"/>
      <c r="BH30" s="1036"/>
      <c r="BI30" s="1037"/>
      <c r="BJ30" s="235"/>
      <c r="BK30" s="235"/>
      <c r="BL30" s="235"/>
      <c r="BM30" s="235"/>
      <c r="BN30" s="235"/>
      <c r="BO30" s="244"/>
      <c r="BP30" s="244"/>
      <c r="BQ30" s="241">
        <v>24</v>
      </c>
      <c r="BR30" s="242"/>
      <c r="BS30" s="1056"/>
      <c r="BT30" s="1057"/>
      <c r="BU30" s="1057"/>
      <c r="BV30" s="1057"/>
      <c r="BW30" s="1057"/>
      <c r="BX30" s="1057"/>
      <c r="BY30" s="1057"/>
      <c r="BZ30" s="1057"/>
      <c r="CA30" s="1057"/>
      <c r="CB30" s="1057"/>
      <c r="CC30" s="1057"/>
      <c r="CD30" s="1057"/>
      <c r="CE30" s="1057"/>
      <c r="CF30" s="1057"/>
      <c r="CG30" s="1078"/>
      <c r="CH30" s="1053"/>
      <c r="CI30" s="1054"/>
      <c r="CJ30" s="1054"/>
      <c r="CK30" s="1054"/>
      <c r="CL30" s="1055"/>
      <c r="CM30" s="1053"/>
      <c r="CN30" s="1054"/>
      <c r="CO30" s="1054"/>
      <c r="CP30" s="1054"/>
      <c r="CQ30" s="1055"/>
      <c r="CR30" s="1053"/>
      <c r="CS30" s="1054"/>
      <c r="CT30" s="1054"/>
      <c r="CU30" s="1054"/>
      <c r="CV30" s="1055"/>
      <c r="CW30" s="1053"/>
      <c r="CX30" s="1054"/>
      <c r="CY30" s="1054"/>
      <c r="CZ30" s="1054"/>
      <c r="DA30" s="1055"/>
      <c r="DB30" s="1053"/>
      <c r="DC30" s="1054"/>
      <c r="DD30" s="1054"/>
      <c r="DE30" s="1054"/>
      <c r="DF30" s="1055"/>
      <c r="DG30" s="1053"/>
      <c r="DH30" s="1054"/>
      <c r="DI30" s="1054"/>
      <c r="DJ30" s="1054"/>
      <c r="DK30" s="1055"/>
      <c r="DL30" s="1053"/>
      <c r="DM30" s="1054"/>
      <c r="DN30" s="1054"/>
      <c r="DO30" s="1054"/>
      <c r="DP30" s="1055"/>
      <c r="DQ30" s="1053"/>
      <c r="DR30" s="1054"/>
      <c r="DS30" s="1054"/>
      <c r="DT30" s="1054"/>
      <c r="DU30" s="1055"/>
      <c r="DV30" s="1056"/>
      <c r="DW30" s="1057"/>
      <c r="DX30" s="1057"/>
      <c r="DY30" s="1057"/>
      <c r="DZ30" s="1058"/>
      <c r="EA30" s="233"/>
    </row>
    <row r="31" spans="1:131" ht="26.25" customHeight="1" x14ac:dyDescent="0.2">
      <c r="A31" s="245">
        <v>4</v>
      </c>
      <c r="B31" s="1094" t="s">
        <v>412</v>
      </c>
      <c r="C31" s="1095"/>
      <c r="D31" s="1095"/>
      <c r="E31" s="1095"/>
      <c r="F31" s="1095"/>
      <c r="G31" s="1095"/>
      <c r="H31" s="1095"/>
      <c r="I31" s="1095"/>
      <c r="J31" s="1095"/>
      <c r="K31" s="1095"/>
      <c r="L31" s="1095"/>
      <c r="M31" s="1095"/>
      <c r="N31" s="1095"/>
      <c r="O31" s="1095"/>
      <c r="P31" s="1096"/>
      <c r="Q31" s="1102">
        <v>299</v>
      </c>
      <c r="R31" s="1103"/>
      <c r="S31" s="1103"/>
      <c r="T31" s="1103"/>
      <c r="U31" s="1103"/>
      <c r="V31" s="1103">
        <v>265</v>
      </c>
      <c r="W31" s="1103"/>
      <c r="X31" s="1103"/>
      <c r="Y31" s="1103"/>
      <c r="Z31" s="1103"/>
      <c r="AA31" s="1103">
        <v>34</v>
      </c>
      <c r="AB31" s="1103"/>
      <c r="AC31" s="1103"/>
      <c r="AD31" s="1103"/>
      <c r="AE31" s="1104"/>
      <c r="AF31" s="1099">
        <v>434</v>
      </c>
      <c r="AG31" s="1100"/>
      <c r="AH31" s="1100"/>
      <c r="AI31" s="1100"/>
      <c r="AJ31" s="1101"/>
      <c r="AK31" s="1044">
        <v>17</v>
      </c>
      <c r="AL31" s="1035"/>
      <c r="AM31" s="1035"/>
      <c r="AN31" s="1035"/>
      <c r="AO31" s="1035"/>
      <c r="AP31" s="1035">
        <v>419</v>
      </c>
      <c r="AQ31" s="1035"/>
      <c r="AR31" s="1035"/>
      <c r="AS31" s="1035"/>
      <c r="AT31" s="1035"/>
      <c r="AU31" s="1035">
        <v>57</v>
      </c>
      <c r="AV31" s="1035"/>
      <c r="AW31" s="1035"/>
      <c r="AX31" s="1035"/>
      <c r="AY31" s="1035"/>
      <c r="AZ31" s="1105" t="s">
        <v>597</v>
      </c>
      <c r="BA31" s="1105"/>
      <c r="BB31" s="1105"/>
      <c r="BC31" s="1105"/>
      <c r="BD31" s="1105"/>
      <c r="BE31" s="1036" t="s">
        <v>413</v>
      </c>
      <c r="BF31" s="1036"/>
      <c r="BG31" s="1036"/>
      <c r="BH31" s="1036"/>
      <c r="BI31" s="1037"/>
      <c r="BJ31" s="235"/>
      <c r="BK31" s="235"/>
      <c r="BL31" s="235"/>
      <c r="BM31" s="235"/>
      <c r="BN31" s="235"/>
      <c r="BO31" s="244"/>
      <c r="BP31" s="244"/>
      <c r="BQ31" s="241">
        <v>25</v>
      </c>
      <c r="BR31" s="242"/>
      <c r="BS31" s="1056"/>
      <c r="BT31" s="1057"/>
      <c r="BU31" s="1057"/>
      <c r="BV31" s="1057"/>
      <c r="BW31" s="1057"/>
      <c r="BX31" s="1057"/>
      <c r="BY31" s="1057"/>
      <c r="BZ31" s="1057"/>
      <c r="CA31" s="1057"/>
      <c r="CB31" s="1057"/>
      <c r="CC31" s="1057"/>
      <c r="CD31" s="1057"/>
      <c r="CE31" s="1057"/>
      <c r="CF31" s="1057"/>
      <c r="CG31" s="1078"/>
      <c r="CH31" s="1053"/>
      <c r="CI31" s="1054"/>
      <c r="CJ31" s="1054"/>
      <c r="CK31" s="1054"/>
      <c r="CL31" s="1055"/>
      <c r="CM31" s="1053"/>
      <c r="CN31" s="1054"/>
      <c r="CO31" s="1054"/>
      <c r="CP31" s="1054"/>
      <c r="CQ31" s="1055"/>
      <c r="CR31" s="1053"/>
      <c r="CS31" s="1054"/>
      <c r="CT31" s="1054"/>
      <c r="CU31" s="1054"/>
      <c r="CV31" s="1055"/>
      <c r="CW31" s="1053"/>
      <c r="CX31" s="1054"/>
      <c r="CY31" s="1054"/>
      <c r="CZ31" s="1054"/>
      <c r="DA31" s="1055"/>
      <c r="DB31" s="1053"/>
      <c r="DC31" s="1054"/>
      <c r="DD31" s="1054"/>
      <c r="DE31" s="1054"/>
      <c r="DF31" s="1055"/>
      <c r="DG31" s="1053"/>
      <c r="DH31" s="1054"/>
      <c r="DI31" s="1054"/>
      <c r="DJ31" s="1054"/>
      <c r="DK31" s="1055"/>
      <c r="DL31" s="1053"/>
      <c r="DM31" s="1054"/>
      <c r="DN31" s="1054"/>
      <c r="DO31" s="1054"/>
      <c r="DP31" s="1055"/>
      <c r="DQ31" s="1053"/>
      <c r="DR31" s="1054"/>
      <c r="DS31" s="1054"/>
      <c r="DT31" s="1054"/>
      <c r="DU31" s="1055"/>
      <c r="DV31" s="1056"/>
      <c r="DW31" s="1057"/>
      <c r="DX31" s="1057"/>
      <c r="DY31" s="1057"/>
      <c r="DZ31" s="1058"/>
      <c r="EA31" s="233"/>
    </row>
    <row r="32" spans="1:131" ht="26.25" customHeight="1" x14ac:dyDescent="0.2">
      <c r="A32" s="245">
        <v>5</v>
      </c>
      <c r="B32" s="1094" t="s">
        <v>414</v>
      </c>
      <c r="C32" s="1095"/>
      <c r="D32" s="1095"/>
      <c r="E32" s="1095"/>
      <c r="F32" s="1095"/>
      <c r="G32" s="1095"/>
      <c r="H32" s="1095"/>
      <c r="I32" s="1095"/>
      <c r="J32" s="1095"/>
      <c r="K32" s="1095"/>
      <c r="L32" s="1095"/>
      <c r="M32" s="1095"/>
      <c r="N32" s="1095"/>
      <c r="O32" s="1095"/>
      <c r="P32" s="1096"/>
      <c r="Q32" s="1102">
        <v>1213</v>
      </c>
      <c r="R32" s="1103"/>
      <c r="S32" s="1103"/>
      <c r="T32" s="1103"/>
      <c r="U32" s="1103"/>
      <c r="V32" s="1103">
        <v>1192</v>
      </c>
      <c r="W32" s="1103"/>
      <c r="X32" s="1103"/>
      <c r="Y32" s="1103"/>
      <c r="Z32" s="1103"/>
      <c r="AA32" s="1103">
        <v>21</v>
      </c>
      <c r="AB32" s="1103"/>
      <c r="AC32" s="1103"/>
      <c r="AD32" s="1103"/>
      <c r="AE32" s="1104"/>
      <c r="AF32" s="1099" t="s">
        <v>415</v>
      </c>
      <c r="AG32" s="1100"/>
      <c r="AH32" s="1100"/>
      <c r="AI32" s="1100"/>
      <c r="AJ32" s="1101"/>
      <c r="AK32" s="1044">
        <v>330</v>
      </c>
      <c r="AL32" s="1035"/>
      <c r="AM32" s="1035"/>
      <c r="AN32" s="1035"/>
      <c r="AO32" s="1035"/>
      <c r="AP32" s="1035">
        <v>794</v>
      </c>
      <c r="AQ32" s="1035"/>
      <c r="AR32" s="1035"/>
      <c r="AS32" s="1035"/>
      <c r="AT32" s="1035"/>
      <c r="AU32" s="1035">
        <v>570</v>
      </c>
      <c r="AV32" s="1035"/>
      <c r="AW32" s="1035"/>
      <c r="AX32" s="1035"/>
      <c r="AY32" s="1035"/>
      <c r="AZ32" s="1105" t="s">
        <v>597</v>
      </c>
      <c r="BA32" s="1105"/>
      <c r="BB32" s="1105"/>
      <c r="BC32" s="1105"/>
      <c r="BD32" s="1105"/>
      <c r="BE32" s="1036" t="s">
        <v>416</v>
      </c>
      <c r="BF32" s="1036"/>
      <c r="BG32" s="1036"/>
      <c r="BH32" s="1036"/>
      <c r="BI32" s="1037"/>
      <c r="BJ32" s="235"/>
      <c r="BK32" s="235"/>
      <c r="BL32" s="235"/>
      <c r="BM32" s="235"/>
      <c r="BN32" s="235"/>
      <c r="BO32" s="244"/>
      <c r="BP32" s="244"/>
      <c r="BQ32" s="241">
        <v>26</v>
      </c>
      <c r="BR32" s="242"/>
      <c r="BS32" s="1056"/>
      <c r="BT32" s="1057"/>
      <c r="BU32" s="1057"/>
      <c r="BV32" s="1057"/>
      <c r="BW32" s="1057"/>
      <c r="BX32" s="1057"/>
      <c r="BY32" s="1057"/>
      <c r="BZ32" s="1057"/>
      <c r="CA32" s="1057"/>
      <c r="CB32" s="1057"/>
      <c r="CC32" s="1057"/>
      <c r="CD32" s="1057"/>
      <c r="CE32" s="1057"/>
      <c r="CF32" s="1057"/>
      <c r="CG32" s="1078"/>
      <c r="CH32" s="1053"/>
      <c r="CI32" s="1054"/>
      <c r="CJ32" s="1054"/>
      <c r="CK32" s="1054"/>
      <c r="CL32" s="1055"/>
      <c r="CM32" s="1053"/>
      <c r="CN32" s="1054"/>
      <c r="CO32" s="1054"/>
      <c r="CP32" s="1054"/>
      <c r="CQ32" s="1055"/>
      <c r="CR32" s="1053"/>
      <c r="CS32" s="1054"/>
      <c r="CT32" s="1054"/>
      <c r="CU32" s="1054"/>
      <c r="CV32" s="1055"/>
      <c r="CW32" s="1053"/>
      <c r="CX32" s="1054"/>
      <c r="CY32" s="1054"/>
      <c r="CZ32" s="1054"/>
      <c r="DA32" s="1055"/>
      <c r="DB32" s="1053"/>
      <c r="DC32" s="1054"/>
      <c r="DD32" s="1054"/>
      <c r="DE32" s="1054"/>
      <c r="DF32" s="1055"/>
      <c r="DG32" s="1053"/>
      <c r="DH32" s="1054"/>
      <c r="DI32" s="1054"/>
      <c r="DJ32" s="1054"/>
      <c r="DK32" s="1055"/>
      <c r="DL32" s="1053"/>
      <c r="DM32" s="1054"/>
      <c r="DN32" s="1054"/>
      <c r="DO32" s="1054"/>
      <c r="DP32" s="1055"/>
      <c r="DQ32" s="1053"/>
      <c r="DR32" s="1054"/>
      <c r="DS32" s="1054"/>
      <c r="DT32" s="1054"/>
      <c r="DU32" s="1055"/>
      <c r="DV32" s="1056"/>
      <c r="DW32" s="1057"/>
      <c r="DX32" s="1057"/>
      <c r="DY32" s="1057"/>
      <c r="DZ32" s="1058"/>
      <c r="EA32" s="233"/>
    </row>
    <row r="33" spans="1:131" ht="26.25" customHeight="1" x14ac:dyDescent="0.2">
      <c r="A33" s="245">
        <v>6</v>
      </c>
      <c r="B33" s="1094" t="s">
        <v>417</v>
      </c>
      <c r="C33" s="1095"/>
      <c r="D33" s="1095"/>
      <c r="E33" s="1095"/>
      <c r="F33" s="1095"/>
      <c r="G33" s="1095"/>
      <c r="H33" s="1095"/>
      <c r="I33" s="1095"/>
      <c r="J33" s="1095"/>
      <c r="K33" s="1095"/>
      <c r="L33" s="1095"/>
      <c r="M33" s="1095"/>
      <c r="N33" s="1095"/>
      <c r="O33" s="1095"/>
      <c r="P33" s="1096"/>
      <c r="Q33" s="1102">
        <v>438</v>
      </c>
      <c r="R33" s="1103"/>
      <c r="S33" s="1103"/>
      <c r="T33" s="1103"/>
      <c r="U33" s="1103"/>
      <c r="V33" s="1103">
        <v>412</v>
      </c>
      <c r="W33" s="1103"/>
      <c r="X33" s="1103"/>
      <c r="Y33" s="1103"/>
      <c r="Z33" s="1103"/>
      <c r="AA33" s="1103">
        <v>26</v>
      </c>
      <c r="AB33" s="1103"/>
      <c r="AC33" s="1103"/>
      <c r="AD33" s="1103"/>
      <c r="AE33" s="1104"/>
      <c r="AF33" s="1099">
        <v>15</v>
      </c>
      <c r="AG33" s="1100"/>
      <c r="AH33" s="1100"/>
      <c r="AI33" s="1100"/>
      <c r="AJ33" s="1101"/>
      <c r="AK33" s="1044">
        <v>230</v>
      </c>
      <c r="AL33" s="1035"/>
      <c r="AM33" s="1035"/>
      <c r="AN33" s="1035"/>
      <c r="AO33" s="1035"/>
      <c r="AP33" s="1035">
        <v>1601</v>
      </c>
      <c r="AQ33" s="1035"/>
      <c r="AR33" s="1035"/>
      <c r="AS33" s="1035"/>
      <c r="AT33" s="1035"/>
      <c r="AU33" s="1035">
        <v>1279</v>
      </c>
      <c r="AV33" s="1035"/>
      <c r="AW33" s="1035"/>
      <c r="AX33" s="1035"/>
      <c r="AY33" s="1035"/>
      <c r="AZ33" s="1105" t="s">
        <v>597</v>
      </c>
      <c r="BA33" s="1105"/>
      <c r="BB33" s="1105"/>
      <c r="BC33" s="1105"/>
      <c r="BD33" s="1105"/>
      <c r="BE33" s="1036" t="s">
        <v>418</v>
      </c>
      <c r="BF33" s="1036"/>
      <c r="BG33" s="1036"/>
      <c r="BH33" s="1036"/>
      <c r="BI33" s="1037"/>
      <c r="BJ33" s="235"/>
      <c r="BK33" s="235"/>
      <c r="BL33" s="235"/>
      <c r="BM33" s="235"/>
      <c r="BN33" s="235"/>
      <c r="BO33" s="244"/>
      <c r="BP33" s="244"/>
      <c r="BQ33" s="241">
        <v>27</v>
      </c>
      <c r="BR33" s="242"/>
      <c r="BS33" s="1056"/>
      <c r="BT33" s="1057"/>
      <c r="BU33" s="1057"/>
      <c r="BV33" s="1057"/>
      <c r="BW33" s="1057"/>
      <c r="BX33" s="1057"/>
      <c r="BY33" s="1057"/>
      <c r="BZ33" s="1057"/>
      <c r="CA33" s="1057"/>
      <c r="CB33" s="1057"/>
      <c r="CC33" s="1057"/>
      <c r="CD33" s="1057"/>
      <c r="CE33" s="1057"/>
      <c r="CF33" s="1057"/>
      <c r="CG33" s="1078"/>
      <c r="CH33" s="1053"/>
      <c r="CI33" s="1054"/>
      <c r="CJ33" s="1054"/>
      <c r="CK33" s="1054"/>
      <c r="CL33" s="1055"/>
      <c r="CM33" s="1053"/>
      <c r="CN33" s="1054"/>
      <c r="CO33" s="1054"/>
      <c r="CP33" s="1054"/>
      <c r="CQ33" s="1055"/>
      <c r="CR33" s="1053"/>
      <c r="CS33" s="1054"/>
      <c r="CT33" s="1054"/>
      <c r="CU33" s="1054"/>
      <c r="CV33" s="1055"/>
      <c r="CW33" s="1053"/>
      <c r="CX33" s="1054"/>
      <c r="CY33" s="1054"/>
      <c r="CZ33" s="1054"/>
      <c r="DA33" s="1055"/>
      <c r="DB33" s="1053"/>
      <c r="DC33" s="1054"/>
      <c r="DD33" s="1054"/>
      <c r="DE33" s="1054"/>
      <c r="DF33" s="1055"/>
      <c r="DG33" s="1053"/>
      <c r="DH33" s="1054"/>
      <c r="DI33" s="1054"/>
      <c r="DJ33" s="1054"/>
      <c r="DK33" s="1055"/>
      <c r="DL33" s="1053"/>
      <c r="DM33" s="1054"/>
      <c r="DN33" s="1054"/>
      <c r="DO33" s="1054"/>
      <c r="DP33" s="1055"/>
      <c r="DQ33" s="1053"/>
      <c r="DR33" s="1054"/>
      <c r="DS33" s="1054"/>
      <c r="DT33" s="1054"/>
      <c r="DU33" s="1055"/>
      <c r="DV33" s="1056"/>
      <c r="DW33" s="1057"/>
      <c r="DX33" s="1057"/>
      <c r="DY33" s="1057"/>
      <c r="DZ33" s="1058"/>
      <c r="EA33" s="233"/>
    </row>
    <row r="34" spans="1:131" ht="26.25" customHeight="1" x14ac:dyDescent="0.2">
      <c r="A34" s="245">
        <v>7</v>
      </c>
      <c r="B34" s="1094" t="s">
        <v>419</v>
      </c>
      <c r="C34" s="1095"/>
      <c r="D34" s="1095"/>
      <c r="E34" s="1095"/>
      <c r="F34" s="1095"/>
      <c r="G34" s="1095"/>
      <c r="H34" s="1095"/>
      <c r="I34" s="1095"/>
      <c r="J34" s="1095"/>
      <c r="K34" s="1095"/>
      <c r="L34" s="1095"/>
      <c r="M34" s="1095"/>
      <c r="N34" s="1095"/>
      <c r="O34" s="1095"/>
      <c r="P34" s="1096"/>
      <c r="Q34" s="1102">
        <v>158</v>
      </c>
      <c r="R34" s="1103"/>
      <c r="S34" s="1103"/>
      <c r="T34" s="1103"/>
      <c r="U34" s="1103"/>
      <c r="V34" s="1103">
        <v>151</v>
      </c>
      <c r="W34" s="1103"/>
      <c r="X34" s="1103"/>
      <c r="Y34" s="1103"/>
      <c r="Z34" s="1103"/>
      <c r="AA34" s="1103">
        <v>6</v>
      </c>
      <c r="AB34" s="1103"/>
      <c r="AC34" s="1103"/>
      <c r="AD34" s="1103"/>
      <c r="AE34" s="1104"/>
      <c r="AF34" s="1099">
        <v>6</v>
      </c>
      <c r="AG34" s="1100"/>
      <c r="AH34" s="1100"/>
      <c r="AI34" s="1100"/>
      <c r="AJ34" s="1101"/>
      <c r="AK34" s="1044">
        <v>97</v>
      </c>
      <c r="AL34" s="1035"/>
      <c r="AM34" s="1035"/>
      <c r="AN34" s="1035"/>
      <c r="AO34" s="1035"/>
      <c r="AP34" s="1035">
        <v>364</v>
      </c>
      <c r="AQ34" s="1035"/>
      <c r="AR34" s="1035"/>
      <c r="AS34" s="1035"/>
      <c r="AT34" s="1035"/>
      <c r="AU34" s="1035">
        <v>364</v>
      </c>
      <c r="AV34" s="1035"/>
      <c r="AW34" s="1035"/>
      <c r="AX34" s="1035"/>
      <c r="AY34" s="1035"/>
      <c r="AZ34" s="1105" t="s">
        <v>597</v>
      </c>
      <c r="BA34" s="1105"/>
      <c r="BB34" s="1105"/>
      <c r="BC34" s="1105"/>
      <c r="BD34" s="1105"/>
      <c r="BE34" s="1036" t="s">
        <v>420</v>
      </c>
      <c r="BF34" s="1036"/>
      <c r="BG34" s="1036"/>
      <c r="BH34" s="1036"/>
      <c r="BI34" s="1037"/>
      <c r="BJ34" s="235"/>
      <c r="BK34" s="235"/>
      <c r="BL34" s="235"/>
      <c r="BM34" s="235"/>
      <c r="BN34" s="235"/>
      <c r="BO34" s="244"/>
      <c r="BP34" s="244"/>
      <c r="BQ34" s="241">
        <v>28</v>
      </c>
      <c r="BR34" s="242"/>
      <c r="BS34" s="1056"/>
      <c r="BT34" s="1057"/>
      <c r="BU34" s="1057"/>
      <c r="BV34" s="1057"/>
      <c r="BW34" s="1057"/>
      <c r="BX34" s="1057"/>
      <c r="BY34" s="1057"/>
      <c r="BZ34" s="1057"/>
      <c r="CA34" s="1057"/>
      <c r="CB34" s="1057"/>
      <c r="CC34" s="1057"/>
      <c r="CD34" s="1057"/>
      <c r="CE34" s="1057"/>
      <c r="CF34" s="1057"/>
      <c r="CG34" s="1078"/>
      <c r="CH34" s="1053"/>
      <c r="CI34" s="1054"/>
      <c r="CJ34" s="1054"/>
      <c r="CK34" s="1054"/>
      <c r="CL34" s="1055"/>
      <c r="CM34" s="1053"/>
      <c r="CN34" s="1054"/>
      <c r="CO34" s="1054"/>
      <c r="CP34" s="1054"/>
      <c r="CQ34" s="1055"/>
      <c r="CR34" s="1053"/>
      <c r="CS34" s="1054"/>
      <c r="CT34" s="1054"/>
      <c r="CU34" s="1054"/>
      <c r="CV34" s="1055"/>
      <c r="CW34" s="1053"/>
      <c r="CX34" s="1054"/>
      <c r="CY34" s="1054"/>
      <c r="CZ34" s="1054"/>
      <c r="DA34" s="1055"/>
      <c r="DB34" s="1053"/>
      <c r="DC34" s="1054"/>
      <c r="DD34" s="1054"/>
      <c r="DE34" s="1054"/>
      <c r="DF34" s="1055"/>
      <c r="DG34" s="1053"/>
      <c r="DH34" s="1054"/>
      <c r="DI34" s="1054"/>
      <c r="DJ34" s="1054"/>
      <c r="DK34" s="1055"/>
      <c r="DL34" s="1053"/>
      <c r="DM34" s="1054"/>
      <c r="DN34" s="1054"/>
      <c r="DO34" s="1054"/>
      <c r="DP34" s="1055"/>
      <c r="DQ34" s="1053"/>
      <c r="DR34" s="1054"/>
      <c r="DS34" s="1054"/>
      <c r="DT34" s="1054"/>
      <c r="DU34" s="1055"/>
      <c r="DV34" s="1056"/>
      <c r="DW34" s="1057"/>
      <c r="DX34" s="1057"/>
      <c r="DY34" s="1057"/>
      <c r="DZ34" s="1058"/>
      <c r="EA34" s="233"/>
    </row>
    <row r="35" spans="1:131" ht="26.25" customHeight="1" x14ac:dyDescent="0.2">
      <c r="A35" s="245">
        <v>8</v>
      </c>
      <c r="B35" s="1094"/>
      <c r="C35" s="1095"/>
      <c r="D35" s="1095"/>
      <c r="E35" s="1095"/>
      <c r="F35" s="1095"/>
      <c r="G35" s="1095"/>
      <c r="H35" s="1095"/>
      <c r="I35" s="1095"/>
      <c r="J35" s="1095"/>
      <c r="K35" s="1095"/>
      <c r="L35" s="1095"/>
      <c r="M35" s="1095"/>
      <c r="N35" s="1095"/>
      <c r="O35" s="1095"/>
      <c r="P35" s="1096"/>
      <c r="Q35" s="1102"/>
      <c r="R35" s="1103"/>
      <c r="S35" s="1103"/>
      <c r="T35" s="1103"/>
      <c r="U35" s="1103"/>
      <c r="V35" s="1103"/>
      <c r="W35" s="1103"/>
      <c r="X35" s="1103"/>
      <c r="Y35" s="1103"/>
      <c r="Z35" s="1103"/>
      <c r="AA35" s="1103"/>
      <c r="AB35" s="1103"/>
      <c r="AC35" s="1103"/>
      <c r="AD35" s="1103"/>
      <c r="AE35" s="1104"/>
      <c r="AF35" s="1099"/>
      <c r="AG35" s="1100"/>
      <c r="AH35" s="1100"/>
      <c r="AI35" s="1100"/>
      <c r="AJ35" s="1101"/>
      <c r="AK35" s="1044"/>
      <c r="AL35" s="1035"/>
      <c r="AM35" s="1035"/>
      <c r="AN35" s="1035"/>
      <c r="AO35" s="1035"/>
      <c r="AP35" s="1035"/>
      <c r="AQ35" s="1035"/>
      <c r="AR35" s="1035"/>
      <c r="AS35" s="1035"/>
      <c r="AT35" s="1035"/>
      <c r="AU35" s="1035"/>
      <c r="AV35" s="1035"/>
      <c r="AW35" s="1035"/>
      <c r="AX35" s="1035"/>
      <c r="AY35" s="1035"/>
      <c r="AZ35" s="1105"/>
      <c r="BA35" s="1105"/>
      <c r="BB35" s="1105"/>
      <c r="BC35" s="1105"/>
      <c r="BD35" s="1105"/>
      <c r="BE35" s="1036"/>
      <c r="BF35" s="1036"/>
      <c r="BG35" s="1036"/>
      <c r="BH35" s="1036"/>
      <c r="BI35" s="1037"/>
      <c r="BJ35" s="235"/>
      <c r="BK35" s="235"/>
      <c r="BL35" s="235"/>
      <c r="BM35" s="235"/>
      <c r="BN35" s="235"/>
      <c r="BO35" s="244"/>
      <c r="BP35" s="244"/>
      <c r="BQ35" s="241">
        <v>29</v>
      </c>
      <c r="BR35" s="242"/>
      <c r="BS35" s="1056"/>
      <c r="BT35" s="1057"/>
      <c r="BU35" s="1057"/>
      <c r="BV35" s="1057"/>
      <c r="BW35" s="1057"/>
      <c r="BX35" s="1057"/>
      <c r="BY35" s="1057"/>
      <c r="BZ35" s="1057"/>
      <c r="CA35" s="1057"/>
      <c r="CB35" s="1057"/>
      <c r="CC35" s="1057"/>
      <c r="CD35" s="1057"/>
      <c r="CE35" s="1057"/>
      <c r="CF35" s="1057"/>
      <c r="CG35" s="1078"/>
      <c r="CH35" s="1053"/>
      <c r="CI35" s="1054"/>
      <c r="CJ35" s="1054"/>
      <c r="CK35" s="1054"/>
      <c r="CL35" s="1055"/>
      <c r="CM35" s="1053"/>
      <c r="CN35" s="1054"/>
      <c r="CO35" s="1054"/>
      <c r="CP35" s="1054"/>
      <c r="CQ35" s="1055"/>
      <c r="CR35" s="1053"/>
      <c r="CS35" s="1054"/>
      <c r="CT35" s="1054"/>
      <c r="CU35" s="1054"/>
      <c r="CV35" s="1055"/>
      <c r="CW35" s="1053"/>
      <c r="CX35" s="1054"/>
      <c r="CY35" s="1054"/>
      <c r="CZ35" s="1054"/>
      <c r="DA35" s="1055"/>
      <c r="DB35" s="1053"/>
      <c r="DC35" s="1054"/>
      <c r="DD35" s="1054"/>
      <c r="DE35" s="1054"/>
      <c r="DF35" s="1055"/>
      <c r="DG35" s="1053"/>
      <c r="DH35" s="1054"/>
      <c r="DI35" s="1054"/>
      <c r="DJ35" s="1054"/>
      <c r="DK35" s="1055"/>
      <c r="DL35" s="1053"/>
      <c r="DM35" s="1054"/>
      <c r="DN35" s="1054"/>
      <c r="DO35" s="1054"/>
      <c r="DP35" s="1055"/>
      <c r="DQ35" s="1053"/>
      <c r="DR35" s="1054"/>
      <c r="DS35" s="1054"/>
      <c r="DT35" s="1054"/>
      <c r="DU35" s="1055"/>
      <c r="DV35" s="1056"/>
      <c r="DW35" s="1057"/>
      <c r="DX35" s="1057"/>
      <c r="DY35" s="1057"/>
      <c r="DZ35" s="1058"/>
      <c r="EA35" s="233"/>
    </row>
    <row r="36" spans="1:131" ht="26.25" customHeight="1" x14ac:dyDescent="0.2">
      <c r="A36" s="245">
        <v>9</v>
      </c>
      <c r="B36" s="1094"/>
      <c r="C36" s="1095"/>
      <c r="D36" s="1095"/>
      <c r="E36" s="1095"/>
      <c r="F36" s="1095"/>
      <c r="G36" s="1095"/>
      <c r="H36" s="1095"/>
      <c r="I36" s="1095"/>
      <c r="J36" s="1095"/>
      <c r="K36" s="1095"/>
      <c r="L36" s="1095"/>
      <c r="M36" s="1095"/>
      <c r="N36" s="1095"/>
      <c r="O36" s="1095"/>
      <c r="P36" s="1096"/>
      <c r="Q36" s="1102"/>
      <c r="R36" s="1103"/>
      <c r="S36" s="1103"/>
      <c r="T36" s="1103"/>
      <c r="U36" s="1103"/>
      <c r="V36" s="1103"/>
      <c r="W36" s="1103"/>
      <c r="X36" s="1103"/>
      <c r="Y36" s="1103"/>
      <c r="Z36" s="1103"/>
      <c r="AA36" s="1103"/>
      <c r="AB36" s="1103"/>
      <c r="AC36" s="1103"/>
      <c r="AD36" s="1103"/>
      <c r="AE36" s="1104"/>
      <c r="AF36" s="1099"/>
      <c r="AG36" s="1100"/>
      <c r="AH36" s="1100"/>
      <c r="AI36" s="1100"/>
      <c r="AJ36" s="1101"/>
      <c r="AK36" s="1044"/>
      <c r="AL36" s="1035"/>
      <c r="AM36" s="1035"/>
      <c r="AN36" s="1035"/>
      <c r="AO36" s="1035"/>
      <c r="AP36" s="1035"/>
      <c r="AQ36" s="1035"/>
      <c r="AR36" s="1035"/>
      <c r="AS36" s="1035"/>
      <c r="AT36" s="1035"/>
      <c r="AU36" s="1035"/>
      <c r="AV36" s="1035"/>
      <c r="AW36" s="1035"/>
      <c r="AX36" s="1035"/>
      <c r="AY36" s="1035"/>
      <c r="AZ36" s="1105"/>
      <c r="BA36" s="1105"/>
      <c r="BB36" s="1105"/>
      <c r="BC36" s="1105"/>
      <c r="BD36" s="1105"/>
      <c r="BE36" s="1036"/>
      <c r="BF36" s="1036"/>
      <c r="BG36" s="1036"/>
      <c r="BH36" s="1036"/>
      <c r="BI36" s="1037"/>
      <c r="BJ36" s="235"/>
      <c r="BK36" s="235"/>
      <c r="BL36" s="235"/>
      <c r="BM36" s="235"/>
      <c r="BN36" s="235"/>
      <c r="BO36" s="244"/>
      <c r="BP36" s="244"/>
      <c r="BQ36" s="241">
        <v>30</v>
      </c>
      <c r="BR36" s="242"/>
      <c r="BS36" s="1056"/>
      <c r="BT36" s="1057"/>
      <c r="BU36" s="1057"/>
      <c r="BV36" s="1057"/>
      <c r="BW36" s="1057"/>
      <c r="BX36" s="1057"/>
      <c r="BY36" s="1057"/>
      <c r="BZ36" s="1057"/>
      <c r="CA36" s="1057"/>
      <c r="CB36" s="1057"/>
      <c r="CC36" s="1057"/>
      <c r="CD36" s="1057"/>
      <c r="CE36" s="1057"/>
      <c r="CF36" s="1057"/>
      <c r="CG36" s="1078"/>
      <c r="CH36" s="1053"/>
      <c r="CI36" s="1054"/>
      <c r="CJ36" s="1054"/>
      <c r="CK36" s="1054"/>
      <c r="CL36" s="1055"/>
      <c r="CM36" s="1053"/>
      <c r="CN36" s="1054"/>
      <c r="CO36" s="1054"/>
      <c r="CP36" s="1054"/>
      <c r="CQ36" s="1055"/>
      <c r="CR36" s="1053"/>
      <c r="CS36" s="1054"/>
      <c r="CT36" s="1054"/>
      <c r="CU36" s="1054"/>
      <c r="CV36" s="1055"/>
      <c r="CW36" s="1053"/>
      <c r="CX36" s="1054"/>
      <c r="CY36" s="1054"/>
      <c r="CZ36" s="1054"/>
      <c r="DA36" s="1055"/>
      <c r="DB36" s="1053"/>
      <c r="DC36" s="1054"/>
      <c r="DD36" s="1054"/>
      <c r="DE36" s="1054"/>
      <c r="DF36" s="1055"/>
      <c r="DG36" s="1053"/>
      <c r="DH36" s="1054"/>
      <c r="DI36" s="1054"/>
      <c r="DJ36" s="1054"/>
      <c r="DK36" s="1055"/>
      <c r="DL36" s="1053"/>
      <c r="DM36" s="1054"/>
      <c r="DN36" s="1054"/>
      <c r="DO36" s="1054"/>
      <c r="DP36" s="1055"/>
      <c r="DQ36" s="1053"/>
      <c r="DR36" s="1054"/>
      <c r="DS36" s="1054"/>
      <c r="DT36" s="1054"/>
      <c r="DU36" s="1055"/>
      <c r="DV36" s="1056"/>
      <c r="DW36" s="1057"/>
      <c r="DX36" s="1057"/>
      <c r="DY36" s="1057"/>
      <c r="DZ36" s="1058"/>
      <c r="EA36" s="233"/>
    </row>
    <row r="37" spans="1:131" ht="26.25" customHeight="1" x14ac:dyDescent="0.2">
      <c r="A37" s="245">
        <v>10</v>
      </c>
      <c r="B37" s="1094"/>
      <c r="C37" s="1095"/>
      <c r="D37" s="1095"/>
      <c r="E37" s="1095"/>
      <c r="F37" s="1095"/>
      <c r="G37" s="1095"/>
      <c r="H37" s="1095"/>
      <c r="I37" s="1095"/>
      <c r="J37" s="1095"/>
      <c r="K37" s="1095"/>
      <c r="L37" s="1095"/>
      <c r="M37" s="1095"/>
      <c r="N37" s="1095"/>
      <c r="O37" s="1095"/>
      <c r="P37" s="1096"/>
      <c r="Q37" s="1102"/>
      <c r="R37" s="1103"/>
      <c r="S37" s="1103"/>
      <c r="T37" s="1103"/>
      <c r="U37" s="1103"/>
      <c r="V37" s="1103"/>
      <c r="W37" s="1103"/>
      <c r="X37" s="1103"/>
      <c r="Y37" s="1103"/>
      <c r="Z37" s="1103"/>
      <c r="AA37" s="1103"/>
      <c r="AB37" s="1103"/>
      <c r="AC37" s="1103"/>
      <c r="AD37" s="1103"/>
      <c r="AE37" s="1104"/>
      <c r="AF37" s="1099"/>
      <c r="AG37" s="1100"/>
      <c r="AH37" s="1100"/>
      <c r="AI37" s="1100"/>
      <c r="AJ37" s="1101"/>
      <c r="AK37" s="1044"/>
      <c r="AL37" s="1035"/>
      <c r="AM37" s="1035"/>
      <c r="AN37" s="1035"/>
      <c r="AO37" s="1035"/>
      <c r="AP37" s="1035"/>
      <c r="AQ37" s="1035"/>
      <c r="AR37" s="1035"/>
      <c r="AS37" s="1035"/>
      <c r="AT37" s="1035"/>
      <c r="AU37" s="1035"/>
      <c r="AV37" s="1035"/>
      <c r="AW37" s="1035"/>
      <c r="AX37" s="1035"/>
      <c r="AY37" s="1035"/>
      <c r="AZ37" s="1105"/>
      <c r="BA37" s="1105"/>
      <c r="BB37" s="1105"/>
      <c r="BC37" s="1105"/>
      <c r="BD37" s="1105"/>
      <c r="BE37" s="1036"/>
      <c r="BF37" s="1036"/>
      <c r="BG37" s="1036"/>
      <c r="BH37" s="1036"/>
      <c r="BI37" s="1037"/>
      <c r="BJ37" s="235"/>
      <c r="BK37" s="235"/>
      <c r="BL37" s="235"/>
      <c r="BM37" s="235"/>
      <c r="BN37" s="235"/>
      <c r="BO37" s="244"/>
      <c r="BP37" s="244"/>
      <c r="BQ37" s="241">
        <v>31</v>
      </c>
      <c r="BR37" s="242"/>
      <c r="BS37" s="1056"/>
      <c r="BT37" s="1057"/>
      <c r="BU37" s="1057"/>
      <c r="BV37" s="1057"/>
      <c r="BW37" s="1057"/>
      <c r="BX37" s="1057"/>
      <c r="BY37" s="1057"/>
      <c r="BZ37" s="1057"/>
      <c r="CA37" s="1057"/>
      <c r="CB37" s="1057"/>
      <c r="CC37" s="1057"/>
      <c r="CD37" s="1057"/>
      <c r="CE37" s="1057"/>
      <c r="CF37" s="1057"/>
      <c r="CG37" s="1078"/>
      <c r="CH37" s="1053"/>
      <c r="CI37" s="1054"/>
      <c r="CJ37" s="1054"/>
      <c r="CK37" s="1054"/>
      <c r="CL37" s="1055"/>
      <c r="CM37" s="1053"/>
      <c r="CN37" s="1054"/>
      <c r="CO37" s="1054"/>
      <c r="CP37" s="1054"/>
      <c r="CQ37" s="1055"/>
      <c r="CR37" s="1053"/>
      <c r="CS37" s="1054"/>
      <c r="CT37" s="1054"/>
      <c r="CU37" s="1054"/>
      <c r="CV37" s="1055"/>
      <c r="CW37" s="1053"/>
      <c r="CX37" s="1054"/>
      <c r="CY37" s="1054"/>
      <c r="CZ37" s="1054"/>
      <c r="DA37" s="1055"/>
      <c r="DB37" s="1053"/>
      <c r="DC37" s="1054"/>
      <c r="DD37" s="1054"/>
      <c r="DE37" s="1054"/>
      <c r="DF37" s="1055"/>
      <c r="DG37" s="1053"/>
      <c r="DH37" s="1054"/>
      <c r="DI37" s="1054"/>
      <c r="DJ37" s="1054"/>
      <c r="DK37" s="1055"/>
      <c r="DL37" s="1053"/>
      <c r="DM37" s="1054"/>
      <c r="DN37" s="1054"/>
      <c r="DO37" s="1054"/>
      <c r="DP37" s="1055"/>
      <c r="DQ37" s="1053"/>
      <c r="DR37" s="1054"/>
      <c r="DS37" s="1054"/>
      <c r="DT37" s="1054"/>
      <c r="DU37" s="1055"/>
      <c r="DV37" s="1056"/>
      <c r="DW37" s="1057"/>
      <c r="DX37" s="1057"/>
      <c r="DY37" s="1057"/>
      <c r="DZ37" s="1058"/>
      <c r="EA37" s="233"/>
    </row>
    <row r="38" spans="1:131" ht="26.25" customHeight="1" x14ac:dyDescent="0.2">
      <c r="A38" s="245">
        <v>11</v>
      </c>
      <c r="B38" s="1094"/>
      <c r="C38" s="1095"/>
      <c r="D38" s="1095"/>
      <c r="E38" s="1095"/>
      <c r="F38" s="1095"/>
      <c r="G38" s="1095"/>
      <c r="H38" s="1095"/>
      <c r="I38" s="1095"/>
      <c r="J38" s="1095"/>
      <c r="K38" s="1095"/>
      <c r="L38" s="1095"/>
      <c r="M38" s="1095"/>
      <c r="N38" s="1095"/>
      <c r="O38" s="1095"/>
      <c r="P38" s="1096"/>
      <c r="Q38" s="1102"/>
      <c r="R38" s="1103"/>
      <c r="S38" s="1103"/>
      <c r="T38" s="1103"/>
      <c r="U38" s="1103"/>
      <c r="V38" s="1103"/>
      <c r="W38" s="1103"/>
      <c r="X38" s="1103"/>
      <c r="Y38" s="1103"/>
      <c r="Z38" s="1103"/>
      <c r="AA38" s="1103"/>
      <c r="AB38" s="1103"/>
      <c r="AC38" s="1103"/>
      <c r="AD38" s="1103"/>
      <c r="AE38" s="1104"/>
      <c r="AF38" s="1099"/>
      <c r="AG38" s="1100"/>
      <c r="AH38" s="1100"/>
      <c r="AI38" s="1100"/>
      <c r="AJ38" s="1101"/>
      <c r="AK38" s="1044"/>
      <c r="AL38" s="1035"/>
      <c r="AM38" s="1035"/>
      <c r="AN38" s="1035"/>
      <c r="AO38" s="1035"/>
      <c r="AP38" s="1035"/>
      <c r="AQ38" s="1035"/>
      <c r="AR38" s="1035"/>
      <c r="AS38" s="1035"/>
      <c r="AT38" s="1035"/>
      <c r="AU38" s="1035"/>
      <c r="AV38" s="1035"/>
      <c r="AW38" s="1035"/>
      <c r="AX38" s="1035"/>
      <c r="AY38" s="1035"/>
      <c r="AZ38" s="1105"/>
      <c r="BA38" s="1105"/>
      <c r="BB38" s="1105"/>
      <c r="BC38" s="1105"/>
      <c r="BD38" s="1105"/>
      <c r="BE38" s="1036"/>
      <c r="BF38" s="1036"/>
      <c r="BG38" s="1036"/>
      <c r="BH38" s="1036"/>
      <c r="BI38" s="1037"/>
      <c r="BJ38" s="235"/>
      <c r="BK38" s="235"/>
      <c r="BL38" s="235"/>
      <c r="BM38" s="235"/>
      <c r="BN38" s="235"/>
      <c r="BO38" s="244"/>
      <c r="BP38" s="244"/>
      <c r="BQ38" s="241">
        <v>32</v>
      </c>
      <c r="BR38" s="242"/>
      <c r="BS38" s="1056"/>
      <c r="BT38" s="1057"/>
      <c r="BU38" s="1057"/>
      <c r="BV38" s="1057"/>
      <c r="BW38" s="1057"/>
      <c r="BX38" s="1057"/>
      <c r="BY38" s="1057"/>
      <c r="BZ38" s="1057"/>
      <c r="CA38" s="1057"/>
      <c r="CB38" s="1057"/>
      <c r="CC38" s="1057"/>
      <c r="CD38" s="1057"/>
      <c r="CE38" s="1057"/>
      <c r="CF38" s="1057"/>
      <c r="CG38" s="1078"/>
      <c r="CH38" s="1053"/>
      <c r="CI38" s="1054"/>
      <c r="CJ38" s="1054"/>
      <c r="CK38" s="1054"/>
      <c r="CL38" s="1055"/>
      <c r="CM38" s="1053"/>
      <c r="CN38" s="1054"/>
      <c r="CO38" s="1054"/>
      <c r="CP38" s="1054"/>
      <c r="CQ38" s="1055"/>
      <c r="CR38" s="1053"/>
      <c r="CS38" s="1054"/>
      <c r="CT38" s="1054"/>
      <c r="CU38" s="1054"/>
      <c r="CV38" s="1055"/>
      <c r="CW38" s="1053"/>
      <c r="CX38" s="1054"/>
      <c r="CY38" s="1054"/>
      <c r="CZ38" s="1054"/>
      <c r="DA38" s="1055"/>
      <c r="DB38" s="1053"/>
      <c r="DC38" s="1054"/>
      <c r="DD38" s="1054"/>
      <c r="DE38" s="1054"/>
      <c r="DF38" s="1055"/>
      <c r="DG38" s="1053"/>
      <c r="DH38" s="1054"/>
      <c r="DI38" s="1054"/>
      <c r="DJ38" s="1054"/>
      <c r="DK38" s="1055"/>
      <c r="DL38" s="1053"/>
      <c r="DM38" s="1054"/>
      <c r="DN38" s="1054"/>
      <c r="DO38" s="1054"/>
      <c r="DP38" s="1055"/>
      <c r="DQ38" s="1053"/>
      <c r="DR38" s="1054"/>
      <c r="DS38" s="1054"/>
      <c r="DT38" s="1054"/>
      <c r="DU38" s="1055"/>
      <c r="DV38" s="1056"/>
      <c r="DW38" s="1057"/>
      <c r="DX38" s="1057"/>
      <c r="DY38" s="1057"/>
      <c r="DZ38" s="1058"/>
      <c r="EA38" s="233"/>
    </row>
    <row r="39" spans="1:131" ht="26.25" customHeight="1" x14ac:dyDescent="0.2">
      <c r="A39" s="245">
        <v>12</v>
      </c>
      <c r="B39" s="1094"/>
      <c r="C39" s="1095"/>
      <c r="D39" s="1095"/>
      <c r="E39" s="1095"/>
      <c r="F39" s="1095"/>
      <c r="G39" s="1095"/>
      <c r="H39" s="1095"/>
      <c r="I39" s="1095"/>
      <c r="J39" s="1095"/>
      <c r="K39" s="1095"/>
      <c r="L39" s="1095"/>
      <c r="M39" s="1095"/>
      <c r="N39" s="1095"/>
      <c r="O39" s="1095"/>
      <c r="P39" s="1096"/>
      <c r="Q39" s="1102"/>
      <c r="R39" s="1103"/>
      <c r="S39" s="1103"/>
      <c r="T39" s="1103"/>
      <c r="U39" s="1103"/>
      <c r="V39" s="1103"/>
      <c r="W39" s="1103"/>
      <c r="X39" s="1103"/>
      <c r="Y39" s="1103"/>
      <c r="Z39" s="1103"/>
      <c r="AA39" s="1103"/>
      <c r="AB39" s="1103"/>
      <c r="AC39" s="1103"/>
      <c r="AD39" s="1103"/>
      <c r="AE39" s="1104"/>
      <c r="AF39" s="1099"/>
      <c r="AG39" s="1100"/>
      <c r="AH39" s="1100"/>
      <c r="AI39" s="1100"/>
      <c r="AJ39" s="1101"/>
      <c r="AK39" s="1044"/>
      <c r="AL39" s="1035"/>
      <c r="AM39" s="1035"/>
      <c r="AN39" s="1035"/>
      <c r="AO39" s="1035"/>
      <c r="AP39" s="1035"/>
      <c r="AQ39" s="1035"/>
      <c r="AR39" s="1035"/>
      <c r="AS39" s="1035"/>
      <c r="AT39" s="1035"/>
      <c r="AU39" s="1035"/>
      <c r="AV39" s="1035"/>
      <c r="AW39" s="1035"/>
      <c r="AX39" s="1035"/>
      <c r="AY39" s="1035"/>
      <c r="AZ39" s="1105"/>
      <c r="BA39" s="1105"/>
      <c r="BB39" s="1105"/>
      <c r="BC39" s="1105"/>
      <c r="BD39" s="1105"/>
      <c r="BE39" s="1036"/>
      <c r="BF39" s="1036"/>
      <c r="BG39" s="1036"/>
      <c r="BH39" s="1036"/>
      <c r="BI39" s="1037"/>
      <c r="BJ39" s="235"/>
      <c r="BK39" s="235"/>
      <c r="BL39" s="235"/>
      <c r="BM39" s="235"/>
      <c r="BN39" s="235"/>
      <c r="BO39" s="244"/>
      <c r="BP39" s="244"/>
      <c r="BQ39" s="241">
        <v>33</v>
      </c>
      <c r="BR39" s="242"/>
      <c r="BS39" s="1056"/>
      <c r="BT39" s="1057"/>
      <c r="BU39" s="1057"/>
      <c r="BV39" s="1057"/>
      <c r="BW39" s="1057"/>
      <c r="BX39" s="1057"/>
      <c r="BY39" s="1057"/>
      <c r="BZ39" s="1057"/>
      <c r="CA39" s="1057"/>
      <c r="CB39" s="1057"/>
      <c r="CC39" s="1057"/>
      <c r="CD39" s="1057"/>
      <c r="CE39" s="1057"/>
      <c r="CF39" s="1057"/>
      <c r="CG39" s="1078"/>
      <c r="CH39" s="1053"/>
      <c r="CI39" s="1054"/>
      <c r="CJ39" s="1054"/>
      <c r="CK39" s="1054"/>
      <c r="CL39" s="1055"/>
      <c r="CM39" s="1053"/>
      <c r="CN39" s="1054"/>
      <c r="CO39" s="1054"/>
      <c r="CP39" s="1054"/>
      <c r="CQ39" s="1055"/>
      <c r="CR39" s="1053"/>
      <c r="CS39" s="1054"/>
      <c r="CT39" s="1054"/>
      <c r="CU39" s="1054"/>
      <c r="CV39" s="1055"/>
      <c r="CW39" s="1053"/>
      <c r="CX39" s="1054"/>
      <c r="CY39" s="1054"/>
      <c r="CZ39" s="1054"/>
      <c r="DA39" s="1055"/>
      <c r="DB39" s="1053"/>
      <c r="DC39" s="1054"/>
      <c r="DD39" s="1054"/>
      <c r="DE39" s="1054"/>
      <c r="DF39" s="1055"/>
      <c r="DG39" s="1053"/>
      <c r="DH39" s="1054"/>
      <c r="DI39" s="1054"/>
      <c r="DJ39" s="1054"/>
      <c r="DK39" s="1055"/>
      <c r="DL39" s="1053"/>
      <c r="DM39" s="1054"/>
      <c r="DN39" s="1054"/>
      <c r="DO39" s="1054"/>
      <c r="DP39" s="1055"/>
      <c r="DQ39" s="1053"/>
      <c r="DR39" s="1054"/>
      <c r="DS39" s="1054"/>
      <c r="DT39" s="1054"/>
      <c r="DU39" s="1055"/>
      <c r="DV39" s="1056"/>
      <c r="DW39" s="1057"/>
      <c r="DX39" s="1057"/>
      <c r="DY39" s="1057"/>
      <c r="DZ39" s="1058"/>
      <c r="EA39" s="233"/>
    </row>
    <row r="40" spans="1:131" ht="26.25" customHeight="1" x14ac:dyDescent="0.2">
      <c r="A40" s="241">
        <v>13</v>
      </c>
      <c r="B40" s="1094"/>
      <c r="C40" s="1095"/>
      <c r="D40" s="1095"/>
      <c r="E40" s="1095"/>
      <c r="F40" s="1095"/>
      <c r="G40" s="1095"/>
      <c r="H40" s="1095"/>
      <c r="I40" s="1095"/>
      <c r="J40" s="1095"/>
      <c r="K40" s="1095"/>
      <c r="L40" s="1095"/>
      <c r="M40" s="1095"/>
      <c r="N40" s="1095"/>
      <c r="O40" s="1095"/>
      <c r="P40" s="1096"/>
      <c r="Q40" s="1102"/>
      <c r="R40" s="1103"/>
      <c r="S40" s="1103"/>
      <c r="T40" s="1103"/>
      <c r="U40" s="1103"/>
      <c r="V40" s="1103"/>
      <c r="W40" s="1103"/>
      <c r="X40" s="1103"/>
      <c r="Y40" s="1103"/>
      <c r="Z40" s="1103"/>
      <c r="AA40" s="1103"/>
      <c r="AB40" s="1103"/>
      <c r="AC40" s="1103"/>
      <c r="AD40" s="1103"/>
      <c r="AE40" s="1104"/>
      <c r="AF40" s="1099"/>
      <c r="AG40" s="1100"/>
      <c r="AH40" s="1100"/>
      <c r="AI40" s="1100"/>
      <c r="AJ40" s="1101"/>
      <c r="AK40" s="1044"/>
      <c r="AL40" s="1035"/>
      <c r="AM40" s="1035"/>
      <c r="AN40" s="1035"/>
      <c r="AO40" s="1035"/>
      <c r="AP40" s="1035"/>
      <c r="AQ40" s="1035"/>
      <c r="AR40" s="1035"/>
      <c r="AS40" s="1035"/>
      <c r="AT40" s="1035"/>
      <c r="AU40" s="1035"/>
      <c r="AV40" s="1035"/>
      <c r="AW40" s="1035"/>
      <c r="AX40" s="1035"/>
      <c r="AY40" s="1035"/>
      <c r="AZ40" s="1105"/>
      <c r="BA40" s="1105"/>
      <c r="BB40" s="1105"/>
      <c r="BC40" s="1105"/>
      <c r="BD40" s="1105"/>
      <c r="BE40" s="1036"/>
      <c r="BF40" s="1036"/>
      <c r="BG40" s="1036"/>
      <c r="BH40" s="1036"/>
      <c r="BI40" s="1037"/>
      <c r="BJ40" s="235"/>
      <c r="BK40" s="235"/>
      <c r="BL40" s="235"/>
      <c r="BM40" s="235"/>
      <c r="BN40" s="235"/>
      <c r="BO40" s="244"/>
      <c r="BP40" s="244"/>
      <c r="BQ40" s="241">
        <v>34</v>
      </c>
      <c r="BR40" s="242"/>
      <c r="BS40" s="1056"/>
      <c r="BT40" s="1057"/>
      <c r="BU40" s="1057"/>
      <c r="BV40" s="1057"/>
      <c r="BW40" s="1057"/>
      <c r="BX40" s="1057"/>
      <c r="BY40" s="1057"/>
      <c r="BZ40" s="1057"/>
      <c r="CA40" s="1057"/>
      <c r="CB40" s="1057"/>
      <c r="CC40" s="1057"/>
      <c r="CD40" s="1057"/>
      <c r="CE40" s="1057"/>
      <c r="CF40" s="1057"/>
      <c r="CG40" s="1078"/>
      <c r="CH40" s="1053"/>
      <c r="CI40" s="1054"/>
      <c r="CJ40" s="1054"/>
      <c r="CK40" s="1054"/>
      <c r="CL40" s="1055"/>
      <c r="CM40" s="1053"/>
      <c r="CN40" s="1054"/>
      <c r="CO40" s="1054"/>
      <c r="CP40" s="1054"/>
      <c r="CQ40" s="1055"/>
      <c r="CR40" s="1053"/>
      <c r="CS40" s="1054"/>
      <c r="CT40" s="1054"/>
      <c r="CU40" s="1054"/>
      <c r="CV40" s="1055"/>
      <c r="CW40" s="1053"/>
      <c r="CX40" s="1054"/>
      <c r="CY40" s="1054"/>
      <c r="CZ40" s="1054"/>
      <c r="DA40" s="1055"/>
      <c r="DB40" s="1053"/>
      <c r="DC40" s="1054"/>
      <c r="DD40" s="1054"/>
      <c r="DE40" s="1054"/>
      <c r="DF40" s="1055"/>
      <c r="DG40" s="1053"/>
      <c r="DH40" s="1054"/>
      <c r="DI40" s="1054"/>
      <c r="DJ40" s="1054"/>
      <c r="DK40" s="1055"/>
      <c r="DL40" s="1053"/>
      <c r="DM40" s="1054"/>
      <c r="DN40" s="1054"/>
      <c r="DO40" s="1054"/>
      <c r="DP40" s="1055"/>
      <c r="DQ40" s="1053"/>
      <c r="DR40" s="1054"/>
      <c r="DS40" s="1054"/>
      <c r="DT40" s="1054"/>
      <c r="DU40" s="1055"/>
      <c r="DV40" s="1056"/>
      <c r="DW40" s="1057"/>
      <c r="DX40" s="1057"/>
      <c r="DY40" s="1057"/>
      <c r="DZ40" s="1058"/>
      <c r="EA40" s="233"/>
    </row>
    <row r="41" spans="1:131" ht="26.25" customHeight="1" x14ac:dyDescent="0.2">
      <c r="A41" s="241">
        <v>14</v>
      </c>
      <c r="B41" s="1094"/>
      <c r="C41" s="1095"/>
      <c r="D41" s="1095"/>
      <c r="E41" s="1095"/>
      <c r="F41" s="1095"/>
      <c r="G41" s="1095"/>
      <c r="H41" s="1095"/>
      <c r="I41" s="1095"/>
      <c r="J41" s="1095"/>
      <c r="K41" s="1095"/>
      <c r="L41" s="1095"/>
      <c r="M41" s="1095"/>
      <c r="N41" s="1095"/>
      <c r="O41" s="1095"/>
      <c r="P41" s="1096"/>
      <c r="Q41" s="1102"/>
      <c r="R41" s="1103"/>
      <c r="S41" s="1103"/>
      <c r="T41" s="1103"/>
      <c r="U41" s="1103"/>
      <c r="V41" s="1103"/>
      <c r="W41" s="1103"/>
      <c r="X41" s="1103"/>
      <c r="Y41" s="1103"/>
      <c r="Z41" s="1103"/>
      <c r="AA41" s="1103"/>
      <c r="AB41" s="1103"/>
      <c r="AC41" s="1103"/>
      <c r="AD41" s="1103"/>
      <c r="AE41" s="1104"/>
      <c r="AF41" s="1099"/>
      <c r="AG41" s="1100"/>
      <c r="AH41" s="1100"/>
      <c r="AI41" s="1100"/>
      <c r="AJ41" s="1101"/>
      <c r="AK41" s="1044"/>
      <c r="AL41" s="1035"/>
      <c r="AM41" s="1035"/>
      <c r="AN41" s="1035"/>
      <c r="AO41" s="1035"/>
      <c r="AP41" s="1035"/>
      <c r="AQ41" s="1035"/>
      <c r="AR41" s="1035"/>
      <c r="AS41" s="1035"/>
      <c r="AT41" s="1035"/>
      <c r="AU41" s="1035"/>
      <c r="AV41" s="1035"/>
      <c r="AW41" s="1035"/>
      <c r="AX41" s="1035"/>
      <c r="AY41" s="1035"/>
      <c r="AZ41" s="1105"/>
      <c r="BA41" s="1105"/>
      <c r="BB41" s="1105"/>
      <c r="BC41" s="1105"/>
      <c r="BD41" s="1105"/>
      <c r="BE41" s="1036"/>
      <c r="BF41" s="1036"/>
      <c r="BG41" s="1036"/>
      <c r="BH41" s="1036"/>
      <c r="BI41" s="1037"/>
      <c r="BJ41" s="235"/>
      <c r="BK41" s="235"/>
      <c r="BL41" s="235"/>
      <c r="BM41" s="235"/>
      <c r="BN41" s="235"/>
      <c r="BO41" s="244"/>
      <c r="BP41" s="244"/>
      <c r="BQ41" s="241">
        <v>35</v>
      </c>
      <c r="BR41" s="242"/>
      <c r="BS41" s="1056"/>
      <c r="BT41" s="1057"/>
      <c r="BU41" s="1057"/>
      <c r="BV41" s="1057"/>
      <c r="BW41" s="1057"/>
      <c r="BX41" s="1057"/>
      <c r="BY41" s="1057"/>
      <c r="BZ41" s="1057"/>
      <c r="CA41" s="1057"/>
      <c r="CB41" s="1057"/>
      <c r="CC41" s="1057"/>
      <c r="CD41" s="1057"/>
      <c r="CE41" s="1057"/>
      <c r="CF41" s="1057"/>
      <c r="CG41" s="1078"/>
      <c r="CH41" s="1053"/>
      <c r="CI41" s="1054"/>
      <c r="CJ41" s="1054"/>
      <c r="CK41" s="1054"/>
      <c r="CL41" s="1055"/>
      <c r="CM41" s="1053"/>
      <c r="CN41" s="1054"/>
      <c r="CO41" s="1054"/>
      <c r="CP41" s="1054"/>
      <c r="CQ41" s="1055"/>
      <c r="CR41" s="1053"/>
      <c r="CS41" s="1054"/>
      <c r="CT41" s="1054"/>
      <c r="CU41" s="1054"/>
      <c r="CV41" s="1055"/>
      <c r="CW41" s="1053"/>
      <c r="CX41" s="1054"/>
      <c r="CY41" s="1054"/>
      <c r="CZ41" s="1054"/>
      <c r="DA41" s="1055"/>
      <c r="DB41" s="1053"/>
      <c r="DC41" s="1054"/>
      <c r="DD41" s="1054"/>
      <c r="DE41" s="1054"/>
      <c r="DF41" s="1055"/>
      <c r="DG41" s="1053"/>
      <c r="DH41" s="1054"/>
      <c r="DI41" s="1054"/>
      <c r="DJ41" s="1054"/>
      <c r="DK41" s="1055"/>
      <c r="DL41" s="1053"/>
      <c r="DM41" s="1054"/>
      <c r="DN41" s="1054"/>
      <c r="DO41" s="1054"/>
      <c r="DP41" s="1055"/>
      <c r="DQ41" s="1053"/>
      <c r="DR41" s="1054"/>
      <c r="DS41" s="1054"/>
      <c r="DT41" s="1054"/>
      <c r="DU41" s="1055"/>
      <c r="DV41" s="1056"/>
      <c r="DW41" s="1057"/>
      <c r="DX41" s="1057"/>
      <c r="DY41" s="1057"/>
      <c r="DZ41" s="1058"/>
      <c r="EA41" s="233"/>
    </row>
    <row r="42" spans="1:131" ht="26.25" customHeight="1" x14ac:dyDescent="0.2">
      <c r="A42" s="241">
        <v>15</v>
      </c>
      <c r="B42" s="1094"/>
      <c r="C42" s="1095"/>
      <c r="D42" s="1095"/>
      <c r="E42" s="1095"/>
      <c r="F42" s="1095"/>
      <c r="G42" s="1095"/>
      <c r="H42" s="1095"/>
      <c r="I42" s="1095"/>
      <c r="J42" s="1095"/>
      <c r="K42" s="1095"/>
      <c r="L42" s="1095"/>
      <c r="M42" s="1095"/>
      <c r="N42" s="1095"/>
      <c r="O42" s="1095"/>
      <c r="P42" s="1096"/>
      <c r="Q42" s="1102"/>
      <c r="R42" s="1103"/>
      <c r="S42" s="1103"/>
      <c r="T42" s="1103"/>
      <c r="U42" s="1103"/>
      <c r="V42" s="1103"/>
      <c r="W42" s="1103"/>
      <c r="X42" s="1103"/>
      <c r="Y42" s="1103"/>
      <c r="Z42" s="1103"/>
      <c r="AA42" s="1103"/>
      <c r="AB42" s="1103"/>
      <c r="AC42" s="1103"/>
      <c r="AD42" s="1103"/>
      <c r="AE42" s="1104"/>
      <c r="AF42" s="1099"/>
      <c r="AG42" s="1100"/>
      <c r="AH42" s="1100"/>
      <c r="AI42" s="1100"/>
      <c r="AJ42" s="1101"/>
      <c r="AK42" s="1044"/>
      <c r="AL42" s="1035"/>
      <c r="AM42" s="1035"/>
      <c r="AN42" s="1035"/>
      <c r="AO42" s="1035"/>
      <c r="AP42" s="1035"/>
      <c r="AQ42" s="1035"/>
      <c r="AR42" s="1035"/>
      <c r="AS42" s="1035"/>
      <c r="AT42" s="1035"/>
      <c r="AU42" s="1035"/>
      <c r="AV42" s="1035"/>
      <c r="AW42" s="1035"/>
      <c r="AX42" s="1035"/>
      <c r="AY42" s="1035"/>
      <c r="AZ42" s="1105"/>
      <c r="BA42" s="1105"/>
      <c r="BB42" s="1105"/>
      <c r="BC42" s="1105"/>
      <c r="BD42" s="1105"/>
      <c r="BE42" s="1036"/>
      <c r="BF42" s="1036"/>
      <c r="BG42" s="1036"/>
      <c r="BH42" s="1036"/>
      <c r="BI42" s="1037"/>
      <c r="BJ42" s="235"/>
      <c r="BK42" s="235"/>
      <c r="BL42" s="235"/>
      <c r="BM42" s="235"/>
      <c r="BN42" s="235"/>
      <c r="BO42" s="244"/>
      <c r="BP42" s="244"/>
      <c r="BQ42" s="241">
        <v>36</v>
      </c>
      <c r="BR42" s="242"/>
      <c r="BS42" s="1056"/>
      <c r="BT42" s="1057"/>
      <c r="BU42" s="1057"/>
      <c r="BV42" s="1057"/>
      <c r="BW42" s="1057"/>
      <c r="BX42" s="1057"/>
      <c r="BY42" s="1057"/>
      <c r="BZ42" s="1057"/>
      <c r="CA42" s="1057"/>
      <c r="CB42" s="1057"/>
      <c r="CC42" s="1057"/>
      <c r="CD42" s="1057"/>
      <c r="CE42" s="1057"/>
      <c r="CF42" s="1057"/>
      <c r="CG42" s="1078"/>
      <c r="CH42" s="1053"/>
      <c r="CI42" s="1054"/>
      <c r="CJ42" s="1054"/>
      <c r="CK42" s="1054"/>
      <c r="CL42" s="1055"/>
      <c r="CM42" s="1053"/>
      <c r="CN42" s="1054"/>
      <c r="CO42" s="1054"/>
      <c r="CP42" s="1054"/>
      <c r="CQ42" s="1055"/>
      <c r="CR42" s="1053"/>
      <c r="CS42" s="1054"/>
      <c r="CT42" s="1054"/>
      <c r="CU42" s="1054"/>
      <c r="CV42" s="1055"/>
      <c r="CW42" s="1053"/>
      <c r="CX42" s="1054"/>
      <c r="CY42" s="1054"/>
      <c r="CZ42" s="1054"/>
      <c r="DA42" s="1055"/>
      <c r="DB42" s="1053"/>
      <c r="DC42" s="1054"/>
      <c r="DD42" s="1054"/>
      <c r="DE42" s="1054"/>
      <c r="DF42" s="1055"/>
      <c r="DG42" s="1053"/>
      <c r="DH42" s="1054"/>
      <c r="DI42" s="1054"/>
      <c r="DJ42" s="1054"/>
      <c r="DK42" s="1055"/>
      <c r="DL42" s="1053"/>
      <c r="DM42" s="1054"/>
      <c r="DN42" s="1054"/>
      <c r="DO42" s="1054"/>
      <c r="DP42" s="1055"/>
      <c r="DQ42" s="1053"/>
      <c r="DR42" s="1054"/>
      <c r="DS42" s="1054"/>
      <c r="DT42" s="1054"/>
      <c r="DU42" s="1055"/>
      <c r="DV42" s="1056"/>
      <c r="DW42" s="1057"/>
      <c r="DX42" s="1057"/>
      <c r="DY42" s="1057"/>
      <c r="DZ42" s="1058"/>
      <c r="EA42" s="233"/>
    </row>
    <row r="43" spans="1:131" ht="26.25" customHeight="1" x14ac:dyDescent="0.2">
      <c r="A43" s="241">
        <v>16</v>
      </c>
      <c r="B43" s="1094"/>
      <c r="C43" s="1095"/>
      <c r="D43" s="1095"/>
      <c r="E43" s="1095"/>
      <c r="F43" s="1095"/>
      <c r="G43" s="1095"/>
      <c r="H43" s="1095"/>
      <c r="I43" s="1095"/>
      <c r="J43" s="1095"/>
      <c r="K43" s="1095"/>
      <c r="L43" s="1095"/>
      <c r="M43" s="1095"/>
      <c r="N43" s="1095"/>
      <c r="O43" s="1095"/>
      <c r="P43" s="1096"/>
      <c r="Q43" s="1102"/>
      <c r="R43" s="1103"/>
      <c r="S43" s="1103"/>
      <c r="T43" s="1103"/>
      <c r="U43" s="1103"/>
      <c r="V43" s="1103"/>
      <c r="W43" s="1103"/>
      <c r="X43" s="1103"/>
      <c r="Y43" s="1103"/>
      <c r="Z43" s="1103"/>
      <c r="AA43" s="1103"/>
      <c r="AB43" s="1103"/>
      <c r="AC43" s="1103"/>
      <c r="AD43" s="1103"/>
      <c r="AE43" s="1104"/>
      <c r="AF43" s="1099"/>
      <c r="AG43" s="1100"/>
      <c r="AH43" s="1100"/>
      <c r="AI43" s="1100"/>
      <c r="AJ43" s="1101"/>
      <c r="AK43" s="1044"/>
      <c r="AL43" s="1035"/>
      <c r="AM43" s="1035"/>
      <c r="AN43" s="1035"/>
      <c r="AO43" s="1035"/>
      <c r="AP43" s="1035"/>
      <c r="AQ43" s="1035"/>
      <c r="AR43" s="1035"/>
      <c r="AS43" s="1035"/>
      <c r="AT43" s="1035"/>
      <c r="AU43" s="1035"/>
      <c r="AV43" s="1035"/>
      <c r="AW43" s="1035"/>
      <c r="AX43" s="1035"/>
      <c r="AY43" s="1035"/>
      <c r="AZ43" s="1105"/>
      <c r="BA43" s="1105"/>
      <c r="BB43" s="1105"/>
      <c r="BC43" s="1105"/>
      <c r="BD43" s="1105"/>
      <c r="BE43" s="1036"/>
      <c r="BF43" s="1036"/>
      <c r="BG43" s="1036"/>
      <c r="BH43" s="1036"/>
      <c r="BI43" s="1037"/>
      <c r="BJ43" s="235"/>
      <c r="BK43" s="235"/>
      <c r="BL43" s="235"/>
      <c r="BM43" s="235"/>
      <c r="BN43" s="235"/>
      <c r="BO43" s="244"/>
      <c r="BP43" s="244"/>
      <c r="BQ43" s="241">
        <v>37</v>
      </c>
      <c r="BR43" s="242"/>
      <c r="BS43" s="1056"/>
      <c r="BT43" s="1057"/>
      <c r="BU43" s="1057"/>
      <c r="BV43" s="1057"/>
      <c r="BW43" s="1057"/>
      <c r="BX43" s="1057"/>
      <c r="BY43" s="1057"/>
      <c r="BZ43" s="1057"/>
      <c r="CA43" s="1057"/>
      <c r="CB43" s="1057"/>
      <c r="CC43" s="1057"/>
      <c r="CD43" s="1057"/>
      <c r="CE43" s="1057"/>
      <c r="CF43" s="1057"/>
      <c r="CG43" s="1078"/>
      <c r="CH43" s="1053"/>
      <c r="CI43" s="1054"/>
      <c r="CJ43" s="1054"/>
      <c r="CK43" s="1054"/>
      <c r="CL43" s="1055"/>
      <c r="CM43" s="1053"/>
      <c r="CN43" s="1054"/>
      <c r="CO43" s="1054"/>
      <c r="CP43" s="1054"/>
      <c r="CQ43" s="1055"/>
      <c r="CR43" s="1053"/>
      <c r="CS43" s="1054"/>
      <c r="CT43" s="1054"/>
      <c r="CU43" s="1054"/>
      <c r="CV43" s="1055"/>
      <c r="CW43" s="1053"/>
      <c r="CX43" s="1054"/>
      <c r="CY43" s="1054"/>
      <c r="CZ43" s="1054"/>
      <c r="DA43" s="1055"/>
      <c r="DB43" s="1053"/>
      <c r="DC43" s="1054"/>
      <c r="DD43" s="1054"/>
      <c r="DE43" s="1054"/>
      <c r="DF43" s="1055"/>
      <c r="DG43" s="1053"/>
      <c r="DH43" s="1054"/>
      <c r="DI43" s="1054"/>
      <c r="DJ43" s="1054"/>
      <c r="DK43" s="1055"/>
      <c r="DL43" s="1053"/>
      <c r="DM43" s="1054"/>
      <c r="DN43" s="1054"/>
      <c r="DO43" s="1054"/>
      <c r="DP43" s="1055"/>
      <c r="DQ43" s="1053"/>
      <c r="DR43" s="1054"/>
      <c r="DS43" s="1054"/>
      <c r="DT43" s="1054"/>
      <c r="DU43" s="1055"/>
      <c r="DV43" s="1056"/>
      <c r="DW43" s="1057"/>
      <c r="DX43" s="1057"/>
      <c r="DY43" s="1057"/>
      <c r="DZ43" s="1058"/>
      <c r="EA43" s="233"/>
    </row>
    <row r="44" spans="1:131" ht="26.25" customHeight="1" x14ac:dyDescent="0.2">
      <c r="A44" s="241">
        <v>17</v>
      </c>
      <c r="B44" s="1094"/>
      <c r="C44" s="1095"/>
      <c r="D44" s="1095"/>
      <c r="E44" s="1095"/>
      <c r="F44" s="1095"/>
      <c r="G44" s="1095"/>
      <c r="H44" s="1095"/>
      <c r="I44" s="1095"/>
      <c r="J44" s="1095"/>
      <c r="K44" s="1095"/>
      <c r="L44" s="1095"/>
      <c r="M44" s="1095"/>
      <c r="N44" s="1095"/>
      <c r="O44" s="1095"/>
      <c r="P44" s="1096"/>
      <c r="Q44" s="1102"/>
      <c r="R44" s="1103"/>
      <c r="S44" s="1103"/>
      <c r="T44" s="1103"/>
      <c r="U44" s="1103"/>
      <c r="V44" s="1103"/>
      <c r="W44" s="1103"/>
      <c r="X44" s="1103"/>
      <c r="Y44" s="1103"/>
      <c r="Z44" s="1103"/>
      <c r="AA44" s="1103"/>
      <c r="AB44" s="1103"/>
      <c r="AC44" s="1103"/>
      <c r="AD44" s="1103"/>
      <c r="AE44" s="1104"/>
      <c r="AF44" s="1099"/>
      <c r="AG44" s="1100"/>
      <c r="AH44" s="1100"/>
      <c r="AI44" s="1100"/>
      <c r="AJ44" s="1101"/>
      <c r="AK44" s="1044"/>
      <c r="AL44" s="1035"/>
      <c r="AM44" s="1035"/>
      <c r="AN44" s="1035"/>
      <c r="AO44" s="1035"/>
      <c r="AP44" s="1035"/>
      <c r="AQ44" s="1035"/>
      <c r="AR44" s="1035"/>
      <c r="AS44" s="1035"/>
      <c r="AT44" s="1035"/>
      <c r="AU44" s="1035"/>
      <c r="AV44" s="1035"/>
      <c r="AW44" s="1035"/>
      <c r="AX44" s="1035"/>
      <c r="AY44" s="1035"/>
      <c r="AZ44" s="1105"/>
      <c r="BA44" s="1105"/>
      <c r="BB44" s="1105"/>
      <c r="BC44" s="1105"/>
      <c r="BD44" s="1105"/>
      <c r="BE44" s="1036"/>
      <c r="BF44" s="1036"/>
      <c r="BG44" s="1036"/>
      <c r="BH44" s="1036"/>
      <c r="BI44" s="1037"/>
      <c r="BJ44" s="235"/>
      <c r="BK44" s="235"/>
      <c r="BL44" s="235"/>
      <c r="BM44" s="235"/>
      <c r="BN44" s="235"/>
      <c r="BO44" s="244"/>
      <c r="BP44" s="244"/>
      <c r="BQ44" s="241">
        <v>38</v>
      </c>
      <c r="BR44" s="242"/>
      <c r="BS44" s="1056"/>
      <c r="BT44" s="1057"/>
      <c r="BU44" s="1057"/>
      <c r="BV44" s="1057"/>
      <c r="BW44" s="1057"/>
      <c r="BX44" s="1057"/>
      <c r="BY44" s="1057"/>
      <c r="BZ44" s="1057"/>
      <c r="CA44" s="1057"/>
      <c r="CB44" s="1057"/>
      <c r="CC44" s="1057"/>
      <c r="CD44" s="1057"/>
      <c r="CE44" s="1057"/>
      <c r="CF44" s="1057"/>
      <c r="CG44" s="1078"/>
      <c r="CH44" s="1053"/>
      <c r="CI44" s="1054"/>
      <c r="CJ44" s="1054"/>
      <c r="CK44" s="1054"/>
      <c r="CL44" s="1055"/>
      <c r="CM44" s="1053"/>
      <c r="CN44" s="1054"/>
      <c r="CO44" s="1054"/>
      <c r="CP44" s="1054"/>
      <c r="CQ44" s="1055"/>
      <c r="CR44" s="1053"/>
      <c r="CS44" s="1054"/>
      <c r="CT44" s="1054"/>
      <c r="CU44" s="1054"/>
      <c r="CV44" s="1055"/>
      <c r="CW44" s="1053"/>
      <c r="CX44" s="1054"/>
      <c r="CY44" s="1054"/>
      <c r="CZ44" s="1054"/>
      <c r="DA44" s="1055"/>
      <c r="DB44" s="1053"/>
      <c r="DC44" s="1054"/>
      <c r="DD44" s="1054"/>
      <c r="DE44" s="1054"/>
      <c r="DF44" s="1055"/>
      <c r="DG44" s="1053"/>
      <c r="DH44" s="1054"/>
      <c r="DI44" s="1054"/>
      <c r="DJ44" s="1054"/>
      <c r="DK44" s="1055"/>
      <c r="DL44" s="1053"/>
      <c r="DM44" s="1054"/>
      <c r="DN44" s="1054"/>
      <c r="DO44" s="1054"/>
      <c r="DP44" s="1055"/>
      <c r="DQ44" s="1053"/>
      <c r="DR44" s="1054"/>
      <c r="DS44" s="1054"/>
      <c r="DT44" s="1054"/>
      <c r="DU44" s="1055"/>
      <c r="DV44" s="1056"/>
      <c r="DW44" s="1057"/>
      <c r="DX44" s="1057"/>
      <c r="DY44" s="1057"/>
      <c r="DZ44" s="1058"/>
      <c r="EA44" s="233"/>
    </row>
    <row r="45" spans="1:131" ht="26.25" customHeight="1" x14ac:dyDescent="0.2">
      <c r="A45" s="241">
        <v>18</v>
      </c>
      <c r="B45" s="1094"/>
      <c r="C45" s="1095"/>
      <c r="D45" s="1095"/>
      <c r="E45" s="1095"/>
      <c r="F45" s="1095"/>
      <c r="G45" s="1095"/>
      <c r="H45" s="1095"/>
      <c r="I45" s="1095"/>
      <c r="J45" s="1095"/>
      <c r="K45" s="1095"/>
      <c r="L45" s="1095"/>
      <c r="M45" s="1095"/>
      <c r="N45" s="1095"/>
      <c r="O45" s="1095"/>
      <c r="P45" s="1096"/>
      <c r="Q45" s="1102"/>
      <c r="R45" s="1103"/>
      <c r="S45" s="1103"/>
      <c r="T45" s="1103"/>
      <c r="U45" s="1103"/>
      <c r="V45" s="1103"/>
      <c r="W45" s="1103"/>
      <c r="X45" s="1103"/>
      <c r="Y45" s="1103"/>
      <c r="Z45" s="1103"/>
      <c r="AA45" s="1103"/>
      <c r="AB45" s="1103"/>
      <c r="AC45" s="1103"/>
      <c r="AD45" s="1103"/>
      <c r="AE45" s="1104"/>
      <c r="AF45" s="1099"/>
      <c r="AG45" s="1100"/>
      <c r="AH45" s="1100"/>
      <c r="AI45" s="1100"/>
      <c r="AJ45" s="1101"/>
      <c r="AK45" s="1044"/>
      <c r="AL45" s="1035"/>
      <c r="AM45" s="1035"/>
      <c r="AN45" s="1035"/>
      <c r="AO45" s="1035"/>
      <c r="AP45" s="1035"/>
      <c r="AQ45" s="1035"/>
      <c r="AR45" s="1035"/>
      <c r="AS45" s="1035"/>
      <c r="AT45" s="1035"/>
      <c r="AU45" s="1035"/>
      <c r="AV45" s="1035"/>
      <c r="AW45" s="1035"/>
      <c r="AX45" s="1035"/>
      <c r="AY45" s="1035"/>
      <c r="AZ45" s="1105"/>
      <c r="BA45" s="1105"/>
      <c r="BB45" s="1105"/>
      <c r="BC45" s="1105"/>
      <c r="BD45" s="1105"/>
      <c r="BE45" s="1036"/>
      <c r="BF45" s="1036"/>
      <c r="BG45" s="1036"/>
      <c r="BH45" s="1036"/>
      <c r="BI45" s="1037"/>
      <c r="BJ45" s="235"/>
      <c r="BK45" s="235"/>
      <c r="BL45" s="235"/>
      <c r="BM45" s="235"/>
      <c r="BN45" s="235"/>
      <c r="BO45" s="244"/>
      <c r="BP45" s="244"/>
      <c r="BQ45" s="241">
        <v>39</v>
      </c>
      <c r="BR45" s="242"/>
      <c r="BS45" s="1056"/>
      <c r="BT45" s="1057"/>
      <c r="BU45" s="1057"/>
      <c r="BV45" s="1057"/>
      <c r="BW45" s="1057"/>
      <c r="BX45" s="1057"/>
      <c r="BY45" s="1057"/>
      <c r="BZ45" s="1057"/>
      <c r="CA45" s="1057"/>
      <c r="CB45" s="1057"/>
      <c r="CC45" s="1057"/>
      <c r="CD45" s="1057"/>
      <c r="CE45" s="1057"/>
      <c r="CF45" s="1057"/>
      <c r="CG45" s="1078"/>
      <c r="CH45" s="1053"/>
      <c r="CI45" s="1054"/>
      <c r="CJ45" s="1054"/>
      <c r="CK45" s="1054"/>
      <c r="CL45" s="1055"/>
      <c r="CM45" s="1053"/>
      <c r="CN45" s="1054"/>
      <c r="CO45" s="1054"/>
      <c r="CP45" s="1054"/>
      <c r="CQ45" s="1055"/>
      <c r="CR45" s="1053"/>
      <c r="CS45" s="1054"/>
      <c r="CT45" s="1054"/>
      <c r="CU45" s="1054"/>
      <c r="CV45" s="1055"/>
      <c r="CW45" s="1053"/>
      <c r="CX45" s="1054"/>
      <c r="CY45" s="1054"/>
      <c r="CZ45" s="1054"/>
      <c r="DA45" s="1055"/>
      <c r="DB45" s="1053"/>
      <c r="DC45" s="1054"/>
      <c r="DD45" s="1054"/>
      <c r="DE45" s="1054"/>
      <c r="DF45" s="1055"/>
      <c r="DG45" s="1053"/>
      <c r="DH45" s="1054"/>
      <c r="DI45" s="1054"/>
      <c r="DJ45" s="1054"/>
      <c r="DK45" s="1055"/>
      <c r="DL45" s="1053"/>
      <c r="DM45" s="1054"/>
      <c r="DN45" s="1054"/>
      <c r="DO45" s="1054"/>
      <c r="DP45" s="1055"/>
      <c r="DQ45" s="1053"/>
      <c r="DR45" s="1054"/>
      <c r="DS45" s="1054"/>
      <c r="DT45" s="1054"/>
      <c r="DU45" s="1055"/>
      <c r="DV45" s="1056"/>
      <c r="DW45" s="1057"/>
      <c r="DX45" s="1057"/>
      <c r="DY45" s="1057"/>
      <c r="DZ45" s="1058"/>
      <c r="EA45" s="233"/>
    </row>
    <row r="46" spans="1:131" ht="26.25" customHeight="1" x14ac:dyDescent="0.2">
      <c r="A46" s="241">
        <v>19</v>
      </c>
      <c r="B46" s="1094"/>
      <c r="C46" s="1095"/>
      <c r="D46" s="1095"/>
      <c r="E46" s="1095"/>
      <c r="F46" s="1095"/>
      <c r="G46" s="1095"/>
      <c r="H46" s="1095"/>
      <c r="I46" s="1095"/>
      <c r="J46" s="1095"/>
      <c r="K46" s="1095"/>
      <c r="L46" s="1095"/>
      <c r="M46" s="1095"/>
      <c r="N46" s="1095"/>
      <c r="O46" s="1095"/>
      <c r="P46" s="1096"/>
      <c r="Q46" s="1102"/>
      <c r="R46" s="1103"/>
      <c r="S46" s="1103"/>
      <c r="T46" s="1103"/>
      <c r="U46" s="1103"/>
      <c r="V46" s="1103"/>
      <c r="W46" s="1103"/>
      <c r="X46" s="1103"/>
      <c r="Y46" s="1103"/>
      <c r="Z46" s="1103"/>
      <c r="AA46" s="1103"/>
      <c r="AB46" s="1103"/>
      <c r="AC46" s="1103"/>
      <c r="AD46" s="1103"/>
      <c r="AE46" s="1104"/>
      <c r="AF46" s="1099"/>
      <c r="AG46" s="1100"/>
      <c r="AH46" s="1100"/>
      <c r="AI46" s="1100"/>
      <c r="AJ46" s="1101"/>
      <c r="AK46" s="1044"/>
      <c r="AL46" s="1035"/>
      <c r="AM46" s="1035"/>
      <c r="AN46" s="1035"/>
      <c r="AO46" s="1035"/>
      <c r="AP46" s="1035"/>
      <c r="AQ46" s="1035"/>
      <c r="AR46" s="1035"/>
      <c r="AS46" s="1035"/>
      <c r="AT46" s="1035"/>
      <c r="AU46" s="1035"/>
      <c r="AV46" s="1035"/>
      <c r="AW46" s="1035"/>
      <c r="AX46" s="1035"/>
      <c r="AY46" s="1035"/>
      <c r="AZ46" s="1105"/>
      <c r="BA46" s="1105"/>
      <c r="BB46" s="1105"/>
      <c r="BC46" s="1105"/>
      <c r="BD46" s="1105"/>
      <c r="BE46" s="1036"/>
      <c r="BF46" s="1036"/>
      <c r="BG46" s="1036"/>
      <c r="BH46" s="1036"/>
      <c r="BI46" s="1037"/>
      <c r="BJ46" s="235"/>
      <c r="BK46" s="235"/>
      <c r="BL46" s="235"/>
      <c r="BM46" s="235"/>
      <c r="BN46" s="235"/>
      <c r="BO46" s="244"/>
      <c r="BP46" s="244"/>
      <c r="BQ46" s="241">
        <v>40</v>
      </c>
      <c r="BR46" s="242"/>
      <c r="BS46" s="1056"/>
      <c r="BT46" s="1057"/>
      <c r="BU46" s="1057"/>
      <c r="BV46" s="1057"/>
      <c r="BW46" s="1057"/>
      <c r="BX46" s="1057"/>
      <c r="BY46" s="1057"/>
      <c r="BZ46" s="1057"/>
      <c r="CA46" s="1057"/>
      <c r="CB46" s="1057"/>
      <c r="CC46" s="1057"/>
      <c r="CD46" s="1057"/>
      <c r="CE46" s="1057"/>
      <c r="CF46" s="1057"/>
      <c r="CG46" s="1078"/>
      <c r="CH46" s="1053"/>
      <c r="CI46" s="1054"/>
      <c r="CJ46" s="1054"/>
      <c r="CK46" s="1054"/>
      <c r="CL46" s="1055"/>
      <c r="CM46" s="1053"/>
      <c r="CN46" s="1054"/>
      <c r="CO46" s="1054"/>
      <c r="CP46" s="1054"/>
      <c r="CQ46" s="1055"/>
      <c r="CR46" s="1053"/>
      <c r="CS46" s="1054"/>
      <c r="CT46" s="1054"/>
      <c r="CU46" s="1054"/>
      <c r="CV46" s="1055"/>
      <c r="CW46" s="1053"/>
      <c r="CX46" s="1054"/>
      <c r="CY46" s="1054"/>
      <c r="CZ46" s="1054"/>
      <c r="DA46" s="1055"/>
      <c r="DB46" s="1053"/>
      <c r="DC46" s="1054"/>
      <c r="DD46" s="1054"/>
      <c r="DE46" s="1054"/>
      <c r="DF46" s="1055"/>
      <c r="DG46" s="1053"/>
      <c r="DH46" s="1054"/>
      <c r="DI46" s="1054"/>
      <c r="DJ46" s="1054"/>
      <c r="DK46" s="1055"/>
      <c r="DL46" s="1053"/>
      <c r="DM46" s="1054"/>
      <c r="DN46" s="1054"/>
      <c r="DO46" s="1054"/>
      <c r="DP46" s="1055"/>
      <c r="DQ46" s="1053"/>
      <c r="DR46" s="1054"/>
      <c r="DS46" s="1054"/>
      <c r="DT46" s="1054"/>
      <c r="DU46" s="1055"/>
      <c r="DV46" s="1056"/>
      <c r="DW46" s="1057"/>
      <c r="DX46" s="1057"/>
      <c r="DY46" s="1057"/>
      <c r="DZ46" s="1058"/>
      <c r="EA46" s="233"/>
    </row>
    <row r="47" spans="1:131" ht="26.25" customHeight="1" x14ac:dyDescent="0.2">
      <c r="A47" s="241">
        <v>20</v>
      </c>
      <c r="B47" s="1094"/>
      <c r="C47" s="1095"/>
      <c r="D47" s="1095"/>
      <c r="E47" s="1095"/>
      <c r="F47" s="1095"/>
      <c r="G47" s="1095"/>
      <c r="H47" s="1095"/>
      <c r="I47" s="1095"/>
      <c r="J47" s="1095"/>
      <c r="K47" s="1095"/>
      <c r="L47" s="1095"/>
      <c r="M47" s="1095"/>
      <c r="N47" s="1095"/>
      <c r="O47" s="1095"/>
      <c r="P47" s="1096"/>
      <c r="Q47" s="1102"/>
      <c r="R47" s="1103"/>
      <c r="S47" s="1103"/>
      <c r="T47" s="1103"/>
      <c r="U47" s="1103"/>
      <c r="V47" s="1103"/>
      <c r="W47" s="1103"/>
      <c r="X47" s="1103"/>
      <c r="Y47" s="1103"/>
      <c r="Z47" s="1103"/>
      <c r="AA47" s="1103"/>
      <c r="AB47" s="1103"/>
      <c r="AC47" s="1103"/>
      <c r="AD47" s="1103"/>
      <c r="AE47" s="1104"/>
      <c r="AF47" s="1099"/>
      <c r="AG47" s="1100"/>
      <c r="AH47" s="1100"/>
      <c r="AI47" s="1100"/>
      <c r="AJ47" s="1101"/>
      <c r="AK47" s="1044"/>
      <c r="AL47" s="1035"/>
      <c r="AM47" s="1035"/>
      <c r="AN47" s="1035"/>
      <c r="AO47" s="1035"/>
      <c r="AP47" s="1035"/>
      <c r="AQ47" s="1035"/>
      <c r="AR47" s="1035"/>
      <c r="AS47" s="1035"/>
      <c r="AT47" s="1035"/>
      <c r="AU47" s="1035"/>
      <c r="AV47" s="1035"/>
      <c r="AW47" s="1035"/>
      <c r="AX47" s="1035"/>
      <c r="AY47" s="1035"/>
      <c r="AZ47" s="1105"/>
      <c r="BA47" s="1105"/>
      <c r="BB47" s="1105"/>
      <c r="BC47" s="1105"/>
      <c r="BD47" s="1105"/>
      <c r="BE47" s="1036"/>
      <c r="BF47" s="1036"/>
      <c r="BG47" s="1036"/>
      <c r="BH47" s="1036"/>
      <c r="BI47" s="1037"/>
      <c r="BJ47" s="235"/>
      <c r="BK47" s="235"/>
      <c r="BL47" s="235"/>
      <c r="BM47" s="235"/>
      <c r="BN47" s="235"/>
      <c r="BO47" s="244"/>
      <c r="BP47" s="244"/>
      <c r="BQ47" s="241">
        <v>41</v>
      </c>
      <c r="BR47" s="242"/>
      <c r="BS47" s="1056"/>
      <c r="BT47" s="1057"/>
      <c r="BU47" s="1057"/>
      <c r="BV47" s="1057"/>
      <c r="BW47" s="1057"/>
      <c r="BX47" s="1057"/>
      <c r="BY47" s="1057"/>
      <c r="BZ47" s="1057"/>
      <c r="CA47" s="1057"/>
      <c r="CB47" s="1057"/>
      <c r="CC47" s="1057"/>
      <c r="CD47" s="1057"/>
      <c r="CE47" s="1057"/>
      <c r="CF47" s="1057"/>
      <c r="CG47" s="1078"/>
      <c r="CH47" s="1053"/>
      <c r="CI47" s="1054"/>
      <c r="CJ47" s="1054"/>
      <c r="CK47" s="1054"/>
      <c r="CL47" s="1055"/>
      <c r="CM47" s="1053"/>
      <c r="CN47" s="1054"/>
      <c r="CO47" s="1054"/>
      <c r="CP47" s="1054"/>
      <c r="CQ47" s="1055"/>
      <c r="CR47" s="1053"/>
      <c r="CS47" s="1054"/>
      <c r="CT47" s="1054"/>
      <c r="CU47" s="1054"/>
      <c r="CV47" s="1055"/>
      <c r="CW47" s="1053"/>
      <c r="CX47" s="1054"/>
      <c r="CY47" s="1054"/>
      <c r="CZ47" s="1054"/>
      <c r="DA47" s="1055"/>
      <c r="DB47" s="1053"/>
      <c r="DC47" s="1054"/>
      <c r="DD47" s="1054"/>
      <c r="DE47" s="1054"/>
      <c r="DF47" s="1055"/>
      <c r="DG47" s="1053"/>
      <c r="DH47" s="1054"/>
      <c r="DI47" s="1054"/>
      <c r="DJ47" s="1054"/>
      <c r="DK47" s="1055"/>
      <c r="DL47" s="1053"/>
      <c r="DM47" s="1054"/>
      <c r="DN47" s="1054"/>
      <c r="DO47" s="1054"/>
      <c r="DP47" s="1055"/>
      <c r="DQ47" s="1053"/>
      <c r="DR47" s="1054"/>
      <c r="DS47" s="1054"/>
      <c r="DT47" s="1054"/>
      <c r="DU47" s="1055"/>
      <c r="DV47" s="1056"/>
      <c r="DW47" s="1057"/>
      <c r="DX47" s="1057"/>
      <c r="DY47" s="1057"/>
      <c r="DZ47" s="1058"/>
      <c r="EA47" s="233"/>
    </row>
    <row r="48" spans="1:131" ht="26.25" customHeight="1" x14ac:dyDescent="0.2">
      <c r="A48" s="241">
        <v>21</v>
      </c>
      <c r="B48" s="1094"/>
      <c r="C48" s="1095"/>
      <c r="D48" s="1095"/>
      <c r="E48" s="1095"/>
      <c r="F48" s="1095"/>
      <c r="G48" s="1095"/>
      <c r="H48" s="1095"/>
      <c r="I48" s="1095"/>
      <c r="J48" s="1095"/>
      <c r="K48" s="1095"/>
      <c r="L48" s="1095"/>
      <c r="M48" s="1095"/>
      <c r="N48" s="1095"/>
      <c r="O48" s="1095"/>
      <c r="P48" s="1096"/>
      <c r="Q48" s="1102"/>
      <c r="R48" s="1103"/>
      <c r="S48" s="1103"/>
      <c r="T48" s="1103"/>
      <c r="U48" s="1103"/>
      <c r="V48" s="1103"/>
      <c r="W48" s="1103"/>
      <c r="X48" s="1103"/>
      <c r="Y48" s="1103"/>
      <c r="Z48" s="1103"/>
      <c r="AA48" s="1103"/>
      <c r="AB48" s="1103"/>
      <c r="AC48" s="1103"/>
      <c r="AD48" s="1103"/>
      <c r="AE48" s="1104"/>
      <c r="AF48" s="1099"/>
      <c r="AG48" s="1100"/>
      <c r="AH48" s="1100"/>
      <c r="AI48" s="1100"/>
      <c r="AJ48" s="1101"/>
      <c r="AK48" s="1044"/>
      <c r="AL48" s="1035"/>
      <c r="AM48" s="1035"/>
      <c r="AN48" s="1035"/>
      <c r="AO48" s="1035"/>
      <c r="AP48" s="1035"/>
      <c r="AQ48" s="1035"/>
      <c r="AR48" s="1035"/>
      <c r="AS48" s="1035"/>
      <c r="AT48" s="1035"/>
      <c r="AU48" s="1035"/>
      <c r="AV48" s="1035"/>
      <c r="AW48" s="1035"/>
      <c r="AX48" s="1035"/>
      <c r="AY48" s="1035"/>
      <c r="AZ48" s="1105"/>
      <c r="BA48" s="1105"/>
      <c r="BB48" s="1105"/>
      <c r="BC48" s="1105"/>
      <c r="BD48" s="1105"/>
      <c r="BE48" s="1036"/>
      <c r="BF48" s="1036"/>
      <c r="BG48" s="1036"/>
      <c r="BH48" s="1036"/>
      <c r="BI48" s="1037"/>
      <c r="BJ48" s="235"/>
      <c r="BK48" s="235"/>
      <c r="BL48" s="235"/>
      <c r="BM48" s="235"/>
      <c r="BN48" s="235"/>
      <c r="BO48" s="244"/>
      <c r="BP48" s="244"/>
      <c r="BQ48" s="241">
        <v>42</v>
      </c>
      <c r="BR48" s="242"/>
      <c r="BS48" s="1056"/>
      <c r="BT48" s="1057"/>
      <c r="BU48" s="1057"/>
      <c r="BV48" s="1057"/>
      <c r="BW48" s="1057"/>
      <c r="BX48" s="1057"/>
      <c r="BY48" s="1057"/>
      <c r="BZ48" s="1057"/>
      <c r="CA48" s="1057"/>
      <c r="CB48" s="1057"/>
      <c r="CC48" s="1057"/>
      <c r="CD48" s="1057"/>
      <c r="CE48" s="1057"/>
      <c r="CF48" s="1057"/>
      <c r="CG48" s="1078"/>
      <c r="CH48" s="1053"/>
      <c r="CI48" s="1054"/>
      <c r="CJ48" s="1054"/>
      <c r="CK48" s="1054"/>
      <c r="CL48" s="1055"/>
      <c r="CM48" s="1053"/>
      <c r="CN48" s="1054"/>
      <c r="CO48" s="1054"/>
      <c r="CP48" s="1054"/>
      <c r="CQ48" s="1055"/>
      <c r="CR48" s="1053"/>
      <c r="CS48" s="1054"/>
      <c r="CT48" s="1054"/>
      <c r="CU48" s="1054"/>
      <c r="CV48" s="1055"/>
      <c r="CW48" s="1053"/>
      <c r="CX48" s="1054"/>
      <c r="CY48" s="1054"/>
      <c r="CZ48" s="1054"/>
      <c r="DA48" s="1055"/>
      <c r="DB48" s="1053"/>
      <c r="DC48" s="1054"/>
      <c r="DD48" s="1054"/>
      <c r="DE48" s="1054"/>
      <c r="DF48" s="1055"/>
      <c r="DG48" s="1053"/>
      <c r="DH48" s="1054"/>
      <c r="DI48" s="1054"/>
      <c r="DJ48" s="1054"/>
      <c r="DK48" s="1055"/>
      <c r="DL48" s="1053"/>
      <c r="DM48" s="1054"/>
      <c r="DN48" s="1054"/>
      <c r="DO48" s="1054"/>
      <c r="DP48" s="1055"/>
      <c r="DQ48" s="1053"/>
      <c r="DR48" s="1054"/>
      <c r="DS48" s="1054"/>
      <c r="DT48" s="1054"/>
      <c r="DU48" s="1055"/>
      <c r="DV48" s="1056"/>
      <c r="DW48" s="1057"/>
      <c r="DX48" s="1057"/>
      <c r="DY48" s="1057"/>
      <c r="DZ48" s="1058"/>
      <c r="EA48" s="233"/>
    </row>
    <row r="49" spans="1:131" ht="26.25" customHeight="1" x14ac:dyDescent="0.2">
      <c r="A49" s="241">
        <v>22</v>
      </c>
      <c r="B49" s="1094"/>
      <c r="C49" s="1095"/>
      <c r="D49" s="1095"/>
      <c r="E49" s="1095"/>
      <c r="F49" s="1095"/>
      <c r="G49" s="1095"/>
      <c r="H49" s="1095"/>
      <c r="I49" s="1095"/>
      <c r="J49" s="1095"/>
      <c r="K49" s="1095"/>
      <c r="L49" s="1095"/>
      <c r="M49" s="1095"/>
      <c r="N49" s="1095"/>
      <c r="O49" s="1095"/>
      <c r="P49" s="1096"/>
      <c r="Q49" s="1102"/>
      <c r="R49" s="1103"/>
      <c r="S49" s="1103"/>
      <c r="T49" s="1103"/>
      <c r="U49" s="1103"/>
      <c r="V49" s="1103"/>
      <c r="W49" s="1103"/>
      <c r="X49" s="1103"/>
      <c r="Y49" s="1103"/>
      <c r="Z49" s="1103"/>
      <c r="AA49" s="1103"/>
      <c r="AB49" s="1103"/>
      <c r="AC49" s="1103"/>
      <c r="AD49" s="1103"/>
      <c r="AE49" s="1104"/>
      <c r="AF49" s="1099"/>
      <c r="AG49" s="1100"/>
      <c r="AH49" s="1100"/>
      <c r="AI49" s="1100"/>
      <c r="AJ49" s="1101"/>
      <c r="AK49" s="1044"/>
      <c r="AL49" s="1035"/>
      <c r="AM49" s="1035"/>
      <c r="AN49" s="1035"/>
      <c r="AO49" s="1035"/>
      <c r="AP49" s="1035"/>
      <c r="AQ49" s="1035"/>
      <c r="AR49" s="1035"/>
      <c r="AS49" s="1035"/>
      <c r="AT49" s="1035"/>
      <c r="AU49" s="1035"/>
      <c r="AV49" s="1035"/>
      <c r="AW49" s="1035"/>
      <c r="AX49" s="1035"/>
      <c r="AY49" s="1035"/>
      <c r="AZ49" s="1105"/>
      <c r="BA49" s="1105"/>
      <c r="BB49" s="1105"/>
      <c r="BC49" s="1105"/>
      <c r="BD49" s="1105"/>
      <c r="BE49" s="1036"/>
      <c r="BF49" s="1036"/>
      <c r="BG49" s="1036"/>
      <c r="BH49" s="1036"/>
      <c r="BI49" s="1037"/>
      <c r="BJ49" s="235"/>
      <c r="BK49" s="235"/>
      <c r="BL49" s="235"/>
      <c r="BM49" s="235"/>
      <c r="BN49" s="235"/>
      <c r="BO49" s="244"/>
      <c r="BP49" s="244"/>
      <c r="BQ49" s="241">
        <v>43</v>
      </c>
      <c r="BR49" s="242"/>
      <c r="BS49" s="1056"/>
      <c r="BT49" s="1057"/>
      <c r="BU49" s="1057"/>
      <c r="BV49" s="1057"/>
      <c r="BW49" s="1057"/>
      <c r="BX49" s="1057"/>
      <c r="BY49" s="1057"/>
      <c r="BZ49" s="1057"/>
      <c r="CA49" s="1057"/>
      <c r="CB49" s="1057"/>
      <c r="CC49" s="1057"/>
      <c r="CD49" s="1057"/>
      <c r="CE49" s="1057"/>
      <c r="CF49" s="1057"/>
      <c r="CG49" s="1078"/>
      <c r="CH49" s="1053"/>
      <c r="CI49" s="1054"/>
      <c r="CJ49" s="1054"/>
      <c r="CK49" s="1054"/>
      <c r="CL49" s="1055"/>
      <c r="CM49" s="1053"/>
      <c r="CN49" s="1054"/>
      <c r="CO49" s="1054"/>
      <c r="CP49" s="1054"/>
      <c r="CQ49" s="1055"/>
      <c r="CR49" s="1053"/>
      <c r="CS49" s="1054"/>
      <c r="CT49" s="1054"/>
      <c r="CU49" s="1054"/>
      <c r="CV49" s="1055"/>
      <c r="CW49" s="1053"/>
      <c r="CX49" s="1054"/>
      <c r="CY49" s="1054"/>
      <c r="CZ49" s="1054"/>
      <c r="DA49" s="1055"/>
      <c r="DB49" s="1053"/>
      <c r="DC49" s="1054"/>
      <c r="DD49" s="1054"/>
      <c r="DE49" s="1054"/>
      <c r="DF49" s="1055"/>
      <c r="DG49" s="1053"/>
      <c r="DH49" s="1054"/>
      <c r="DI49" s="1054"/>
      <c r="DJ49" s="1054"/>
      <c r="DK49" s="1055"/>
      <c r="DL49" s="1053"/>
      <c r="DM49" s="1054"/>
      <c r="DN49" s="1054"/>
      <c r="DO49" s="1054"/>
      <c r="DP49" s="1055"/>
      <c r="DQ49" s="1053"/>
      <c r="DR49" s="1054"/>
      <c r="DS49" s="1054"/>
      <c r="DT49" s="1054"/>
      <c r="DU49" s="1055"/>
      <c r="DV49" s="1056"/>
      <c r="DW49" s="1057"/>
      <c r="DX49" s="1057"/>
      <c r="DY49" s="1057"/>
      <c r="DZ49" s="1058"/>
      <c r="EA49" s="233"/>
    </row>
    <row r="50" spans="1:131" ht="26.25" customHeight="1" x14ac:dyDescent="0.2">
      <c r="A50" s="241">
        <v>23</v>
      </c>
      <c r="B50" s="1094"/>
      <c r="C50" s="1095"/>
      <c r="D50" s="1095"/>
      <c r="E50" s="1095"/>
      <c r="F50" s="1095"/>
      <c r="G50" s="1095"/>
      <c r="H50" s="1095"/>
      <c r="I50" s="1095"/>
      <c r="J50" s="1095"/>
      <c r="K50" s="1095"/>
      <c r="L50" s="1095"/>
      <c r="M50" s="1095"/>
      <c r="N50" s="1095"/>
      <c r="O50" s="1095"/>
      <c r="P50" s="1096"/>
      <c r="Q50" s="1097"/>
      <c r="R50" s="1089"/>
      <c r="S50" s="1089"/>
      <c r="T50" s="1089"/>
      <c r="U50" s="1089"/>
      <c r="V50" s="1089"/>
      <c r="W50" s="1089"/>
      <c r="X50" s="1089"/>
      <c r="Y50" s="1089"/>
      <c r="Z50" s="1089"/>
      <c r="AA50" s="1089"/>
      <c r="AB50" s="1089"/>
      <c r="AC50" s="1089"/>
      <c r="AD50" s="1089"/>
      <c r="AE50" s="1098"/>
      <c r="AF50" s="1099"/>
      <c r="AG50" s="1100"/>
      <c r="AH50" s="1100"/>
      <c r="AI50" s="1100"/>
      <c r="AJ50" s="1101"/>
      <c r="AK50" s="1088"/>
      <c r="AL50" s="1089"/>
      <c r="AM50" s="1089"/>
      <c r="AN50" s="1089"/>
      <c r="AO50" s="1089"/>
      <c r="AP50" s="1089"/>
      <c r="AQ50" s="1089"/>
      <c r="AR50" s="1089"/>
      <c r="AS50" s="1089"/>
      <c r="AT50" s="1089"/>
      <c r="AU50" s="1089"/>
      <c r="AV50" s="1089"/>
      <c r="AW50" s="1089"/>
      <c r="AX50" s="1089"/>
      <c r="AY50" s="1089"/>
      <c r="AZ50" s="1090"/>
      <c r="BA50" s="1090"/>
      <c r="BB50" s="1090"/>
      <c r="BC50" s="1090"/>
      <c r="BD50" s="1090"/>
      <c r="BE50" s="1036"/>
      <c r="BF50" s="1036"/>
      <c r="BG50" s="1036"/>
      <c r="BH50" s="1036"/>
      <c r="BI50" s="1037"/>
      <c r="BJ50" s="235"/>
      <c r="BK50" s="235"/>
      <c r="BL50" s="235"/>
      <c r="BM50" s="235"/>
      <c r="BN50" s="235"/>
      <c r="BO50" s="244"/>
      <c r="BP50" s="244"/>
      <c r="BQ50" s="241">
        <v>44</v>
      </c>
      <c r="BR50" s="242"/>
      <c r="BS50" s="1056"/>
      <c r="BT50" s="1057"/>
      <c r="BU50" s="1057"/>
      <c r="BV50" s="1057"/>
      <c r="BW50" s="1057"/>
      <c r="BX50" s="1057"/>
      <c r="BY50" s="1057"/>
      <c r="BZ50" s="1057"/>
      <c r="CA50" s="1057"/>
      <c r="CB50" s="1057"/>
      <c r="CC50" s="1057"/>
      <c r="CD50" s="1057"/>
      <c r="CE50" s="1057"/>
      <c r="CF50" s="1057"/>
      <c r="CG50" s="1078"/>
      <c r="CH50" s="1053"/>
      <c r="CI50" s="1054"/>
      <c r="CJ50" s="1054"/>
      <c r="CK50" s="1054"/>
      <c r="CL50" s="1055"/>
      <c r="CM50" s="1053"/>
      <c r="CN50" s="1054"/>
      <c r="CO50" s="1054"/>
      <c r="CP50" s="1054"/>
      <c r="CQ50" s="1055"/>
      <c r="CR50" s="1053"/>
      <c r="CS50" s="1054"/>
      <c r="CT50" s="1054"/>
      <c r="CU50" s="1054"/>
      <c r="CV50" s="1055"/>
      <c r="CW50" s="1053"/>
      <c r="CX50" s="1054"/>
      <c r="CY50" s="1054"/>
      <c r="CZ50" s="1054"/>
      <c r="DA50" s="1055"/>
      <c r="DB50" s="1053"/>
      <c r="DC50" s="1054"/>
      <c r="DD50" s="1054"/>
      <c r="DE50" s="1054"/>
      <c r="DF50" s="1055"/>
      <c r="DG50" s="1053"/>
      <c r="DH50" s="1054"/>
      <c r="DI50" s="1054"/>
      <c r="DJ50" s="1054"/>
      <c r="DK50" s="1055"/>
      <c r="DL50" s="1053"/>
      <c r="DM50" s="1054"/>
      <c r="DN50" s="1054"/>
      <c r="DO50" s="1054"/>
      <c r="DP50" s="1055"/>
      <c r="DQ50" s="1053"/>
      <c r="DR50" s="1054"/>
      <c r="DS50" s="1054"/>
      <c r="DT50" s="1054"/>
      <c r="DU50" s="1055"/>
      <c r="DV50" s="1056"/>
      <c r="DW50" s="1057"/>
      <c r="DX50" s="1057"/>
      <c r="DY50" s="1057"/>
      <c r="DZ50" s="1058"/>
      <c r="EA50" s="233"/>
    </row>
    <row r="51" spans="1:131" ht="26.25" customHeight="1" x14ac:dyDescent="0.2">
      <c r="A51" s="241">
        <v>24</v>
      </c>
      <c r="B51" s="1094"/>
      <c r="C51" s="1095"/>
      <c r="D51" s="1095"/>
      <c r="E51" s="1095"/>
      <c r="F51" s="1095"/>
      <c r="G51" s="1095"/>
      <c r="H51" s="1095"/>
      <c r="I51" s="1095"/>
      <c r="J51" s="1095"/>
      <c r="K51" s="1095"/>
      <c r="L51" s="1095"/>
      <c r="M51" s="1095"/>
      <c r="N51" s="1095"/>
      <c r="O51" s="1095"/>
      <c r="P51" s="1096"/>
      <c r="Q51" s="1097"/>
      <c r="R51" s="1089"/>
      <c r="S51" s="1089"/>
      <c r="T51" s="1089"/>
      <c r="U51" s="1089"/>
      <c r="V51" s="1089"/>
      <c r="W51" s="1089"/>
      <c r="X51" s="1089"/>
      <c r="Y51" s="1089"/>
      <c r="Z51" s="1089"/>
      <c r="AA51" s="1089"/>
      <c r="AB51" s="1089"/>
      <c r="AC51" s="1089"/>
      <c r="AD51" s="1089"/>
      <c r="AE51" s="1098"/>
      <c r="AF51" s="1099"/>
      <c r="AG51" s="1100"/>
      <c r="AH51" s="1100"/>
      <c r="AI51" s="1100"/>
      <c r="AJ51" s="1101"/>
      <c r="AK51" s="1088"/>
      <c r="AL51" s="1089"/>
      <c r="AM51" s="1089"/>
      <c r="AN51" s="1089"/>
      <c r="AO51" s="1089"/>
      <c r="AP51" s="1089"/>
      <c r="AQ51" s="1089"/>
      <c r="AR51" s="1089"/>
      <c r="AS51" s="1089"/>
      <c r="AT51" s="1089"/>
      <c r="AU51" s="1089"/>
      <c r="AV51" s="1089"/>
      <c r="AW51" s="1089"/>
      <c r="AX51" s="1089"/>
      <c r="AY51" s="1089"/>
      <c r="AZ51" s="1090"/>
      <c r="BA51" s="1090"/>
      <c r="BB51" s="1090"/>
      <c r="BC51" s="1090"/>
      <c r="BD51" s="1090"/>
      <c r="BE51" s="1036"/>
      <c r="BF51" s="1036"/>
      <c r="BG51" s="1036"/>
      <c r="BH51" s="1036"/>
      <c r="BI51" s="1037"/>
      <c r="BJ51" s="235"/>
      <c r="BK51" s="235"/>
      <c r="BL51" s="235"/>
      <c r="BM51" s="235"/>
      <c r="BN51" s="235"/>
      <c r="BO51" s="244"/>
      <c r="BP51" s="244"/>
      <c r="BQ51" s="241">
        <v>45</v>
      </c>
      <c r="BR51" s="242"/>
      <c r="BS51" s="1056"/>
      <c r="BT51" s="1057"/>
      <c r="BU51" s="1057"/>
      <c r="BV51" s="1057"/>
      <c r="BW51" s="1057"/>
      <c r="BX51" s="1057"/>
      <c r="BY51" s="1057"/>
      <c r="BZ51" s="1057"/>
      <c r="CA51" s="1057"/>
      <c r="CB51" s="1057"/>
      <c r="CC51" s="1057"/>
      <c r="CD51" s="1057"/>
      <c r="CE51" s="1057"/>
      <c r="CF51" s="1057"/>
      <c r="CG51" s="1078"/>
      <c r="CH51" s="1053"/>
      <c r="CI51" s="1054"/>
      <c r="CJ51" s="1054"/>
      <c r="CK51" s="1054"/>
      <c r="CL51" s="1055"/>
      <c r="CM51" s="1053"/>
      <c r="CN51" s="1054"/>
      <c r="CO51" s="1054"/>
      <c r="CP51" s="1054"/>
      <c r="CQ51" s="1055"/>
      <c r="CR51" s="1053"/>
      <c r="CS51" s="1054"/>
      <c r="CT51" s="1054"/>
      <c r="CU51" s="1054"/>
      <c r="CV51" s="1055"/>
      <c r="CW51" s="1053"/>
      <c r="CX51" s="1054"/>
      <c r="CY51" s="1054"/>
      <c r="CZ51" s="1054"/>
      <c r="DA51" s="1055"/>
      <c r="DB51" s="1053"/>
      <c r="DC51" s="1054"/>
      <c r="DD51" s="1054"/>
      <c r="DE51" s="1054"/>
      <c r="DF51" s="1055"/>
      <c r="DG51" s="1053"/>
      <c r="DH51" s="1054"/>
      <c r="DI51" s="1054"/>
      <c r="DJ51" s="1054"/>
      <c r="DK51" s="1055"/>
      <c r="DL51" s="1053"/>
      <c r="DM51" s="1054"/>
      <c r="DN51" s="1054"/>
      <c r="DO51" s="1054"/>
      <c r="DP51" s="1055"/>
      <c r="DQ51" s="1053"/>
      <c r="DR51" s="1054"/>
      <c r="DS51" s="1054"/>
      <c r="DT51" s="1054"/>
      <c r="DU51" s="1055"/>
      <c r="DV51" s="1056"/>
      <c r="DW51" s="1057"/>
      <c r="DX51" s="1057"/>
      <c r="DY51" s="1057"/>
      <c r="DZ51" s="1058"/>
      <c r="EA51" s="233"/>
    </row>
    <row r="52" spans="1:131" ht="26.25" customHeight="1" x14ac:dyDescent="0.2">
      <c r="A52" s="241">
        <v>25</v>
      </c>
      <c r="B52" s="1094"/>
      <c r="C52" s="1095"/>
      <c r="D52" s="1095"/>
      <c r="E52" s="1095"/>
      <c r="F52" s="1095"/>
      <c r="G52" s="1095"/>
      <c r="H52" s="1095"/>
      <c r="I52" s="1095"/>
      <c r="J52" s="1095"/>
      <c r="K52" s="1095"/>
      <c r="L52" s="1095"/>
      <c r="M52" s="1095"/>
      <c r="N52" s="1095"/>
      <c r="O52" s="1095"/>
      <c r="P52" s="1096"/>
      <c r="Q52" s="1097"/>
      <c r="R52" s="1089"/>
      <c r="S52" s="1089"/>
      <c r="T52" s="1089"/>
      <c r="U52" s="1089"/>
      <c r="V52" s="1089"/>
      <c r="W52" s="1089"/>
      <c r="X52" s="1089"/>
      <c r="Y52" s="1089"/>
      <c r="Z52" s="1089"/>
      <c r="AA52" s="1089"/>
      <c r="AB52" s="1089"/>
      <c r="AC52" s="1089"/>
      <c r="AD52" s="1089"/>
      <c r="AE52" s="1098"/>
      <c r="AF52" s="1099"/>
      <c r="AG52" s="1100"/>
      <c r="AH52" s="1100"/>
      <c r="AI52" s="1100"/>
      <c r="AJ52" s="1101"/>
      <c r="AK52" s="1088"/>
      <c r="AL52" s="1089"/>
      <c r="AM52" s="1089"/>
      <c r="AN52" s="1089"/>
      <c r="AO52" s="1089"/>
      <c r="AP52" s="1089"/>
      <c r="AQ52" s="1089"/>
      <c r="AR52" s="1089"/>
      <c r="AS52" s="1089"/>
      <c r="AT52" s="1089"/>
      <c r="AU52" s="1089"/>
      <c r="AV52" s="1089"/>
      <c r="AW52" s="1089"/>
      <c r="AX52" s="1089"/>
      <c r="AY52" s="1089"/>
      <c r="AZ52" s="1090"/>
      <c r="BA52" s="1090"/>
      <c r="BB52" s="1090"/>
      <c r="BC52" s="1090"/>
      <c r="BD52" s="1090"/>
      <c r="BE52" s="1036"/>
      <c r="BF52" s="1036"/>
      <c r="BG52" s="1036"/>
      <c r="BH52" s="1036"/>
      <c r="BI52" s="1037"/>
      <c r="BJ52" s="235"/>
      <c r="BK52" s="235"/>
      <c r="BL52" s="235"/>
      <c r="BM52" s="235"/>
      <c r="BN52" s="235"/>
      <c r="BO52" s="244"/>
      <c r="BP52" s="244"/>
      <c r="BQ52" s="241">
        <v>46</v>
      </c>
      <c r="BR52" s="242"/>
      <c r="BS52" s="1056"/>
      <c r="BT52" s="1057"/>
      <c r="BU52" s="1057"/>
      <c r="BV52" s="1057"/>
      <c r="BW52" s="1057"/>
      <c r="BX52" s="1057"/>
      <c r="BY52" s="1057"/>
      <c r="BZ52" s="1057"/>
      <c r="CA52" s="1057"/>
      <c r="CB52" s="1057"/>
      <c r="CC52" s="1057"/>
      <c r="CD52" s="1057"/>
      <c r="CE52" s="1057"/>
      <c r="CF52" s="1057"/>
      <c r="CG52" s="1078"/>
      <c r="CH52" s="1053"/>
      <c r="CI52" s="1054"/>
      <c r="CJ52" s="1054"/>
      <c r="CK52" s="1054"/>
      <c r="CL52" s="1055"/>
      <c r="CM52" s="1053"/>
      <c r="CN52" s="1054"/>
      <c r="CO52" s="1054"/>
      <c r="CP52" s="1054"/>
      <c r="CQ52" s="1055"/>
      <c r="CR52" s="1053"/>
      <c r="CS52" s="1054"/>
      <c r="CT52" s="1054"/>
      <c r="CU52" s="1054"/>
      <c r="CV52" s="1055"/>
      <c r="CW52" s="1053"/>
      <c r="CX52" s="1054"/>
      <c r="CY52" s="1054"/>
      <c r="CZ52" s="1054"/>
      <c r="DA52" s="1055"/>
      <c r="DB52" s="1053"/>
      <c r="DC52" s="1054"/>
      <c r="DD52" s="1054"/>
      <c r="DE52" s="1054"/>
      <c r="DF52" s="1055"/>
      <c r="DG52" s="1053"/>
      <c r="DH52" s="1054"/>
      <c r="DI52" s="1054"/>
      <c r="DJ52" s="1054"/>
      <c r="DK52" s="1055"/>
      <c r="DL52" s="1053"/>
      <c r="DM52" s="1054"/>
      <c r="DN52" s="1054"/>
      <c r="DO52" s="1054"/>
      <c r="DP52" s="1055"/>
      <c r="DQ52" s="1053"/>
      <c r="DR52" s="1054"/>
      <c r="DS52" s="1054"/>
      <c r="DT52" s="1054"/>
      <c r="DU52" s="1055"/>
      <c r="DV52" s="1056"/>
      <c r="DW52" s="1057"/>
      <c r="DX52" s="1057"/>
      <c r="DY52" s="1057"/>
      <c r="DZ52" s="1058"/>
      <c r="EA52" s="233"/>
    </row>
    <row r="53" spans="1:131" ht="26.25" customHeight="1" x14ac:dyDescent="0.2">
      <c r="A53" s="241">
        <v>26</v>
      </c>
      <c r="B53" s="1094"/>
      <c r="C53" s="1095"/>
      <c r="D53" s="1095"/>
      <c r="E53" s="1095"/>
      <c r="F53" s="1095"/>
      <c r="G53" s="1095"/>
      <c r="H53" s="1095"/>
      <c r="I53" s="1095"/>
      <c r="J53" s="1095"/>
      <c r="K53" s="1095"/>
      <c r="L53" s="1095"/>
      <c r="M53" s="1095"/>
      <c r="N53" s="1095"/>
      <c r="O53" s="1095"/>
      <c r="P53" s="1096"/>
      <c r="Q53" s="1097"/>
      <c r="R53" s="1089"/>
      <c r="S53" s="1089"/>
      <c r="T53" s="1089"/>
      <c r="U53" s="1089"/>
      <c r="V53" s="1089"/>
      <c r="W53" s="1089"/>
      <c r="X53" s="1089"/>
      <c r="Y53" s="1089"/>
      <c r="Z53" s="1089"/>
      <c r="AA53" s="1089"/>
      <c r="AB53" s="1089"/>
      <c r="AC53" s="1089"/>
      <c r="AD53" s="1089"/>
      <c r="AE53" s="1098"/>
      <c r="AF53" s="1099"/>
      <c r="AG53" s="1100"/>
      <c r="AH53" s="1100"/>
      <c r="AI53" s="1100"/>
      <c r="AJ53" s="1101"/>
      <c r="AK53" s="1088"/>
      <c r="AL53" s="1089"/>
      <c r="AM53" s="1089"/>
      <c r="AN53" s="1089"/>
      <c r="AO53" s="1089"/>
      <c r="AP53" s="1089"/>
      <c r="AQ53" s="1089"/>
      <c r="AR53" s="1089"/>
      <c r="AS53" s="1089"/>
      <c r="AT53" s="1089"/>
      <c r="AU53" s="1089"/>
      <c r="AV53" s="1089"/>
      <c r="AW53" s="1089"/>
      <c r="AX53" s="1089"/>
      <c r="AY53" s="1089"/>
      <c r="AZ53" s="1090"/>
      <c r="BA53" s="1090"/>
      <c r="BB53" s="1090"/>
      <c r="BC53" s="1090"/>
      <c r="BD53" s="1090"/>
      <c r="BE53" s="1036"/>
      <c r="BF53" s="1036"/>
      <c r="BG53" s="1036"/>
      <c r="BH53" s="1036"/>
      <c r="BI53" s="1037"/>
      <c r="BJ53" s="235"/>
      <c r="BK53" s="235"/>
      <c r="BL53" s="235"/>
      <c r="BM53" s="235"/>
      <c r="BN53" s="235"/>
      <c r="BO53" s="244"/>
      <c r="BP53" s="244"/>
      <c r="BQ53" s="241">
        <v>47</v>
      </c>
      <c r="BR53" s="242"/>
      <c r="BS53" s="1056"/>
      <c r="BT53" s="1057"/>
      <c r="BU53" s="1057"/>
      <c r="BV53" s="1057"/>
      <c r="BW53" s="1057"/>
      <c r="BX53" s="1057"/>
      <c r="BY53" s="1057"/>
      <c r="BZ53" s="1057"/>
      <c r="CA53" s="1057"/>
      <c r="CB53" s="1057"/>
      <c r="CC53" s="1057"/>
      <c r="CD53" s="1057"/>
      <c r="CE53" s="1057"/>
      <c r="CF53" s="1057"/>
      <c r="CG53" s="1078"/>
      <c r="CH53" s="1053"/>
      <c r="CI53" s="1054"/>
      <c r="CJ53" s="1054"/>
      <c r="CK53" s="1054"/>
      <c r="CL53" s="1055"/>
      <c r="CM53" s="1053"/>
      <c r="CN53" s="1054"/>
      <c r="CO53" s="1054"/>
      <c r="CP53" s="1054"/>
      <c r="CQ53" s="1055"/>
      <c r="CR53" s="1053"/>
      <c r="CS53" s="1054"/>
      <c r="CT53" s="1054"/>
      <c r="CU53" s="1054"/>
      <c r="CV53" s="1055"/>
      <c r="CW53" s="1053"/>
      <c r="CX53" s="1054"/>
      <c r="CY53" s="1054"/>
      <c r="CZ53" s="1054"/>
      <c r="DA53" s="1055"/>
      <c r="DB53" s="1053"/>
      <c r="DC53" s="1054"/>
      <c r="DD53" s="1054"/>
      <c r="DE53" s="1054"/>
      <c r="DF53" s="1055"/>
      <c r="DG53" s="1053"/>
      <c r="DH53" s="1054"/>
      <c r="DI53" s="1054"/>
      <c r="DJ53" s="1054"/>
      <c r="DK53" s="1055"/>
      <c r="DL53" s="1053"/>
      <c r="DM53" s="1054"/>
      <c r="DN53" s="1054"/>
      <c r="DO53" s="1054"/>
      <c r="DP53" s="1055"/>
      <c r="DQ53" s="1053"/>
      <c r="DR53" s="1054"/>
      <c r="DS53" s="1054"/>
      <c r="DT53" s="1054"/>
      <c r="DU53" s="1055"/>
      <c r="DV53" s="1056"/>
      <c r="DW53" s="1057"/>
      <c r="DX53" s="1057"/>
      <c r="DY53" s="1057"/>
      <c r="DZ53" s="1058"/>
      <c r="EA53" s="233"/>
    </row>
    <row r="54" spans="1:131" ht="26.25" customHeight="1" x14ac:dyDescent="0.2">
      <c r="A54" s="241">
        <v>27</v>
      </c>
      <c r="B54" s="1094"/>
      <c r="C54" s="1095"/>
      <c r="D54" s="1095"/>
      <c r="E54" s="1095"/>
      <c r="F54" s="1095"/>
      <c r="G54" s="1095"/>
      <c r="H54" s="1095"/>
      <c r="I54" s="1095"/>
      <c r="J54" s="1095"/>
      <c r="K54" s="1095"/>
      <c r="L54" s="1095"/>
      <c r="M54" s="1095"/>
      <c r="N54" s="1095"/>
      <c r="O54" s="1095"/>
      <c r="P54" s="1096"/>
      <c r="Q54" s="1097"/>
      <c r="R54" s="1089"/>
      <c r="S54" s="1089"/>
      <c r="T54" s="1089"/>
      <c r="U54" s="1089"/>
      <c r="V54" s="1089"/>
      <c r="W54" s="1089"/>
      <c r="X54" s="1089"/>
      <c r="Y54" s="1089"/>
      <c r="Z54" s="1089"/>
      <c r="AA54" s="1089"/>
      <c r="AB54" s="1089"/>
      <c r="AC54" s="1089"/>
      <c r="AD54" s="1089"/>
      <c r="AE54" s="1098"/>
      <c r="AF54" s="1099"/>
      <c r="AG54" s="1100"/>
      <c r="AH54" s="1100"/>
      <c r="AI54" s="1100"/>
      <c r="AJ54" s="1101"/>
      <c r="AK54" s="1088"/>
      <c r="AL54" s="1089"/>
      <c r="AM54" s="1089"/>
      <c r="AN54" s="1089"/>
      <c r="AO54" s="1089"/>
      <c r="AP54" s="1089"/>
      <c r="AQ54" s="1089"/>
      <c r="AR54" s="1089"/>
      <c r="AS54" s="1089"/>
      <c r="AT54" s="1089"/>
      <c r="AU54" s="1089"/>
      <c r="AV54" s="1089"/>
      <c r="AW54" s="1089"/>
      <c r="AX54" s="1089"/>
      <c r="AY54" s="1089"/>
      <c r="AZ54" s="1090"/>
      <c r="BA54" s="1090"/>
      <c r="BB54" s="1090"/>
      <c r="BC54" s="1090"/>
      <c r="BD54" s="1090"/>
      <c r="BE54" s="1036"/>
      <c r="BF54" s="1036"/>
      <c r="BG54" s="1036"/>
      <c r="BH54" s="1036"/>
      <c r="BI54" s="1037"/>
      <c r="BJ54" s="235"/>
      <c r="BK54" s="235"/>
      <c r="BL54" s="235"/>
      <c r="BM54" s="235"/>
      <c r="BN54" s="235"/>
      <c r="BO54" s="244"/>
      <c r="BP54" s="244"/>
      <c r="BQ54" s="241">
        <v>48</v>
      </c>
      <c r="BR54" s="242"/>
      <c r="BS54" s="1056"/>
      <c r="BT54" s="1057"/>
      <c r="BU54" s="1057"/>
      <c r="BV54" s="1057"/>
      <c r="BW54" s="1057"/>
      <c r="BX54" s="1057"/>
      <c r="BY54" s="1057"/>
      <c r="BZ54" s="1057"/>
      <c r="CA54" s="1057"/>
      <c r="CB54" s="1057"/>
      <c r="CC54" s="1057"/>
      <c r="CD54" s="1057"/>
      <c r="CE54" s="1057"/>
      <c r="CF54" s="1057"/>
      <c r="CG54" s="1078"/>
      <c r="CH54" s="1053"/>
      <c r="CI54" s="1054"/>
      <c r="CJ54" s="1054"/>
      <c r="CK54" s="1054"/>
      <c r="CL54" s="1055"/>
      <c r="CM54" s="1053"/>
      <c r="CN54" s="1054"/>
      <c r="CO54" s="1054"/>
      <c r="CP54" s="1054"/>
      <c r="CQ54" s="1055"/>
      <c r="CR54" s="1053"/>
      <c r="CS54" s="1054"/>
      <c r="CT54" s="1054"/>
      <c r="CU54" s="1054"/>
      <c r="CV54" s="1055"/>
      <c r="CW54" s="1053"/>
      <c r="CX54" s="1054"/>
      <c r="CY54" s="1054"/>
      <c r="CZ54" s="1054"/>
      <c r="DA54" s="1055"/>
      <c r="DB54" s="1053"/>
      <c r="DC54" s="1054"/>
      <c r="DD54" s="1054"/>
      <c r="DE54" s="1054"/>
      <c r="DF54" s="1055"/>
      <c r="DG54" s="1053"/>
      <c r="DH54" s="1054"/>
      <c r="DI54" s="1054"/>
      <c r="DJ54" s="1054"/>
      <c r="DK54" s="1055"/>
      <c r="DL54" s="1053"/>
      <c r="DM54" s="1054"/>
      <c r="DN54" s="1054"/>
      <c r="DO54" s="1054"/>
      <c r="DP54" s="1055"/>
      <c r="DQ54" s="1053"/>
      <c r="DR54" s="1054"/>
      <c r="DS54" s="1054"/>
      <c r="DT54" s="1054"/>
      <c r="DU54" s="1055"/>
      <c r="DV54" s="1056"/>
      <c r="DW54" s="1057"/>
      <c r="DX54" s="1057"/>
      <c r="DY54" s="1057"/>
      <c r="DZ54" s="1058"/>
      <c r="EA54" s="233"/>
    </row>
    <row r="55" spans="1:131" ht="26.25" customHeight="1" x14ac:dyDescent="0.2">
      <c r="A55" s="241">
        <v>28</v>
      </c>
      <c r="B55" s="1094"/>
      <c r="C55" s="1095"/>
      <c r="D55" s="1095"/>
      <c r="E55" s="1095"/>
      <c r="F55" s="1095"/>
      <c r="G55" s="1095"/>
      <c r="H55" s="1095"/>
      <c r="I55" s="1095"/>
      <c r="J55" s="1095"/>
      <c r="K55" s="1095"/>
      <c r="L55" s="1095"/>
      <c r="M55" s="1095"/>
      <c r="N55" s="1095"/>
      <c r="O55" s="1095"/>
      <c r="P55" s="1096"/>
      <c r="Q55" s="1097"/>
      <c r="R55" s="1089"/>
      <c r="S55" s="1089"/>
      <c r="T55" s="1089"/>
      <c r="U55" s="1089"/>
      <c r="V55" s="1089"/>
      <c r="W55" s="1089"/>
      <c r="X55" s="1089"/>
      <c r="Y55" s="1089"/>
      <c r="Z55" s="1089"/>
      <c r="AA55" s="1089"/>
      <c r="AB55" s="1089"/>
      <c r="AC55" s="1089"/>
      <c r="AD55" s="1089"/>
      <c r="AE55" s="1098"/>
      <c r="AF55" s="1099"/>
      <c r="AG55" s="1100"/>
      <c r="AH55" s="1100"/>
      <c r="AI55" s="1100"/>
      <c r="AJ55" s="1101"/>
      <c r="AK55" s="1088"/>
      <c r="AL55" s="1089"/>
      <c r="AM55" s="1089"/>
      <c r="AN55" s="1089"/>
      <c r="AO55" s="1089"/>
      <c r="AP55" s="1089"/>
      <c r="AQ55" s="1089"/>
      <c r="AR55" s="1089"/>
      <c r="AS55" s="1089"/>
      <c r="AT55" s="1089"/>
      <c r="AU55" s="1089"/>
      <c r="AV55" s="1089"/>
      <c r="AW55" s="1089"/>
      <c r="AX55" s="1089"/>
      <c r="AY55" s="1089"/>
      <c r="AZ55" s="1090"/>
      <c r="BA55" s="1090"/>
      <c r="BB55" s="1090"/>
      <c r="BC55" s="1090"/>
      <c r="BD55" s="1090"/>
      <c r="BE55" s="1036"/>
      <c r="BF55" s="1036"/>
      <c r="BG55" s="1036"/>
      <c r="BH55" s="1036"/>
      <c r="BI55" s="1037"/>
      <c r="BJ55" s="235"/>
      <c r="BK55" s="235"/>
      <c r="BL55" s="235"/>
      <c r="BM55" s="235"/>
      <c r="BN55" s="235"/>
      <c r="BO55" s="244"/>
      <c r="BP55" s="244"/>
      <c r="BQ55" s="241">
        <v>49</v>
      </c>
      <c r="BR55" s="242"/>
      <c r="BS55" s="1056"/>
      <c r="BT55" s="1057"/>
      <c r="BU55" s="1057"/>
      <c r="BV55" s="1057"/>
      <c r="BW55" s="1057"/>
      <c r="BX55" s="1057"/>
      <c r="BY55" s="1057"/>
      <c r="BZ55" s="1057"/>
      <c r="CA55" s="1057"/>
      <c r="CB55" s="1057"/>
      <c r="CC55" s="1057"/>
      <c r="CD55" s="1057"/>
      <c r="CE55" s="1057"/>
      <c r="CF55" s="1057"/>
      <c r="CG55" s="1078"/>
      <c r="CH55" s="1053"/>
      <c r="CI55" s="1054"/>
      <c r="CJ55" s="1054"/>
      <c r="CK55" s="1054"/>
      <c r="CL55" s="1055"/>
      <c r="CM55" s="1053"/>
      <c r="CN55" s="1054"/>
      <c r="CO55" s="1054"/>
      <c r="CP55" s="1054"/>
      <c r="CQ55" s="1055"/>
      <c r="CR55" s="1053"/>
      <c r="CS55" s="1054"/>
      <c r="CT55" s="1054"/>
      <c r="CU55" s="1054"/>
      <c r="CV55" s="1055"/>
      <c r="CW55" s="1053"/>
      <c r="CX55" s="1054"/>
      <c r="CY55" s="1054"/>
      <c r="CZ55" s="1054"/>
      <c r="DA55" s="1055"/>
      <c r="DB55" s="1053"/>
      <c r="DC55" s="1054"/>
      <c r="DD55" s="1054"/>
      <c r="DE55" s="1054"/>
      <c r="DF55" s="1055"/>
      <c r="DG55" s="1053"/>
      <c r="DH55" s="1054"/>
      <c r="DI55" s="1054"/>
      <c r="DJ55" s="1054"/>
      <c r="DK55" s="1055"/>
      <c r="DL55" s="1053"/>
      <c r="DM55" s="1054"/>
      <c r="DN55" s="1054"/>
      <c r="DO55" s="1054"/>
      <c r="DP55" s="1055"/>
      <c r="DQ55" s="1053"/>
      <c r="DR55" s="1054"/>
      <c r="DS55" s="1054"/>
      <c r="DT55" s="1054"/>
      <c r="DU55" s="1055"/>
      <c r="DV55" s="1056"/>
      <c r="DW55" s="1057"/>
      <c r="DX55" s="1057"/>
      <c r="DY55" s="1057"/>
      <c r="DZ55" s="1058"/>
      <c r="EA55" s="233"/>
    </row>
    <row r="56" spans="1:131" ht="26.25" customHeight="1" x14ac:dyDescent="0.2">
      <c r="A56" s="241">
        <v>29</v>
      </c>
      <c r="B56" s="1094"/>
      <c r="C56" s="1095"/>
      <c r="D56" s="1095"/>
      <c r="E56" s="1095"/>
      <c r="F56" s="1095"/>
      <c r="G56" s="1095"/>
      <c r="H56" s="1095"/>
      <c r="I56" s="1095"/>
      <c r="J56" s="1095"/>
      <c r="K56" s="1095"/>
      <c r="L56" s="1095"/>
      <c r="M56" s="1095"/>
      <c r="N56" s="1095"/>
      <c r="O56" s="1095"/>
      <c r="P56" s="1096"/>
      <c r="Q56" s="1097"/>
      <c r="R56" s="1089"/>
      <c r="S56" s="1089"/>
      <c r="T56" s="1089"/>
      <c r="U56" s="1089"/>
      <c r="V56" s="1089"/>
      <c r="W56" s="1089"/>
      <c r="X56" s="1089"/>
      <c r="Y56" s="1089"/>
      <c r="Z56" s="1089"/>
      <c r="AA56" s="1089"/>
      <c r="AB56" s="1089"/>
      <c r="AC56" s="1089"/>
      <c r="AD56" s="1089"/>
      <c r="AE56" s="1098"/>
      <c r="AF56" s="1099"/>
      <c r="AG56" s="1100"/>
      <c r="AH56" s="1100"/>
      <c r="AI56" s="1100"/>
      <c r="AJ56" s="1101"/>
      <c r="AK56" s="1088"/>
      <c r="AL56" s="1089"/>
      <c r="AM56" s="1089"/>
      <c r="AN56" s="1089"/>
      <c r="AO56" s="1089"/>
      <c r="AP56" s="1089"/>
      <c r="AQ56" s="1089"/>
      <c r="AR56" s="1089"/>
      <c r="AS56" s="1089"/>
      <c r="AT56" s="1089"/>
      <c r="AU56" s="1089"/>
      <c r="AV56" s="1089"/>
      <c r="AW56" s="1089"/>
      <c r="AX56" s="1089"/>
      <c r="AY56" s="1089"/>
      <c r="AZ56" s="1090"/>
      <c r="BA56" s="1090"/>
      <c r="BB56" s="1090"/>
      <c r="BC56" s="1090"/>
      <c r="BD56" s="1090"/>
      <c r="BE56" s="1036"/>
      <c r="BF56" s="1036"/>
      <c r="BG56" s="1036"/>
      <c r="BH56" s="1036"/>
      <c r="BI56" s="1037"/>
      <c r="BJ56" s="235"/>
      <c r="BK56" s="235"/>
      <c r="BL56" s="235"/>
      <c r="BM56" s="235"/>
      <c r="BN56" s="235"/>
      <c r="BO56" s="244"/>
      <c r="BP56" s="244"/>
      <c r="BQ56" s="241">
        <v>50</v>
      </c>
      <c r="BR56" s="242"/>
      <c r="BS56" s="1056"/>
      <c r="BT56" s="1057"/>
      <c r="BU56" s="1057"/>
      <c r="BV56" s="1057"/>
      <c r="BW56" s="1057"/>
      <c r="BX56" s="1057"/>
      <c r="BY56" s="1057"/>
      <c r="BZ56" s="1057"/>
      <c r="CA56" s="1057"/>
      <c r="CB56" s="1057"/>
      <c r="CC56" s="1057"/>
      <c r="CD56" s="1057"/>
      <c r="CE56" s="1057"/>
      <c r="CF56" s="1057"/>
      <c r="CG56" s="1078"/>
      <c r="CH56" s="1053"/>
      <c r="CI56" s="1054"/>
      <c r="CJ56" s="1054"/>
      <c r="CK56" s="1054"/>
      <c r="CL56" s="1055"/>
      <c r="CM56" s="1053"/>
      <c r="CN56" s="1054"/>
      <c r="CO56" s="1054"/>
      <c r="CP56" s="1054"/>
      <c r="CQ56" s="1055"/>
      <c r="CR56" s="1053"/>
      <c r="CS56" s="1054"/>
      <c r="CT56" s="1054"/>
      <c r="CU56" s="1054"/>
      <c r="CV56" s="1055"/>
      <c r="CW56" s="1053"/>
      <c r="CX56" s="1054"/>
      <c r="CY56" s="1054"/>
      <c r="CZ56" s="1054"/>
      <c r="DA56" s="1055"/>
      <c r="DB56" s="1053"/>
      <c r="DC56" s="1054"/>
      <c r="DD56" s="1054"/>
      <c r="DE56" s="1054"/>
      <c r="DF56" s="1055"/>
      <c r="DG56" s="1053"/>
      <c r="DH56" s="1054"/>
      <c r="DI56" s="1054"/>
      <c r="DJ56" s="1054"/>
      <c r="DK56" s="1055"/>
      <c r="DL56" s="1053"/>
      <c r="DM56" s="1054"/>
      <c r="DN56" s="1054"/>
      <c r="DO56" s="1054"/>
      <c r="DP56" s="1055"/>
      <c r="DQ56" s="1053"/>
      <c r="DR56" s="1054"/>
      <c r="DS56" s="1054"/>
      <c r="DT56" s="1054"/>
      <c r="DU56" s="1055"/>
      <c r="DV56" s="1056"/>
      <c r="DW56" s="1057"/>
      <c r="DX56" s="1057"/>
      <c r="DY56" s="1057"/>
      <c r="DZ56" s="1058"/>
      <c r="EA56" s="233"/>
    </row>
    <row r="57" spans="1:131" ht="26.25" customHeight="1" x14ac:dyDescent="0.2">
      <c r="A57" s="241">
        <v>30</v>
      </c>
      <c r="B57" s="1094"/>
      <c r="C57" s="1095"/>
      <c r="D57" s="1095"/>
      <c r="E57" s="1095"/>
      <c r="F57" s="1095"/>
      <c r="G57" s="1095"/>
      <c r="H57" s="1095"/>
      <c r="I57" s="1095"/>
      <c r="J57" s="1095"/>
      <c r="K57" s="1095"/>
      <c r="L57" s="1095"/>
      <c r="M57" s="1095"/>
      <c r="N57" s="1095"/>
      <c r="O57" s="1095"/>
      <c r="P57" s="1096"/>
      <c r="Q57" s="1097"/>
      <c r="R57" s="1089"/>
      <c r="S57" s="1089"/>
      <c r="T57" s="1089"/>
      <c r="U57" s="1089"/>
      <c r="V57" s="1089"/>
      <c r="W57" s="1089"/>
      <c r="X57" s="1089"/>
      <c r="Y57" s="1089"/>
      <c r="Z57" s="1089"/>
      <c r="AA57" s="1089"/>
      <c r="AB57" s="1089"/>
      <c r="AC57" s="1089"/>
      <c r="AD57" s="1089"/>
      <c r="AE57" s="1098"/>
      <c r="AF57" s="1099"/>
      <c r="AG57" s="1100"/>
      <c r="AH57" s="1100"/>
      <c r="AI57" s="1100"/>
      <c r="AJ57" s="1101"/>
      <c r="AK57" s="1088"/>
      <c r="AL57" s="1089"/>
      <c r="AM57" s="1089"/>
      <c r="AN57" s="1089"/>
      <c r="AO57" s="1089"/>
      <c r="AP57" s="1089"/>
      <c r="AQ57" s="1089"/>
      <c r="AR57" s="1089"/>
      <c r="AS57" s="1089"/>
      <c r="AT57" s="1089"/>
      <c r="AU57" s="1089"/>
      <c r="AV57" s="1089"/>
      <c r="AW57" s="1089"/>
      <c r="AX57" s="1089"/>
      <c r="AY57" s="1089"/>
      <c r="AZ57" s="1090"/>
      <c r="BA57" s="1090"/>
      <c r="BB57" s="1090"/>
      <c r="BC57" s="1090"/>
      <c r="BD57" s="1090"/>
      <c r="BE57" s="1036"/>
      <c r="BF57" s="1036"/>
      <c r="BG57" s="1036"/>
      <c r="BH57" s="1036"/>
      <c r="BI57" s="1037"/>
      <c r="BJ57" s="235"/>
      <c r="BK57" s="235"/>
      <c r="BL57" s="235"/>
      <c r="BM57" s="235"/>
      <c r="BN57" s="235"/>
      <c r="BO57" s="244"/>
      <c r="BP57" s="244"/>
      <c r="BQ57" s="241">
        <v>51</v>
      </c>
      <c r="BR57" s="242"/>
      <c r="BS57" s="1056"/>
      <c r="BT57" s="1057"/>
      <c r="BU57" s="1057"/>
      <c r="BV57" s="1057"/>
      <c r="BW57" s="1057"/>
      <c r="BX57" s="1057"/>
      <c r="BY57" s="1057"/>
      <c r="BZ57" s="1057"/>
      <c r="CA57" s="1057"/>
      <c r="CB57" s="1057"/>
      <c r="CC57" s="1057"/>
      <c r="CD57" s="1057"/>
      <c r="CE57" s="1057"/>
      <c r="CF57" s="1057"/>
      <c r="CG57" s="1078"/>
      <c r="CH57" s="1053"/>
      <c r="CI57" s="1054"/>
      <c r="CJ57" s="1054"/>
      <c r="CK57" s="1054"/>
      <c r="CL57" s="1055"/>
      <c r="CM57" s="1053"/>
      <c r="CN57" s="1054"/>
      <c r="CO57" s="1054"/>
      <c r="CP57" s="1054"/>
      <c r="CQ57" s="1055"/>
      <c r="CR57" s="1053"/>
      <c r="CS57" s="1054"/>
      <c r="CT57" s="1054"/>
      <c r="CU57" s="1054"/>
      <c r="CV57" s="1055"/>
      <c r="CW57" s="1053"/>
      <c r="CX57" s="1054"/>
      <c r="CY57" s="1054"/>
      <c r="CZ57" s="1054"/>
      <c r="DA57" s="1055"/>
      <c r="DB57" s="1053"/>
      <c r="DC57" s="1054"/>
      <c r="DD57" s="1054"/>
      <c r="DE57" s="1054"/>
      <c r="DF57" s="1055"/>
      <c r="DG57" s="1053"/>
      <c r="DH57" s="1054"/>
      <c r="DI57" s="1054"/>
      <c r="DJ57" s="1054"/>
      <c r="DK57" s="1055"/>
      <c r="DL57" s="1053"/>
      <c r="DM57" s="1054"/>
      <c r="DN57" s="1054"/>
      <c r="DO57" s="1054"/>
      <c r="DP57" s="1055"/>
      <c r="DQ57" s="1053"/>
      <c r="DR57" s="1054"/>
      <c r="DS57" s="1054"/>
      <c r="DT57" s="1054"/>
      <c r="DU57" s="1055"/>
      <c r="DV57" s="1056"/>
      <c r="DW57" s="1057"/>
      <c r="DX57" s="1057"/>
      <c r="DY57" s="1057"/>
      <c r="DZ57" s="1058"/>
      <c r="EA57" s="233"/>
    </row>
    <row r="58" spans="1:131" ht="26.25" customHeight="1" x14ac:dyDescent="0.2">
      <c r="A58" s="241">
        <v>31</v>
      </c>
      <c r="B58" s="1094"/>
      <c r="C58" s="1095"/>
      <c r="D58" s="1095"/>
      <c r="E58" s="1095"/>
      <c r="F58" s="1095"/>
      <c r="G58" s="1095"/>
      <c r="H58" s="1095"/>
      <c r="I58" s="1095"/>
      <c r="J58" s="1095"/>
      <c r="K58" s="1095"/>
      <c r="L58" s="1095"/>
      <c r="M58" s="1095"/>
      <c r="N58" s="1095"/>
      <c r="O58" s="1095"/>
      <c r="P58" s="1096"/>
      <c r="Q58" s="1097"/>
      <c r="R58" s="1089"/>
      <c r="S58" s="1089"/>
      <c r="T58" s="1089"/>
      <c r="U58" s="1089"/>
      <c r="V58" s="1089"/>
      <c r="W58" s="1089"/>
      <c r="X58" s="1089"/>
      <c r="Y58" s="1089"/>
      <c r="Z58" s="1089"/>
      <c r="AA58" s="1089"/>
      <c r="AB58" s="1089"/>
      <c r="AC58" s="1089"/>
      <c r="AD58" s="1089"/>
      <c r="AE58" s="1098"/>
      <c r="AF58" s="1099"/>
      <c r="AG58" s="1100"/>
      <c r="AH58" s="1100"/>
      <c r="AI58" s="1100"/>
      <c r="AJ58" s="1101"/>
      <c r="AK58" s="1088"/>
      <c r="AL58" s="1089"/>
      <c r="AM58" s="1089"/>
      <c r="AN58" s="1089"/>
      <c r="AO58" s="1089"/>
      <c r="AP58" s="1089"/>
      <c r="AQ58" s="1089"/>
      <c r="AR58" s="1089"/>
      <c r="AS58" s="1089"/>
      <c r="AT58" s="1089"/>
      <c r="AU58" s="1089"/>
      <c r="AV58" s="1089"/>
      <c r="AW58" s="1089"/>
      <c r="AX58" s="1089"/>
      <c r="AY58" s="1089"/>
      <c r="AZ58" s="1090"/>
      <c r="BA58" s="1090"/>
      <c r="BB58" s="1090"/>
      <c r="BC58" s="1090"/>
      <c r="BD58" s="1090"/>
      <c r="BE58" s="1036"/>
      <c r="BF58" s="1036"/>
      <c r="BG58" s="1036"/>
      <c r="BH58" s="1036"/>
      <c r="BI58" s="1037"/>
      <c r="BJ58" s="235"/>
      <c r="BK58" s="235"/>
      <c r="BL58" s="235"/>
      <c r="BM58" s="235"/>
      <c r="BN58" s="235"/>
      <c r="BO58" s="244"/>
      <c r="BP58" s="244"/>
      <c r="BQ58" s="241">
        <v>52</v>
      </c>
      <c r="BR58" s="242"/>
      <c r="BS58" s="1056"/>
      <c r="BT58" s="1057"/>
      <c r="BU58" s="1057"/>
      <c r="BV58" s="1057"/>
      <c r="BW58" s="1057"/>
      <c r="BX58" s="1057"/>
      <c r="BY58" s="1057"/>
      <c r="BZ58" s="1057"/>
      <c r="CA58" s="1057"/>
      <c r="CB58" s="1057"/>
      <c r="CC58" s="1057"/>
      <c r="CD58" s="1057"/>
      <c r="CE58" s="1057"/>
      <c r="CF58" s="1057"/>
      <c r="CG58" s="1078"/>
      <c r="CH58" s="1053"/>
      <c r="CI58" s="1054"/>
      <c r="CJ58" s="1054"/>
      <c r="CK58" s="1054"/>
      <c r="CL58" s="1055"/>
      <c r="CM58" s="1053"/>
      <c r="CN58" s="1054"/>
      <c r="CO58" s="1054"/>
      <c r="CP58" s="1054"/>
      <c r="CQ58" s="1055"/>
      <c r="CR58" s="1053"/>
      <c r="CS58" s="1054"/>
      <c r="CT58" s="1054"/>
      <c r="CU58" s="1054"/>
      <c r="CV58" s="1055"/>
      <c r="CW58" s="1053"/>
      <c r="CX58" s="1054"/>
      <c r="CY58" s="1054"/>
      <c r="CZ58" s="1054"/>
      <c r="DA58" s="1055"/>
      <c r="DB58" s="1053"/>
      <c r="DC58" s="1054"/>
      <c r="DD58" s="1054"/>
      <c r="DE58" s="1054"/>
      <c r="DF58" s="1055"/>
      <c r="DG58" s="1053"/>
      <c r="DH58" s="1054"/>
      <c r="DI58" s="1054"/>
      <c r="DJ58" s="1054"/>
      <c r="DK58" s="1055"/>
      <c r="DL58" s="1053"/>
      <c r="DM58" s="1054"/>
      <c r="DN58" s="1054"/>
      <c r="DO58" s="1054"/>
      <c r="DP58" s="1055"/>
      <c r="DQ58" s="1053"/>
      <c r="DR58" s="1054"/>
      <c r="DS58" s="1054"/>
      <c r="DT58" s="1054"/>
      <c r="DU58" s="1055"/>
      <c r="DV58" s="1056"/>
      <c r="DW58" s="1057"/>
      <c r="DX58" s="1057"/>
      <c r="DY58" s="1057"/>
      <c r="DZ58" s="1058"/>
      <c r="EA58" s="233"/>
    </row>
    <row r="59" spans="1:131" ht="26.25" customHeight="1" x14ac:dyDescent="0.2">
      <c r="A59" s="241">
        <v>32</v>
      </c>
      <c r="B59" s="1094"/>
      <c r="C59" s="1095"/>
      <c r="D59" s="1095"/>
      <c r="E59" s="1095"/>
      <c r="F59" s="1095"/>
      <c r="G59" s="1095"/>
      <c r="H59" s="1095"/>
      <c r="I59" s="1095"/>
      <c r="J59" s="1095"/>
      <c r="K59" s="1095"/>
      <c r="L59" s="1095"/>
      <c r="M59" s="1095"/>
      <c r="N59" s="1095"/>
      <c r="O59" s="1095"/>
      <c r="P59" s="1096"/>
      <c r="Q59" s="1097"/>
      <c r="R59" s="1089"/>
      <c r="S59" s="1089"/>
      <c r="T59" s="1089"/>
      <c r="U59" s="1089"/>
      <c r="V59" s="1089"/>
      <c r="W59" s="1089"/>
      <c r="X59" s="1089"/>
      <c r="Y59" s="1089"/>
      <c r="Z59" s="1089"/>
      <c r="AA59" s="1089"/>
      <c r="AB59" s="1089"/>
      <c r="AC59" s="1089"/>
      <c r="AD59" s="1089"/>
      <c r="AE59" s="1098"/>
      <c r="AF59" s="1099"/>
      <c r="AG59" s="1100"/>
      <c r="AH59" s="1100"/>
      <c r="AI59" s="1100"/>
      <c r="AJ59" s="1101"/>
      <c r="AK59" s="1088"/>
      <c r="AL59" s="1089"/>
      <c r="AM59" s="1089"/>
      <c r="AN59" s="1089"/>
      <c r="AO59" s="1089"/>
      <c r="AP59" s="1089"/>
      <c r="AQ59" s="1089"/>
      <c r="AR59" s="1089"/>
      <c r="AS59" s="1089"/>
      <c r="AT59" s="1089"/>
      <c r="AU59" s="1089"/>
      <c r="AV59" s="1089"/>
      <c r="AW59" s="1089"/>
      <c r="AX59" s="1089"/>
      <c r="AY59" s="1089"/>
      <c r="AZ59" s="1090"/>
      <c r="BA59" s="1090"/>
      <c r="BB59" s="1090"/>
      <c r="BC59" s="1090"/>
      <c r="BD59" s="1090"/>
      <c r="BE59" s="1036"/>
      <c r="BF59" s="1036"/>
      <c r="BG59" s="1036"/>
      <c r="BH59" s="1036"/>
      <c r="BI59" s="1037"/>
      <c r="BJ59" s="235"/>
      <c r="BK59" s="235"/>
      <c r="BL59" s="235"/>
      <c r="BM59" s="235"/>
      <c r="BN59" s="235"/>
      <c r="BO59" s="244"/>
      <c r="BP59" s="244"/>
      <c r="BQ59" s="241">
        <v>53</v>
      </c>
      <c r="BR59" s="242"/>
      <c r="BS59" s="1056"/>
      <c r="BT59" s="1057"/>
      <c r="BU59" s="1057"/>
      <c r="BV59" s="1057"/>
      <c r="BW59" s="1057"/>
      <c r="BX59" s="1057"/>
      <c r="BY59" s="1057"/>
      <c r="BZ59" s="1057"/>
      <c r="CA59" s="1057"/>
      <c r="CB59" s="1057"/>
      <c r="CC59" s="1057"/>
      <c r="CD59" s="1057"/>
      <c r="CE59" s="1057"/>
      <c r="CF59" s="1057"/>
      <c r="CG59" s="1078"/>
      <c r="CH59" s="1053"/>
      <c r="CI59" s="1054"/>
      <c r="CJ59" s="1054"/>
      <c r="CK59" s="1054"/>
      <c r="CL59" s="1055"/>
      <c r="CM59" s="1053"/>
      <c r="CN59" s="1054"/>
      <c r="CO59" s="1054"/>
      <c r="CP59" s="1054"/>
      <c r="CQ59" s="1055"/>
      <c r="CR59" s="1053"/>
      <c r="CS59" s="1054"/>
      <c r="CT59" s="1054"/>
      <c r="CU59" s="1054"/>
      <c r="CV59" s="1055"/>
      <c r="CW59" s="1053"/>
      <c r="CX59" s="1054"/>
      <c r="CY59" s="1054"/>
      <c r="CZ59" s="1054"/>
      <c r="DA59" s="1055"/>
      <c r="DB59" s="1053"/>
      <c r="DC59" s="1054"/>
      <c r="DD59" s="1054"/>
      <c r="DE59" s="1054"/>
      <c r="DF59" s="1055"/>
      <c r="DG59" s="1053"/>
      <c r="DH59" s="1054"/>
      <c r="DI59" s="1054"/>
      <c r="DJ59" s="1054"/>
      <c r="DK59" s="1055"/>
      <c r="DL59" s="1053"/>
      <c r="DM59" s="1054"/>
      <c r="DN59" s="1054"/>
      <c r="DO59" s="1054"/>
      <c r="DP59" s="1055"/>
      <c r="DQ59" s="1053"/>
      <c r="DR59" s="1054"/>
      <c r="DS59" s="1054"/>
      <c r="DT59" s="1054"/>
      <c r="DU59" s="1055"/>
      <c r="DV59" s="1056"/>
      <c r="DW59" s="1057"/>
      <c r="DX59" s="1057"/>
      <c r="DY59" s="1057"/>
      <c r="DZ59" s="1058"/>
      <c r="EA59" s="233"/>
    </row>
    <row r="60" spans="1:131" ht="26.25" customHeight="1" x14ac:dyDescent="0.2">
      <c r="A60" s="241">
        <v>33</v>
      </c>
      <c r="B60" s="1094"/>
      <c r="C60" s="1095"/>
      <c r="D60" s="1095"/>
      <c r="E60" s="1095"/>
      <c r="F60" s="1095"/>
      <c r="G60" s="1095"/>
      <c r="H60" s="1095"/>
      <c r="I60" s="1095"/>
      <c r="J60" s="1095"/>
      <c r="K60" s="1095"/>
      <c r="L60" s="1095"/>
      <c r="M60" s="1095"/>
      <c r="N60" s="1095"/>
      <c r="O60" s="1095"/>
      <c r="P60" s="1096"/>
      <c r="Q60" s="1097"/>
      <c r="R60" s="1089"/>
      <c r="S60" s="1089"/>
      <c r="T60" s="1089"/>
      <c r="U60" s="1089"/>
      <c r="V60" s="1089"/>
      <c r="W60" s="1089"/>
      <c r="X60" s="1089"/>
      <c r="Y60" s="1089"/>
      <c r="Z60" s="1089"/>
      <c r="AA60" s="1089"/>
      <c r="AB60" s="1089"/>
      <c r="AC60" s="1089"/>
      <c r="AD60" s="1089"/>
      <c r="AE60" s="1098"/>
      <c r="AF60" s="1099"/>
      <c r="AG60" s="1100"/>
      <c r="AH60" s="1100"/>
      <c r="AI60" s="1100"/>
      <c r="AJ60" s="1101"/>
      <c r="AK60" s="1088"/>
      <c r="AL60" s="1089"/>
      <c r="AM60" s="1089"/>
      <c r="AN60" s="1089"/>
      <c r="AO60" s="1089"/>
      <c r="AP60" s="1089"/>
      <c r="AQ60" s="1089"/>
      <c r="AR60" s="1089"/>
      <c r="AS60" s="1089"/>
      <c r="AT60" s="1089"/>
      <c r="AU60" s="1089"/>
      <c r="AV60" s="1089"/>
      <c r="AW60" s="1089"/>
      <c r="AX60" s="1089"/>
      <c r="AY60" s="1089"/>
      <c r="AZ60" s="1090"/>
      <c r="BA60" s="1090"/>
      <c r="BB60" s="1090"/>
      <c r="BC60" s="1090"/>
      <c r="BD60" s="1090"/>
      <c r="BE60" s="1036"/>
      <c r="BF60" s="1036"/>
      <c r="BG60" s="1036"/>
      <c r="BH60" s="1036"/>
      <c r="BI60" s="1037"/>
      <c r="BJ60" s="235"/>
      <c r="BK60" s="235"/>
      <c r="BL60" s="235"/>
      <c r="BM60" s="235"/>
      <c r="BN60" s="235"/>
      <c r="BO60" s="244"/>
      <c r="BP60" s="244"/>
      <c r="BQ60" s="241">
        <v>54</v>
      </c>
      <c r="BR60" s="242"/>
      <c r="BS60" s="1056"/>
      <c r="BT60" s="1057"/>
      <c r="BU60" s="1057"/>
      <c r="BV60" s="1057"/>
      <c r="BW60" s="1057"/>
      <c r="BX60" s="1057"/>
      <c r="BY60" s="1057"/>
      <c r="BZ60" s="1057"/>
      <c r="CA60" s="1057"/>
      <c r="CB60" s="1057"/>
      <c r="CC60" s="1057"/>
      <c r="CD60" s="1057"/>
      <c r="CE60" s="1057"/>
      <c r="CF60" s="1057"/>
      <c r="CG60" s="1078"/>
      <c r="CH60" s="1053"/>
      <c r="CI60" s="1054"/>
      <c r="CJ60" s="1054"/>
      <c r="CK60" s="1054"/>
      <c r="CL60" s="1055"/>
      <c r="CM60" s="1053"/>
      <c r="CN60" s="1054"/>
      <c r="CO60" s="1054"/>
      <c r="CP60" s="1054"/>
      <c r="CQ60" s="1055"/>
      <c r="CR60" s="1053"/>
      <c r="CS60" s="1054"/>
      <c r="CT60" s="1054"/>
      <c r="CU60" s="1054"/>
      <c r="CV60" s="1055"/>
      <c r="CW60" s="1053"/>
      <c r="CX60" s="1054"/>
      <c r="CY60" s="1054"/>
      <c r="CZ60" s="1054"/>
      <c r="DA60" s="1055"/>
      <c r="DB60" s="1053"/>
      <c r="DC60" s="1054"/>
      <c r="DD60" s="1054"/>
      <c r="DE60" s="1054"/>
      <c r="DF60" s="1055"/>
      <c r="DG60" s="1053"/>
      <c r="DH60" s="1054"/>
      <c r="DI60" s="1054"/>
      <c r="DJ60" s="1054"/>
      <c r="DK60" s="1055"/>
      <c r="DL60" s="1053"/>
      <c r="DM60" s="1054"/>
      <c r="DN60" s="1054"/>
      <c r="DO60" s="1054"/>
      <c r="DP60" s="1055"/>
      <c r="DQ60" s="1053"/>
      <c r="DR60" s="1054"/>
      <c r="DS60" s="1054"/>
      <c r="DT60" s="1054"/>
      <c r="DU60" s="1055"/>
      <c r="DV60" s="1056"/>
      <c r="DW60" s="1057"/>
      <c r="DX60" s="1057"/>
      <c r="DY60" s="1057"/>
      <c r="DZ60" s="1058"/>
      <c r="EA60" s="233"/>
    </row>
    <row r="61" spans="1:131" ht="26.25" customHeight="1" thickBot="1" x14ac:dyDescent="0.25">
      <c r="A61" s="241">
        <v>34</v>
      </c>
      <c r="B61" s="1094"/>
      <c r="C61" s="1095"/>
      <c r="D61" s="1095"/>
      <c r="E61" s="1095"/>
      <c r="F61" s="1095"/>
      <c r="G61" s="1095"/>
      <c r="H61" s="1095"/>
      <c r="I61" s="1095"/>
      <c r="J61" s="1095"/>
      <c r="K61" s="1095"/>
      <c r="L61" s="1095"/>
      <c r="M61" s="1095"/>
      <c r="N61" s="1095"/>
      <c r="O61" s="1095"/>
      <c r="P61" s="1096"/>
      <c r="Q61" s="1097"/>
      <c r="R61" s="1089"/>
      <c r="S61" s="1089"/>
      <c r="T61" s="1089"/>
      <c r="U61" s="1089"/>
      <c r="V61" s="1089"/>
      <c r="W61" s="1089"/>
      <c r="X61" s="1089"/>
      <c r="Y61" s="1089"/>
      <c r="Z61" s="1089"/>
      <c r="AA61" s="1089"/>
      <c r="AB61" s="1089"/>
      <c r="AC61" s="1089"/>
      <c r="AD61" s="1089"/>
      <c r="AE61" s="1098"/>
      <c r="AF61" s="1099"/>
      <c r="AG61" s="1100"/>
      <c r="AH61" s="1100"/>
      <c r="AI61" s="1100"/>
      <c r="AJ61" s="1101"/>
      <c r="AK61" s="1088"/>
      <c r="AL61" s="1089"/>
      <c r="AM61" s="1089"/>
      <c r="AN61" s="1089"/>
      <c r="AO61" s="1089"/>
      <c r="AP61" s="1089"/>
      <c r="AQ61" s="1089"/>
      <c r="AR61" s="1089"/>
      <c r="AS61" s="1089"/>
      <c r="AT61" s="1089"/>
      <c r="AU61" s="1089"/>
      <c r="AV61" s="1089"/>
      <c r="AW61" s="1089"/>
      <c r="AX61" s="1089"/>
      <c r="AY61" s="1089"/>
      <c r="AZ61" s="1090"/>
      <c r="BA61" s="1090"/>
      <c r="BB61" s="1090"/>
      <c r="BC61" s="1090"/>
      <c r="BD61" s="1090"/>
      <c r="BE61" s="1036"/>
      <c r="BF61" s="1036"/>
      <c r="BG61" s="1036"/>
      <c r="BH61" s="1036"/>
      <c r="BI61" s="1037"/>
      <c r="BJ61" s="235"/>
      <c r="BK61" s="235"/>
      <c r="BL61" s="235"/>
      <c r="BM61" s="235"/>
      <c r="BN61" s="235"/>
      <c r="BO61" s="244"/>
      <c r="BP61" s="244"/>
      <c r="BQ61" s="241">
        <v>55</v>
      </c>
      <c r="BR61" s="242"/>
      <c r="BS61" s="1056"/>
      <c r="BT61" s="1057"/>
      <c r="BU61" s="1057"/>
      <c r="BV61" s="1057"/>
      <c r="BW61" s="1057"/>
      <c r="BX61" s="1057"/>
      <c r="BY61" s="1057"/>
      <c r="BZ61" s="1057"/>
      <c r="CA61" s="1057"/>
      <c r="CB61" s="1057"/>
      <c r="CC61" s="1057"/>
      <c r="CD61" s="1057"/>
      <c r="CE61" s="1057"/>
      <c r="CF61" s="1057"/>
      <c r="CG61" s="1078"/>
      <c r="CH61" s="1053"/>
      <c r="CI61" s="1054"/>
      <c r="CJ61" s="1054"/>
      <c r="CK61" s="1054"/>
      <c r="CL61" s="1055"/>
      <c r="CM61" s="1053"/>
      <c r="CN61" s="1054"/>
      <c r="CO61" s="1054"/>
      <c r="CP61" s="1054"/>
      <c r="CQ61" s="1055"/>
      <c r="CR61" s="1053"/>
      <c r="CS61" s="1054"/>
      <c r="CT61" s="1054"/>
      <c r="CU61" s="1054"/>
      <c r="CV61" s="1055"/>
      <c r="CW61" s="1053"/>
      <c r="CX61" s="1054"/>
      <c r="CY61" s="1054"/>
      <c r="CZ61" s="1054"/>
      <c r="DA61" s="1055"/>
      <c r="DB61" s="1053"/>
      <c r="DC61" s="1054"/>
      <c r="DD61" s="1054"/>
      <c r="DE61" s="1054"/>
      <c r="DF61" s="1055"/>
      <c r="DG61" s="1053"/>
      <c r="DH61" s="1054"/>
      <c r="DI61" s="1054"/>
      <c r="DJ61" s="1054"/>
      <c r="DK61" s="1055"/>
      <c r="DL61" s="1053"/>
      <c r="DM61" s="1054"/>
      <c r="DN61" s="1054"/>
      <c r="DO61" s="1054"/>
      <c r="DP61" s="1055"/>
      <c r="DQ61" s="1053"/>
      <c r="DR61" s="1054"/>
      <c r="DS61" s="1054"/>
      <c r="DT61" s="1054"/>
      <c r="DU61" s="1055"/>
      <c r="DV61" s="1056"/>
      <c r="DW61" s="1057"/>
      <c r="DX61" s="1057"/>
      <c r="DY61" s="1057"/>
      <c r="DZ61" s="1058"/>
      <c r="EA61" s="233"/>
    </row>
    <row r="62" spans="1:131" ht="26.25" customHeight="1" x14ac:dyDescent="0.2">
      <c r="A62" s="241">
        <v>35</v>
      </c>
      <c r="B62" s="1094"/>
      <c r="C62" s="1095"/>
      <c r="D62" s="1095"/>
      <c r="E62" s="1095"/>
      <c r="F62" s="1095"/>
      <c r="G62" s="1095"/>
      <c r="H62" s="1095"/>
      <c r="I62" s="1095"/>
      <c r="J62" s="1095"/>
      <c r="K62" s="1095"/>
      <c r="L62" s="1095"/>
      <c r="M62" s="1095"/>
      <c r="N62" s="1095"/>
      <c r="O62" s="1095"/>
      <c r="P62" s="1096"/>
      <c r="Q62" s="1097"/>
      <c r="R62" s="1089"/>
      <c r="S62" s="1089"/>
      <c r="T62" s="1089"/>
      <c r="U62" s="1089"/>
      <c r="V62" s="1089"/>
      <c r="W62" s="1089"/>
      <c r="X62" s="1089"/>
      <c r="Y62" s="1089"/>
      <c r="Z62" s="1089"/>
      <c r="AA62" s="1089"/>
      <c r="AB62" s="1089"/>
      <c r="AC62" s="1089"/>
      <c r="AD62" s="1089"/>
      <c r="AE62" s="1098"/>
      <c r="AF62" s="1099"/>
      <c r="AG62" s="1100"/>
      <c r="AH62" s="1100"/>
      <c r="AI62" s="1100"/>
      <c r="AJ62" s="1101"/>
      <c r="AK62" s="1088"/>
      <c r="AL62" s="1089"/>
      <c r="AM62" s="1089"/>
      <c r="AN62" s="1089"/>
      <c r="AO62" s="1089"/>
      <c r="AP62" s="1089"/>
      <c r="AQ62" s="1089"/>
      <c r="AR62" s="1089"/>
      <c r="AS62" s="1089"/>
      <c r="AT62" s="1089"/>
      <c r="AU62" s="1089"/>
      <c r="AV62" s="1089"/>
      <c r="AW62" s="1089"/>
      <c r="AX62" s="1089"/>
      <c r="AY62" s="1089"/>
      <c r="AZ62" s="1090"/>
      <c r="BA62" s="1090"/>
      <c r="BB62" s="1090"/>
      <c r="BC62" s="1090"/>
      <c r="BD62" s="1090"/>
      <c r="BE62" s="1036"/>
      <c r="BF62" s="1036"/>
      <c r="BG62" s="1036"/>
      <c r="BH62" s="1036"/>
      <c r="BI62" s="1037"/>
      <c r="BJ62" s="1091" t="s">
        <v>421</v>
      </c>
      <c r="BK62" s="1092"/>
      <c r="BL62" s="1092"/>
      <c r="BM62" s="1092"/>
      <c r="BN62" s="1093"/>
      <c r="BO62" s="244"/>
      <c r="BP62" s="244"/>
      <c r="BQ62" s="241">
        <v>56</v>
      </c>
      <c r="BR62" s="242"/>
      <c r="BS62" s="1056"/>
      <c r="BT62" s="1057"/>
      <c r="BU62" s="1057"/>
      <c r="BV62" s="1057"/>
      <c r="BW62" s="1057"/>
      <c r="BX62" s="1057"/>
      <c r="BY62" s="1057"/>
      <c r="BZ62" s="1057"/>
      <c r="CA62" s="1057"/>
      <c r="CB62" s="1057"/>
      <c r="CC62" s="1057"/>
      <c r="CD62" s="1057"/>
      <c r="CE62" s="1057"/>
      <c r="CF62" s="1057"/>
      <c r="CG62" s="1078"/>
      <c r="CH62" s="1053"/>
      <c r="CI62" s="1054"/>
      <c r="CJ62" s="1054"/>
      <c r="CK62" s="1054"/>
      <c r="CL62" s="1055"/>
      <c r="CM62" s="1053"/>
      <c r="CN62" s="1054"/>
      <c r="CO62" s="1054"/>
      <c r="CP62" s="1054"/>
      <c r="CQ62" s="1055"/>
      <c r="CR62" s="1053"/>
      <c r="CS62" s="1054"/>
      <c r="CT62" s="1054"/>
      <c r="CU62" s="1054"/>
      <c r="CV62" s="1055"/>
      <c r="CW62" s="1053"/>
      <c r="CX62" s="1054"/>
      <c r="CY62" s="1054"/>
      <c r="CZ62" s="1054"/>
      <c r="DA62" s="1055"/>
      <c r="DB62" s="1053"/>
      <c r="DC62" s="1054"/>
      <c r="DD62" s="1054"/>
      <c r="DE62" s="1054"/>
      <c r="DF62" s="1055"/>
      <c r="DG62" s="1053"/>
      <c r="DH62" s="1054"/>
      <c r="DI62" s="1054"/>
      <c r="DJ62" s="1054"/>
      <c r="DK62" s="1055"/>
      <c r="DL62" s="1053"/>
      <c r="DM62" s="1054"/>
      <c r="DN62" s="1054"/>
      <c r="DO62" s="1054"/>
      <c r="DP62" s="1055"/>
      <c r="DQ62" s="1053"/>
      <c r="DR62" s="1054"/>
      <c r="DS62" s="1054"/>
      <c r="DT62" s="1054"/>
      <c r="DU62" s="1055"/>
      <c r="DV62" s="1056"/>
      <c r="DW62" s="1057"/>
      <c r="DX62" s="1057"/>
      <c r="DY62" s="1057"/>
      <c r="DZ62" s="1058"/>
      <c r="EA62" s="233"/>
    </row>
    <row r="63" spans="1:131" ht="26.25" customHeight="1" thickBot="1" x14ac:dyDescent="0.25">
      <c r="A63" s="243" t="s">
        <v>396</v>
      </c>
      <c r="B63" s="1001" t="s">
        <v>422</v>
      </c>
      <c r="C63" s="1002"/>
      <c r="D63" s="1002"/>
      <c r="E63" s="1002"/>
      <c r="F63" s="1002"/>
      <c r="G63" s="1002"/>
      <c r="H63" s="1002"/>
      <c r="I63" s="1002"/>
      <c r="J63" s="1002"/>
      <c r="K63" s="1002"/>
      <c r="L63" s="1002"/>
      <c r="M63" s="1002"/>
      <c r="N63" s="1002"/>
      <c r="O63" s="1002"/>
      <c r="P63" s="1012"/>
      <c r="Q63" s="1026"/>
      <c r="R63" s="1027"/>
      <c r="S63" s="1027"/>
      <c r="T63" s="1027"/>
      <c r="U63" s="1027"/>
      <c r="V63" s="1027"/>
      <c r="W63" s="1027"/>
      <c r="X63" s="1027"/>
      <c r="Y63" s="1027"/>
      <c r="Z63" s="1027"/>
      <c r="AA63" s="1027"/>
      <c r="AB63" s="1027"/>
      <c r="AC63" s="1027"/>
      <c r="AD63" s="1027"/>
      <c r="AE63" s="1084"/>
      <c r="AF63" s="1085">
        <v>600</v>
      </c>
      <c r="AG63" s="1023"/>
      <c r="AH63" s="1023"/>
      <c r="AI63" s="1023"/>
      <c r="AJ63" s="1086"/>
      <c r="AK63" s="1087"/>
      <c r="AL63" s="1027"/>
      <c r="AM63" s="1027"/>
      <c r="AN63" s="1027"/>
      <c r="AO63" s="1027"/>
      <c r="AP63" s="1023">
        <v>3178</v>
      </c>
      <c r="AQ63" s="1023"/>
      <c r="AR63" s="1023"/>
      <c r="AS63" s="1023"/>
      <c r="AT63" s="1023"/>
      <c r="AU63" s="1023">
        <v>2270</v>
      </c>
      <c r="AV63" s="1023"/>
      <c r="AW63" s="1023"/>
      <c r="AX63" s="1023"/>
      <c r="AY63" s="1023"/>
      <c r="AZ63" s="1081"/>
      <c r="BA63" s="1081"/>
      <c r="BB63" s="1081"/>
      <c r="BC63" s="1081"/>
      <c r="BD63" s="1081"/>
      <c r="BE63" s="1024"/>
      <c r="BF63" s="1024"/>
      <c r="BG63" s="1024"/>
      <c r="BH63" s="1024"/>
      <c r="BI63" s="1025"/>
      <c r="BJ63" s="1082" t="s">
        <v>423</v>
      </c>
      <c r="BK63" s="1017"/>
      <c r="BL63" s="1017"/>
      <c r="BM63" s="1017"/>
      <c r="BN63" s="1083"/>
      <c r="BO63" s="244"/>
      <c r="BP63" s="244"/>
      <c r="BQ63" s="241">
        <v>57</v>
      </c>
      <c r="BR63" s="242"/>
      <c r="BS63" s="1056"/>
      <c r="BT63" s="1057"/>
      <c r="BU63" s="1057"/>
      <c r="BV63" s="1057"/>
      <c r="BW63" s="1057"/>
      <c r="BX63" s="1057"/>
      <c r="BY63" s="1057"/>
      <c r="BZ63" s="1057"/>
      <c r="CA63" s="1057"/>
      <c r="CB63" s="1057"/>
      <c r="CC63" s="1057"/>
      <c r="CD63" s="1057"/>
      <c r="CE63" s="1057"/>
      <c r="CF63" s="1057"/>
      <c r="CG63" s="1078"/>
      <c r="CH63" s="1053"/>
      <c r="CI63" s="1054"/>
      <c r="CJ63" s="1054"/>
      <c r="CK63" s="1054"/>
      <c r="CL63" s="1055"/>
      <c r="CM63" s="1053"/>
      <c r="CN63" s="1054"/>
      <c r="CO63" s="1054"/>
      <c r="CP63" s="1054"/>
      <c r="CQ63" s="1055"/>
      <c r="CR63" s="1053"/>
      <c r="CS63" s="1054"/>
      <c r="CT63" s="1054"/>
      <c r="CU63" s="1054"/>
      <c r="CV63" s="1055"/>
      <c r="CW63" s="1053"/>
      <c r="CX63" s="1054"/>
      <c r="CY63" s="1054"/>
      <c r="CZ63" s="1054"/>
      <c r="DA63" s="1055"/>
      <c r="DB63" s="1053"/>
      <c r="DC63" s="1054"/>
      <c r="DD63" s="1054"/>
      <c r="DE63" s="1054"/>
      <c r="DF63" s="1055"/>
      <c r="DG63" s="1053"/>
      <c r="DH63" s="1054"/>
      <c r="DI63" s="1054"/>
      <c r="DJ63" s="1054"/>
      <c r="DK63" s="1055"/>
      <c r="DL63" s="1053"/>
      <c r="DM63" s="1054"/>
      <c r="DN63" s="1054"/>
      <c r="DO63" s="1054"/>
      <c r="DP63" s="1055"/>
      <c r="DQ63" s="1053"/>
      <c r="DR63" s="1054"/>
      <c r="DS63" s="1054"/>
      <c r="DT63" s="1054"/>
      <c r="DU63" s="1055"/>
      <c r="DV63" s="1056"/>
      <c r="DW63" s="1057"/>
      <c r="DX63" s="1057"/>
      <c r="DY63" s="1057"/>
      <c r="DZ63" s="1058"/>
      <c r="EA63" s="233"/>
    </row>
    <row r="64" spans="1:131" ht="26.25" customHeight="1" x14ac:dyDescent="0.2">
      <c r="A64" s="244"/>
      <c r="B64" s="244"/>
      <c r="C64" s="244"/>
      <c r="D64" s="244"/>
      <c r="E64" s="244"/>
      <c r="F64" s="244"/>
      <c r="G64" s="244"/>
      <c r="H64" s="244"/>
      <c r="I64" s="244"/>
      <c r="J64" s="244"/>
      <c r="K64" s="244"/>
      <c r="L64" s="244"/>
      <c r="M64" s="244"/>
      <c r="N64" s="244"/>
      <c r="O64" s="244"/>
      <c r="P64" s="244"/>
      <c r="Q64" s="244"/>
      <c r="R64" s="244"/>
      <c r="S64" s="244"/>
      <c r="T64" s="244"/>
      <c r="U64" s="244"/>
      <c r="V64" s="244"/>
      <c r="W64" s="244"/>
      <c r="X64" s="244"/>
      <c r="Y64" s="244"/>
      <c r="Z64" s="244"/>
      <c r="AA64" s="244"/>
      <c r="AB64" s="244"/>
      <c r="AC64" s="244"/>
      <c r="AD64" s="244"/>
      <c r="AE64" s="244"/>
      <c r="AF64" s="244"/>
      <c r="AG64" s="244"/>
      <c r="AH64" s="244"/>
      <c r="AI64" s="244"/>
      <c r="AJ64" s="244"/>
      <c r="AK64" s="244"/>
      <c r="AL64" s="244"/>
      <c r="AM64" s="244"/>
      <c r="AN64" s="244"/>
      <c r="AO64" s="244"/>
      <c r="AP64" s="244"/>
      <c r="AQ64" s="244"/>
      <c r="AR64" s="244"/>
      <c r="AS64" s="244"/>
      <c r="AT64" s="244"/>
      <c r="AU64" s="244"/>
      <c r="AV64" s="244"/>
      <c r="AW64" s="244"/>
      <c r="AX64" s="244"/>
      <c r="AY64" s="244"/>
      <c r="AZ64" s="244"/>
      <c r="BA64" s="244"/>
      <c r="BB64" s="244"/>
      <c r="BC64" s="244"/>
      <c r="BD64" s="244"/>
      <c r="BE64" s="244"/>
      <c r="BF64" s="244"/>
      <c r="BG64" s="244"/>
      <c r="BH64" s="244"/>
      <c r="BI64" s="244"/>
      <c r="BJ64" s="244"/>
      <c r="BK64" s="244"/>
      <c r="BL64" s="244"/>
      <c r="BM64" s="244"/>
      <c r="BN64" s="244"/>
      <c r="BO64" s="244"/>
      <c r="BP64" s="244"/>
      <c r="BQ64" s="241">
        <v>58</v>
      </c>
      <c r="BR64" s="242"/>
      <c r="BS64" s="1056"/>
      <c r="BT64" s="1057"/>
      <c r="BU64" s="1057"/>
      <c r="BV64" s="1057"/>
      <c r="BW64" s="1057"/>
      <c r="BX64" s="1057"/>
      <c r="BY64" s="1057"/>
      <c r="BZ64" s="1057"/>
      <c r="CA64" s="1057"/>
      <c r="CB64" s="1057"/>
      <c r="CC64" s="1057"/>
      <c r="CD64" s="1057"/>
      <c r="CE64" s="1057"/>
      <c r="CF64" s="1057"/>
      <c r="CG64" s="1078"/>
      <c r="CH64" s="1053"/>
      <c r="CI64" s="1054"/>
      <c r="CJ64" s="1054"/>
      <c r="CK64" s="1054"/>
      <c r="CL64" s="1055"/>
      <c r="CM64" s="1053"/>
      <c r="CN64" s="1054"/>
      <c r="CO64" s="1054"/>
      <c r="CP64" s="1054"/>
      <c r="CQ64" s="1055"/>
      <c r="CR64" s="1053"/>
      <c r="CS64" s="1054"/>
      <c r="CT64" s="1054"/>
      <c r="CU64" s="1054"/>
      <c r="CV64" s="1055"/>
      <c r="CW64" s="1053"/>
      <c r="CX64" s="1054"/>
      <c r="CY64" s="1054"/>
      <c r="CZ64" s="1054"/>
      <c r="DA64" s="1055"/>
      <c r="DB64" s="1053"/>
      <c r="DC64" s="1054"/>
      <c r="DD64" s="1054"/>
      <c r="DE64" s="1054"/>
      <c r="DF64" s="1055"/>
      <c r="DG64" s="1053"/>
      <c r="DH64" s="1054"/>
      <c r="DI64" s="1054"/>
      <c r="DJ64" s="1054"/>
      <c r="DK64" s="1055"/>
      <c r="DL64" s="1053"/>
      <c r="DM64" s="1054"/>
      <c r="DN64" s="1054"/>
      <c r="DO64" s="1054"/>
      <c r="DP64" s="1055"/>
      <c r="DQ64" s="1053"/>
      <c r="DR64" s="1054"/>
      <c r="DS64" s="1054"/>
      <c r="DT64" s="1054"/>
      <c r="DU64" s="1055"/>
      <c r="DV64" s="1056"/>
      <c r="DW64" s="1057"/>
      <c r="DX64" s="1057"/>
      <c r="DY64" s="1057"/>
      <c r="DZ64" s="1058"/>
      <c r="EA64" s="233"/>
    </row>
    <row r="65" spans="1:131" ht="26.25" customHeight="1" thickBot="1" x14ac:dyDescent="0.25">
      <c r="A65" s="235" t="s">
        <v>424</v>
      </c>
      <c r="B65" s="235"/>
      <c r="C65" s="235"/>
      <c r="D65" s="235"/>
      <c r="E65" s="235"/>
      <c r="F65" s="235"/>
      <c r="G65" s="235"/>
      <c r="H65" s="235"/>
      <c r="I65" s="235"/>
      <c r="J65" s="235"/>
      <c r="K65" s="235"/>
      <c r="L65" s="235"/>
      <c r="M65" s="235"/>
      <c r="N65" s="235"/>
      <c r="O65" s="235"/>
      <c r="P65" s="235"/>
      <c r="Q65" s="235"/>
      <c r="R65" s="235"/>
      <c r="S65" s="235"/>
      <c r="T65" s="235"/>
      <c r="U65" s="235"/>
      <c r="V65" s="235"/>
      <c r="W65" s="235"/>
      <c r="X65" s="235"/>
      <c r="Y65" s="235"/>
      <c r="Z65" s="235"/>
      <c r="AA65" s="235"/>
      <c r="AB65" s="235"/>
      <c r="AC65" s="235"/>
      <c r="AD65" s="235"/>
      <c r="AE65" s="235"/>
      <c r="AF65" s="235"/>
      <c r="AG65" s="235"/>
      <c r="AH65" s="235"/>
      <c r="AI65" s="235"/>
      <c r="AJ65" s="235"/>
      <c r="AK65" s="235"/>
      <c r="AL65" s="235"/>
      <c r="AM65" s="235"/>
      <c r="AN65" s="235"/>
      <c r="AO65" s="235"/>
      <c r="AP65" s="235"/>
      <c r="AQ65" s="235"/>
      <c r="AR65" s="235"/>
      <c r="AS65" s="235"/>
      <c r="AT65" s="235"/>
      <c r="AU65" s="235"/>
      <c r="AV65" s="235"/>
      <c r="AW65" s="235"/>
      <c r="AX65" s="235"/>
      <c r="AY65" s="235"/>
      <c r="AZ65" s="235"/>
      <c r="BA65" s="235"/>
      <c r="BB65" s="235"/>
      <c r="BC65" s="235"/>
      <c r="BD65" s="235"/>
      <c r="BE65" s="244"/>
      <c r="BF65" s="244"/>
      <c r="BG65" s="244"/>
      <c r="BH65" s="244"/>
      <c r="BI65" s="244"/>
      <c r="BJ65" s="244"/>
      <c r="BK65" s="244"/>
      <c r="BL65" s="244"/>
      <c r="BM65" s="244"/>
      <c r="BN65" s="244"/>
      <c r="BO65" s="244"/>
      <c r="BP65" s="244"/>
      <c r="BQ65" s="241">
        <v>59</v>
      </c>
      <c r="BR65" s="242"/>
      <c r="BS65" s="1056"/>
      <c r="BT65" s="1057"/>
      <c r="BU65" s="1057"/>
      <c r="BV65" s="1057"/>
      <c r="BW65" s="1057"/>
      <c r="BX65" s="1057"/>
      <c r="BY65" s="1057"/>
      <c r="BZ65" s="1057"/>
      <c r="CA65" s="1057"/>
      <c r="CB65" s="1057"/>
      <c r="CC65" s="1057"/>
      <c r="CD65" s="1057"/>
      <c r="CE65" s="1057"/>
      <c r="CF65" s="1057"/>
      <c r="CG65" s="1078"/>
      <c r="CH65" s="1053"/>
      <c r="CI65" s="1054"/>
      <c r="CJ65" s="1054"/>
      <c r="CK65" s="1054"/>
      <c r="CL65" s="1055"/>
      <c r="CM65" s="1053"/>
      <c r="CN65" s="1054"/>
      <c r="CO65" s="1054"/>
      <c r="CP65" s="1054"/>
      <c r="CQ65" s="1055"/>
      <c r="CR65" s="1053"/>
      <c r="CS65" s="1054"/>
      <c r="CT65" s="1054"/>
      <c r="CU65" s="1054"/>
      <c r="CV65" s="1055"/>
      <c r="CW65" s="1053"/>
      <c r="CX65" s="1054"/>
      <c r="CY65" s="1054"/>
      <c r="CZ65" s="1054"/>
      <c r="DA65" s="1055"/>
      <c r="DB65" s="1053"/>
      <c r="DC65" s="1054"/>
      <c r="DD65" s="1054"/>
      <c r="DE65" s="1054"/>
      <c r="DF65" s="1055"/>
      <c r="DG65" s="1053"/>
      <c r="DH65" s="1054"/>
      <c r="DI65" s="1054"/>
      <c r="DJ65" s="1054"/>
      <c r="DK65" s="1055"/>
      <c r="DL65" s="1053"/>
      <c r="DM65" s="1054"/>
      <c r="DN65" s="1054"/>
      <c r="DO65" s="1054"/>
      <c r="DP65" s="1055"/>
      <c r="DQ65" s="1053"/>
      <c r="DR65" s="1054"/>
      <c r="DS65" s="1054"/>
      <c r="DT65" s="1054"/>
      <c r="DU65" s="1055"/>
      <c r="DV65" s="1056"/>
      <c r="DW65" s="1057"/>
      <c r="DX65" s="1057"/>
      <c r="DY65" s="1057"/>
      <c r="DZ65" s="1058"/>
      <c r="EA65" s="233"/>
    </row>
    <row r="66" spans="1:131" ht="26.25" customHeight="1" x14ac:dyDescent="0.2">
      <c r="A66" s="1059" t="s">
        <v>425</v>
      </c>
      <c r="B66" s="1060"/>
      <c r="C66" s="1060"/>
      <c r="D66" s="1060"/>
      <c r="E66" s="1060"/>
      <c r="F66" s="1060"/>
      <c r="G66" s="1060"/>
      <c r="H66" s="1060"/>
      <c r="I66" s="1060"/>
      <c r="J66" s="1060"/>
      <c r="K66" s="1060"/>
      <c r="L66" s="1060"/>
      <c r="M66" s="1060"/>
      <c r="N66" s="1060"/>
      <c r="O66" s="1060"/>
      <c r="P66" s="1061"/>
      <c r="Q66" s="1065" t="s">
        <v>426</v>
      </c>
      <c r="R66" s="1066"/>
      <c r="S66" s="1066"/>
      <c r="T66" s="1066"/>
      <c r="U66" s="1067"/>
      <c r="V66" s="1065" t="s">
        <v>427</v>
      </c>
      <c r="W66" s="1066"/>
      <c r="X66" s="1066"/>
      <c r="Y66" s="1066"/>
      <c r="Z66" s="1067"/>
      <c r="AA66" s="1065" t="s">
        <v>428</v>
      </c>
      <c r="AB66" s="1066"/>
      <c r="AC66" s="1066"/>
      <c r="AD66" s="1066"/>
      <c r="AE66" s="1067"/>
      <c r="AF66" s="1071" t="s">
        <v>429</v>
      </c>
      <c r="AG66" s="1072"/>
      <c r="AH66" s="1072"/>
      <c r="AI66" s="1072"/>
      <c r="AJ66" s="1073"/>
      <c r="AK66" s="1065" t="s">
        <v>430</v>
      </c>
      <c r="AL66" s="1060"/>
      <c r="AM66" s="1060"/>
      <c r="AN66" s="1060"/>
      <c r="AO66" s="1061"/>
      <c r="AP66" s="1065" t="s">
        <v>431</v>
      </c>
      <c r="AQ66" s="1066"/>
      <c r="AR66" s="1066"/>
      <c r="AS66" s="1066"/>
      <c r="AT66" s="1067"/>
      <c r="AU66" s="1065" t="s">
        <v>432</v>
      </c>
      <c r="AV66" s="1066"/>
      <c r="AW66" s="1066"/>
      <c r="AX66" s="1066"/>
      <c r="AY66" s="1067"/>
      <c r="AZ66" s="1065" t="s">
        <v>384</v>
      </c>
      <c r="BA66" s="1066"/>
      <c r="BB66" s="1066"/>
      <c r="BC66" s="1066"/>
      <c r="BD66" s="1079"/>
      <c r="BE66" s="244"/>
      <c r="BF66" s="244"/>
      <c r="BG66" s="244"/>
      <c r="BH66" s="244"/>
      <c r="BI66" s="244"/>
      <c r="BJ66" s="244"/>
      <c r="BK66" s="244"/>
      <c r="BL66" s="244"/>
      <c r="BM66" s="244"/>
      <c r="BN66" s="244"/>
      <c r="BO66" s="244"/>
      <c r="BP66" s="244"/>
      <c r="BQ66" s="241">
        <v>60</v>
      </c>
      <c r="BR66" s="246"/>
      <c r="BS66" s="1009"/>
      <c r="BT66" s="1010"/>
      <c r="BU66" s="1010"/>
      <c r="BV66" s="1010"/>
      <c r="BW66" s="1010"/>
      <c r="BX66" s="1010"/>
      <c r="BY66" s="1010"/>
      <c r="BZ66" s="1010"/>
      <c r="CA66" s="1010"/>
      <c r="CB66" s="1010"/>
      <c r="CC66" s="1010"/>
      <c r="CD66" s="1010"/>
      <c r="CE66" s="1010"/>
      <c r="CF66" s="1010"/>
      <c r="CG66" s="1019"/>
      <c r="CH66" s="1020"/>
      <c r="CI66" s="1021"/>
      <c r="CJ66" s="1021"/>
      <c r="CK66" s="1021"/>
      <c r="CL66" s="1022"/>
      <c r="CM66" s="1020"/>
      <c r="CN66" s="1021"/>
      <c r="CO66" s="1021"/>
      <c r="CP66" s="1021"/>
      <c r="CQ66" s="1022"/>
      <c r="CR66" s="1020"/>
      <c r="CS66" s="1021"/>
      <c r="CT66" s="1021"/>
      <c r="CU66" s="1021"/>
      <c r="CV66" s="1022"/>
      <c r="CW66" s="1020"/>
      <c r="CX66" s="1021"/>
      <c r="CY66" s="1021"/>
      <c r="CZ66" s="1021"/>
      <c r="DA66" s="1022"/>
      <c r="DB66" s="1020"/>
      <c r="DC66" s="1021"/>
      <c r="DD66" s="1021"/>
      <c r="DE66" s="1021"/>
      <c r="DF66" s="1022"/>
      <c r="DG66" s="1020"/>
      <c r="DH66" s="1021"/>
      <c r="DI66" s="1021"/>
      <c r="DJ66" s="1021"/>
      <c r="DK66" s="1022"/>
      <c r="DL66" s="1020"/>
      <c r="DM66" s="1021"/>
      <c r="DN66" s="1021"/>
      <c r="DO66" s="1021"/>
      <c r="DP66" s="1022"/>
      <c r="DQ66" s="1020"/>
      <c r="DR66" s="1021"/>
      <c r="DS66" s="1021"/>
      <c r="DT66" s="1021"/>
      <c r="DU66" s="1022"/>
      <c r="DV66" s="1009"/>
      <c r="DW66" s="1010"/>
      <c r="DX66" s="1010"/>
      <c r="DY66" s="1010"/>
      <c r="DZ66" s="1011"/>
      <c r="EA66" s="233"/>
    </row>
    <row r="67" spans="1:131" ht="26.25" customHeight="1" thickBot="1" x14ac:dyDescent="0.25">
      <c r="A67" s="1062"/>
      <c r="B67" s="1063"/>
      <c r="C67" s="1063"/>
      <c r="D67" s="1063"/>
      <c r="E67" s="1063"/>
      <c r="F67" s="1063"/>
      <c r="G67" s="1063"/>
      <c r="H67" s="1063"/>
      <c r="I67" s="1063"/>
      <c r="J67" s="1063"/>
      <c r="K67" s="1063"/>
      <c r="L67" s="1063"/>
      <c r="M67" s="1063"/>
      <c r="N67" s="1063"/>
      <c r="O67" s="1063"/>
      <c r="P67" s="1064"/>
      <c r="Q67" s="1068"/>
      <c r="R67" s="1069"/>
      <c r="S67" s="1069"/>
      <c r="T67" s="1069"/>
      <c r="U67" s="1070"/>
      <c r="V67" s="1068"/>
      <c r="W67" s="1069"/>
      <c r="X67" s="1069"/>
      <c r="Y67" s="1069"/>
      <c r="Z67" s="1070"/>
      <c r="AA67" s="1068"/>
      <c r="AB67" s="1069"/>
      <c r="AC67" s="1069"/>
      <c r="AD67" s="1069"/>
      <c r="AE67" s="1070"/>
      <c r="AF67" s="1074"/>
      <c r="AG67" s="1075"/>
      <c r="AH67" s="1075"/>
      <c r="AI67" s="1075"/>
      <c r="AJ67" s="1076"/>
      <c r="AK67" s="1077"/>
      <c r="AL67" s="1063"/>
      <c r="AM67" s="1063"/>
      <c r="AN67" s="1063"/>
      <c r="AO67" s="1064"/>
      <c r="AP67" s="1068"/>
      <c r="AQ67" s="1069"/>
      <c r="AR67" s="1069"/>
      <c r="AS67" s="1069"/>
      <c r="AT67" s="1070"/>
      <c r="AU67" s="1068"/>
      <c r="AV67" s="1069"/>
      <c r="AW67" s="1069"/>
      <c r="AX67" s="1069"/>
      <c r="AY67" s="1070"/>
      <c r="AZ67" s="1068"/>
      <c r="BA67" s="1069"/>
      <c r="BB67" s="1069"/>
      <c r="BC67" s="1069"/>
      <c r="BD67" s="1080"/>
      <c r="BE67" s="244"/>
      <c r="BF67" s="244"/>
      <c r="BG67" s="244"/>
      <c r="BH67" s="244"/>
      <c r="BI67" s="244"/>
      <c r="BJ67" s="244"/>
      <c r="BK67" s="244"/>
      <c r="BL67" s="244"/>
      <c r="BM67" s="244"/>
      <c r="BN67" s="244"/>
      <c r="BO67" s="244"/>
      <c r="BP67" s="244"/>
      <c r="BQ67" s="241">
        <v>61</v>
      </c>
      <c r="BR67" s="246"/>
      <c r="BS67" s="1009"/>
      <c r="BT67" s="1010"/>
      <c r="BU67" s="1010"/>
      <c r="BV67" s="1010"/>
      <c r="BW67" s="1010"/>
      <c r="BX67" s="1010"/>
      <c r="BY67" s="1010"/>
      <c r="BZ67" s="1010"/>
      <c r="CA67" s="1010"/>
      <c r="CB67" s="1010"/>
      <c r="CC67" s="1010"/>
      <c r="CD67" s="1010"/>
      <c r="CE67" s="1010"/>
      <c r="CF67" s="1010"/>
      <c r="CG67" s="1019"/>
      <c r="CH67" s="1020"/>
      <c r="CI67" s="1021"/>
      <c r="CJ67" s="1021"/>
      <c r="CK67" s="1021"/>
      <c r="CL67" s="1022"/>
      <c r="CM67" s="1020"/>
      <c r="CN67" s="1021"/>
      <c r="CO67" s="1021"/>
      <c r="CP67" s="1021"/>
      <c r="CQ67" s="1022"/>
      <c r="CR67" s="1020"/>
      <c r="CS67" s="1021"/>
      <c r="CT67" s="1021"/>
      <c r="CU67" s="1021"/>
      <c r="CV67" s="1022"/>
      <c r="CW67" s="1020"/>
      <c r="CX67" s="1021"/>
      <c r="CY67" s="1021"/>
      <c r="CZ67" s="1021"/>
      <c r="DA67" s="1022"/>
      <c r="DB67" s="1020"/>
      <c r="DC67" s="1021"/>
      <c r="DD67" s="1021"/>
      <c r="DE67" s="1021"/>
      <c r="DF67" s="1022"/>
      <c r="DG67" s="1020"/>
      <c r="DH67" s="1021"/>
      <c r="DI67" s="1021"/>
      <c r="DJ67" s="1021"/>
      <c r="DK67" s="1022"/>
      <c r="DL67" s="1020"/>
      <c r="DM67" s="1021"/>
      <c r="DN67" s="1021"/>
      <c r="DO67" s="1021"/>
      <c r="DP67" s="1022"/>
      <c r="DQ67" s="1020"/>
      <c r="DR67" s="1021"/>
      <c r="DS67" s="1021"/>
      <c r="DT67" s="1021"/>
      <c r="DU67" s="1022"/>
      <c r="DV67" s="1009"/>
      <c r="DW67" s="1010"/>
      <c r="DX67" s="1010"/>
      <c r="DY67" s="1010"/>
      <c r="DZ67" s="1011"/>
      <c r="EA67" s="233"/>
    </row>
    <row r="68" spans="1:131" ht="26.25" customHeight="1" thickTop="1" x14ac:dyDescent="0.2">
      <c r="A68" s="239">
        <v>1</v>
      </c>
      <c r="B68" s="1049" t="s">
        <v>598</v>
      </c>
      <c r="C68" s="1050"/>
      <c r="D68" s="1050"/>
      <c r="E68" s="1050"/>
      <c r="F68" s="1050"/>
      <c r="G68" s="1050"/>
      <c r="H68" s="1050"/>
      <c r="I68" s="1050"/>
      <c r="J68" s="1050"/>
      <c r="K68" s="1050"/>
      <c r="L68" s="1050"/>
      <c r="M68" s="1050"/>
      <c r="N68" s="1050"/>
      <c r="O68" s="1050"/>
      <c r="P68" s="1051"/>
      <c r="Q68" s="1052">
        <v>1065</v>
      </c>
      <c r="R68" s="1046"/>
      <c r="S68" s="1046"/>
      <c r="T68" s="1046"/>
      <c r="U68" s="1046"/>
      <c r="V68" s="1046">
        <v>1062</v>
      </c>
      <c r="W68" s="1046"/>
      <c r="X68" s="1046"/>
      <c r="Y68" s="1046"/>
      <c r="Z68" s="1046"/>
      <c r="AA68" s="1046">
        <v>4</v>
      </c>
      <c r="AB68" s="1046"/>
      <c r="AC68" s="1046"/>
      <c r="AD68" s="1046"/>
      <c r="AE68" s="1046"/>
      <c r="AF68" s="1046">
        <v>4</v>
      </c>
      <c r="AG68" s="1046"/>
      <c r="AH68" s="1046"/>
      <c r="AI68" s="1046"/>
      <c r="AJ68" s="1046"/>
      <c r="AK68" s="1046" t="s">
        <v>597</v>
      </c>
      <c r="AL68" s="1046"/>
      <c r="AM68" s="1046"/>
      <c r="AN68" s="1046"/>
      <c r="AO68" s="1046"/>
      <c r="AP68" s="1046" t="s">
        <v>597</v>
      </c>
      <c r="AQ68" s="1046"/>
      <c r="AR68" s="1046"/>
      <c r="AS68" s="1046"/>
      <c r="AT68" s="1046"/>
      <c r="AU68" s="1046" t="s">
        <v>597</v>
      </c>
      <c r="AV68" s="1046"/>
      <c r="AW68" s="1046"/>
      <c r="AX68" s="1046"/>
      <c r="AY68" s="1046"/>
      <c r="AZ68" s="1047"/>
      <c r="BA68" s="1047"/>
      <c r="BB68" s="1047"/>
      <c r="BC68" s="1047"/>
      <c r="BD68" s="1048"/>
      <c r="BE68" s="244"/>
      <c r="BF68" s="244"/>
      <c r="BG68" s="244"/>
      <c r="BH68" s="244"/>
      <c r="BI68" s="244"/>
      <c r="BJ68" s="244"/>
      <c r="BK68" s="244"/>
      <c r="BL68" s="244"/>
      <c r="BM68" s="244"/>
      <c r="BN68" s="244"/>
      <c r="BO68" s="244"/>
      <c r="BP68" s="244"/>
      <c r="BQ68" s="241">
        <v>62</v>
      </c>
      <c r="BR68" s="246"/>
      <c r="BS68" s="1009"/>
      <c r="BT68" s="1010"/>
      <c r="BU68" s="1010"/>
      <c r="BV68" s="1010"/>
      <c r="BW68" s="1010"/>
      <c r="BX68" s="1010"/>
      <c r="BY68" s="1010"/>
      <c r="BZ68" s="1010"/>
      <c r="CA68" s="1010"/>
      <c r="CB68" s="1010"/>
      <c r="CC68" s="1010"/>
      <c r="CD68" s="1010"/>
      <c r="CE68" s="1010"/>
      <c r="CF68" s="1010"/>
      <c r="CG68" s="1019"/>
      <c r="CH68" s="1020"/>
      <c r="CI68" s="1021"/>
      <c r="CJ68" s="1021"/>
      <c r="CK68" s="1021"/>
      <c r="CL68" s="1022"/>
      <c r="CM68" s="1020"/>
      <c r="CN68" s="1021"/>
      <c r="CO68" s="1021"/>
      <c r="CP68" s="1021"/>
      <c r="CQ68" s="1022"/>
      <c r="CR68" s="1020"/>
      <c r="CS68" s="1021"/>
      <c r="CT68" s="1021"/>
      <c r="CU68" s="1021"/>
      <c r="CV68" s="1022"/>
      <c r="CW68" s="1020"/>
      <c r="CX68" s="1021"/>
      <c r="CY68" s="1021"/>
      <c r="CZ68" s="1021"/>
      <c r="DA68" s="1022"/>
      <c r="DB68" s="1020"/>
      <c r="DC68" s="1021"/>
      <c r="DD68" s="1021"/>
      <c r="DE68" s="1021"/>
      <c r="DF68" s="1022"/>
      <c r="DG68" s="1020"/>
      <c r="DH68" s="1021"/>
      <c r="DI68" s="1021"/>
      <c r="DJ68" s="1021"/>
      <c r="DK68" s="1022"/>
      <c r="DL68" s="1020"/>
      <c r="DM68" s="1021"/>
      <c r="DN68" s="1021"/>
      <c r="DO68" s="1021"/>
      <c r="DP68" s="1022"/>
      <c r="DQ68" s="1020"/>
      <c r="DR68" s="1021"/>
      <c r="DS68" s="1021"/>
      <c r="DT68" s="1021"/>
      <c r="DU68" s="1022"/>
      <c r="DV68" s="1009"/>
      <c r="DW68" s="1010"/>
      <c r="DX68" s="1010"/>
      <c r="DY68" s="1010"/>
      <c r="DZ68" s="1011"/>
      <c r="EA68" s="233"/>
    </row>
    <row r="69" spans="1:131" ht="26.25" customHeight="1" x14ac:dyDescent="0.2">
      <c r="A69" s="241">
        <v>2</v>
      </c>
      <c r="B69" s="1038" t="s">
        <v>599</v>
      </c>
      <c r="C69" s="1039"/>
      <c r="D69" s="1039"/>
      <c r="E69" s="1039"/>
      <c r="F69" s="1039"/>
      <c r="G69" s="1039"/>
      <c r="H69" s="1039"/>
      <c r="I69" s="1039"/>
      <c r="J69" s="1039"/>
      <c r="K69" s="1039"/>
      <c r="L69" s="1039"/>
      <c r="M69" s="1039"/>
      <c r="N69" s="1039"/>
      <c r="O69" s="1039"/>
      <c r="P69" s="1040"/>
      <c r="Q69" s="1041">
        <v>88</v>
      </c>
      <c r="R69" s="1035"/>
      <c r="S69" s="1035"/>
      <c r="T69" s="1035"/>
      <c r="U69" s="1035"/>
      <c r="V69" s="1035">
        <v>76</v>
      </c>
      <c r="W69" s="1035"/>
      <c r="X69" s="1035"/>
      <c r="Y69" s="1035"/>
      <c r="Z69" s="1035"/>
      <c r="AA69" s="1035">
        <v>12</v>
      </c>
      <c r="AB69" s="1035"/>
      <c r="AC69" s="1035"/>
      <c r="AD69" s="1035"/>
      <c r="AE69" s="1035"/>
      <c r="AF69" s="1035">
        <v>12</v>
      </c>
      <c r="AG69" s="1035"/>
      <c r="AH69" s="1035"/>
      <c r="AI69" s="1035"/>
      <c r="AJ69" s="1035"/>
      <c r="AK69" s="1035" t="s">
        <v>597</v>
      </c>
      <c r="AL69" s="1035"/>
      <c r="AM69" s="1035"/>
      <c r="AN69" s="1035"/>
      <c r="AO69" s="1035"/>
      <c r="AP69" s="1035" t="s">
        <v>597</v>
      </c>
      <c r="AQ69" s="1035"/>
      <c r="AR69" s="1035"/>
      <c r="AS69" s="1035"/>
      <c r="AT69" s="1035"/>
      <c r="AU69" s="1035" t="s">
        <v>597</v>
      </c>
      <c r="AV69" s="1035"/>
      <c r="AW69" s="1035"/>
      <c r="AX69" s="1035"/>
      <c r="AY69" s="1035"/>
      <c r="AZ69" s="1036"/>
      <c r="BA69" s="1036"/>
      <c r="BB69" s="1036"/>
      <c r="BC69" s="1036"/>
      <c r="BD69" s="1037"/>
      <c r="BE69" s="244"/>
      <c r="BF69" s="244"/>
      <c r="BG69" s="244"/>
      <c r="BH69" s="244"/>
      <c r="BI69" s="244"/>
      <c r="BJ69" s="244"/>
      <c r="BK69" s="244"/>
      <c r="BL69" s="244"/>
      <c r="BM69" s="244"/>
      <c r="BN69" s="244"/>
      <c r="BO69" s="244"/>
      <c r="BP69" s="244"/>
      <c r="BQ69" s="241">
        <v>63</v>
      </c>
      <c r="BR69" s="246"/>
      <c r="BS69" s="1009"/>
      <c r="BT69" s="1010"/>
      <c r="BU69" s="1010"/>
      <c r="BV69" s="1010"/>
      <c r="BW69" s="1010"/>
      <c r="BX69" s="1010"/>
      <c r="BY69" s="1010"/>
      <c r="BZ69" s="1010"/>
      <c r="CA69" s="1010"/>
      <c r="CB69" s="1010"/>
      <c r="CC69" s="1010"/>
      <c r="CD69" s="1010"/>
      <c r="CE69" s="1010"/>
      <c r="CF69" s="1010"/>
      <c r="CG69" s="1019"/>
      <c r="CH69" s="1020"/>
      <c r="CI69" s="1021"/>
      <c r="CJ69" s="1021"/>
      <c r="CK69" s="1021"/>
      <c r="CL69" s="1022"/>
      <c r="CM69" s="1020"/>
      <c r="CN69" s="1021"/>
      <c r="CO69" s="1021"/>
      <c r="CP69" s="1021"/>
      <c r="CQ69" s="1022"/>
      <c r="CR69" s="1020"/>
      <c r="CS69" s="1021"/>
      <c r="CT69" s="1021"/>
      <c r="CU69" s="1021"/>
      <c r="CV69" s="1022"/>
      <c r="CW69" s="1020"/>
      <c r="CX69" s="1021"/>
      <c r="CY69" s="1021"/>
      <c r="CZ69" s="1021"/>
      <c r="DA69" s="1022"/>
      <c r="DB69" s="1020"/>
      <c r="DC69" s="1021"/>
      <c r="DD69" s="1021"/>
      <c r="DE69" s="1021"/>
      <c r="DF69" s="1022"/>
      <c r="DG69" s="1020"/>
      <c r="DH69" s="1021"/>
      <c r="DI69" s="1021"/>
      <c r="DJ69" s="1021"/>
      <c r="DK69" s="1022"/>
      <c r="DL69" s="1020"/>
      <c r="DM69" s="1021"/>
      <c r="DN69" s="1021"/>
      <c r="DO69" s="1021"/>
      <c r="DP69" s="1022"/>
      <c r="DQ69" s="1020"/>
      <c r="DR69" s="1021"/>
      <c r="DS69" s="1021"/>
      <c r="DT69" s="1021"/>
      <c r="DU69" s="1022"/>
      <c r="DV69" s="1009"/>
      <c r="DW69" s="1010"/>
      <c r="DX69" s="1010"/>
      <c r="DY69" s="1010"/>
      <c r="DZ69" s="1011"/>
      <c r="EA69" s="233"/>
    </row>
    <row r="70" spans="1:131" ht="26.25" customHeight="1" x14ac:dyDescent="0.2">
      <c r="A70" s="241">
        <v>3</v>
      </c>
      <c r="B70" s="1038" t="s">
        <v>600</v>
      </c>
      <c r="C70" s="1039"/>
      <c r="D70" s="1039"/>
      <c r="E70" s="1039"/>
      <c r="F70" s="1039"/>
      <c r="G70" s="1039"/>
      <c r="H70" s="1039"/>
      <c r="I70" s="1039"/>
      <c r="J70" s="1039"/>
      <c r="K70" s="1039"/>
      <c r="L70" s="1039"/>
      <c r="M70" s="1039"/>
      <c r="N70" s="1039"/>
      <c r="O70" s="1039"/>
      <c r="P70" s="1040"/>
      <c r="Q70" s="1041">
        <v>6846</v>
      </c>
      <c r="R70" s="1035"/>
      <c r="S70" s="1035"/>
      <c r="T70" s="1035"/>
      <c r="U70" s="1035"/>
      <c r="V70" s="1035">
        <v>6764</v>
      </c>
      <c r="W70" s="1035"/>
      <c r="X70" s="1035"/>
      <c r="Y70" s="1035"/>
      <c r="Z70" s="1035"/>
      <c r="AA70" s="1035">
        <v>82</v>
      </c>
      <c r="AB70" s="1035"/>
      <c r="AC70" s="1035"/>
      <c r="AD70" s="1035"/>
      <c r="AE70" s="1035"/>
      <c r="AF70" s="1035">
        <v>82</v>
      </c>
      <c r="AG70" s="1035"/>
      <c r="AH70" s="1035"/>
      <c r="AI70" s="1035"/>
      <c r="AJ70" s="1035"/>
      <c r="AK70" s="1035" t="s">
        <v>597</v>
      </c>
      <c r="AL70" s="1035"/>
      <c r="AM70" s="1035"/>
      <c r="AN70" s="1035"/>
      <c r="AO70" s="1035"/>
      <c r="AP70" s="1035" t="s">
        <v>597</v>
      </c>
      <c r="AQ70" s="1035"/>
      <c r="AR70" s="1035"/>
      <c r="AS70" s="1035"/>
      <c r="AT70" s="1035"/>
      <c r="AU70" s="1035" t="s">
        <v>597</v>
      </c>
      <c r="AV70" s="1035"/>
      <c r="AW70" s="1035"/>
      <c r="AX70" s="1035"/>
      <c r="AY70" s="1035"/>
      <c r="AZ70" s="1036"/>
      <c r="BA70" s="1036"/>
      <c r="BB70" s="1036"/>
      <c r="BC70" s="1036"/>
      <c r="BD70" s="1037"/>
      <c r="BE70" s="244"/>
      <c r="BF70" s="244"/>
      <c r="BG70" s="244"/>
      <c r="BH70" s="244"/>
      <c r="BI70" s="244"/>
      <c r="BJ70" s="244"/>
      <c r="BK70" s="244"/>
      <c r="BL70" s="244"/>
      <c r="BM70" s="244"/>
      <c r="BN70" s="244"/>
      <c r="BO70" s="244"/>
      <c r="BP70" s="244"/>
      <c r="BQ70" s="241">
        <v>64</v>
      </c>
      <c r="BR70" s="246"/>
      <c r="BS70" s="1009"/>
      <c r="BT70" s="1010"/>
      <c r="BU70" s="1010"/>
      <c r="BV70" s="1010"/>
      <c r="BW70" s="1010"/>
      <c r="BX70" s="1010"/>
      <c r="BY70" s="1010"/>
      <c r="BZ70" s="1010"/>
      <c r="CA70" s="1010"/>
      <c r="CB70" s="1010"/>
      <c r="CC70" s="1010"/>
      <c r="CD70" s="1010"/>
      <c r="CE70" s="1010"/>
      <c r="CF70" s="1010"/>
      <c r="CG70" s="1019"/>
      <c r="CH70" s="1020"/>
      <c r="CI70" s="1021"/>
      <c r="CJ70" s="1021"/>
      <c r="CK70" s="1021"/>
      <c r="CL70" s="1022"/>
      <c r="CM70" s="1020"/>
      <c r="CN70" s="1021"/>
      <c r="CO70" s="1021"/>
      <c r="CP70" s="1021"/>
      <c r="CQ70" s="1022"/>
      <c r="CR70" s="1020"/>
      <c r="CS70" s="1021"/>
      <c r="CT70" s="1021"/>
      <c r="CU70" s="1021"/>
      <c r="CV70" s="1022"/>
      <c r="CW70" s="1020"/>
      <c r="CX70" s="1021"/>
      <c r="CY70" s="1021"/>
      <c r="CZ70" s="1021"/>
      <c r="DA70" s="1022"/>
      <c r="DB70" s="1020"/>
      <c r="DC70" s="1021"/>
      <c r="DD70" s="1021"/>
      <c r="DE70" s="1021"/>
      <c r="DF70" s="1022"/>
      <c r="DG70" s="1020"/>
      <c r="DH70" s="1021"/>
      <c r="DI70" s="1021"/>
      <c r="DJ70" s="1021"/>
      <c r="DK70" s="1022"/>
      <c r="DL70" s="1020"/>
      <c r="DM70" s="1021"/>
      <c r="DN70" s="1021"/>
      <c r="DO70" s="1021"/>
      <c r="DP70" s="1022"/>
      <c r="DQ70" s="1020"/>
      <c r="DR70" s="1021"/>
      <c r="DS70" s="1021"/>
      <c r="DT70" s="1021"/>
      <c r="DU70" s="1022"/>
      <c r="DV70" s="1009"/>
      <c r="DW70" s="1010"/>
      <c r="DX70" s="1010"/>
      <c r="DY70" s="1010"/>
      <c r="DZ70" s="1011"/>
      <c r="EA70" s="233"/>
    </row>
    <row r="71" spans="1:131" ht="26.25" customHeight="1" x14ac:dyDescent="0.2">
      <c r="A71" s="241">
        <v>4</v>
      </c>
      <c r="B71" s="1038" t="s">
        <v>601</v>
      </c>
      <c r="C71" s="1039"/>
      <c r="D71" s="1039"/>
      <c r="E71" s="1039"/>
      <c r="F71" s="1039"/>
      <c r="G71" s="1039"/>
      <c r="H71" s="1039"/>
      <c r="I71" s="1039"/>
      <c r="J71" s="1039"/>
      <c r="K71" s="1039"/>
      <c r="L71" s="1039"/>
      <c r="M71" s="1039"/>
      <c r="N71" s="1039"/>
      <c r="O71" s="1039"/>
      <c r="P71" s="1040"/>
      <c r="Q71" s="1041">
        <v>32</v>
      </c>
      <c r="R71" s="1035"/>
      <c r="S71" s="1035"/>
      <c r="T71" s="1035"/>
      <c r="U71" s="1035"/>
      <c r="V71" s="1035">
        <v>28</v>
      </c>
      <c r="W71" s="1035"/>
      <c r="X71" s="1035"/>
      <c r="Y71" s="1035"/>
      <c r="Z71" s="1035"/>
      <c r="AA71" s="1035">
        <v>4</v>
      </c>
      <c r="AB71" s="1035"/>
      <c r="AC71" s="1035"/>
      <c r="AD71" s="1035"/>
      <c r="AE71" s="1035"/>
      <c r="AF71" s="1035">
        <v>4</v>
      </c>
      <c r="AG71" s="1035"/>
      <c r="AH71" s="1035"/>
      <c r="AI71" s="1035"/>
      <c r="AJ71" s="1035"/>
      <c r="AK71" s="1035">
        <v>8</v>
      </c>
      <c r="AL71" s="1035"/>
      <c r="AM71" s="1035"/>
      <c r="AN71" s="1035"/>
      <c r="AO71" s="1035"/>
      <c r="AP71" s="1035" t="s">
        <v>597</v>
      </c>
      <c r="AQ71" s="1035"/>
      <c r="AR71" s="1035"/>
      <c r="AS71" s="1035"/>
      <c r="AT71" s="1035"/>
      <c r="AU71" s="1035" t="s">
        <v>597</v>
      </c>
      <c r="AV71" s="1035"/>
      <c r="AW71" s="1035"/>
      <c r="AX71" s="1035"/>
      <c r="AY71" s="1035"/>
      <c r="AZ71" s="1036"/>
      <c r="BA71" s="1036"/>
      <c r="BB71" s="1036"/>
      <c r="BC71" s="1036"/>
      <c r="BD71" s="1037"/>
      <c r="BE71" s="244"/>
      <c r="BF71" s="244"/>
      <c r="BG71" s="244"/>
      <c r="BH71" s="244"/>
      <c r="BI71" s="244"/>
      <c r="BJ71" s="244"/>
      <c r="BK71" s="244"/>
      <c r="BL71" s="244"/>
      <c r="BM71" s="244"/>
      <c r="BN71" s="244"/>
      <c r="BO71" s="244"/>
      <c r="BP71" s="244"/>
      <c r="BQ71" s="241">
        <v>65</v>
      </c>
      <c r="BR71" s="246"/>
      <c r="BS71" s="1009"/>
      <c r="BT71" s="1010"/>
      <c r="BU71" s="1010"/>
      <c r="BV71" s="1010"/>
      <c r="BW71" s="1010"/>
      <c r="BX71" s="1010"/>
      <c r="BY71" s="1010"/>
      <c r="BZ71" s="1010"/>
      <c r="CA71" s="1010"/>
      <c r="CB71" s="1010"/>
      <c r="CC71" s="1010"/>
      <c r="CD71" s="1010"/>
      <c r="CE71" s="1010"/>
      <c r="CF71" s="1010"/>
      <c r="CG71" s="1019"/>
      <c r="CH71" s="1020"/>
      <c r="CI71" s="1021"/>
      <c r="CJ71" s="1021"/>
      <c r="CK71" s="1021"/>
      <c r="CL71" s="1022"/>
      <c r="CM71" s="1020"/>
      <c r="CN71" s="1021"/>
      <c r="CO71" s="1021"/>
      <c r="CP71" s="1021"/>
      <c r="CQ71" s="1022"/>
      <c r="CR71" s="1020"/>
      <c r="CS71" s="1021"/>
      <c r="CT71" s="1021"/>
      <c r="CU71" s="1021"/>
      <c r="CV71" s="1022"/>
      <c r="CW71" s="1020"/>
      <c r="CX71" s="1021"/>
      <c r="CY71" s="1021"/>
      <c r="CZ71" s="1021"/>
      <c r="DA71" s="1022"/>
      <c r="DB71" s="1020"/>
      <c r="DC71" s="1021"/>
      <c r="DD71" s="1021"/>
      <c r="DE71" s="1021"/>
      <c r="DF71" s="1022"/>
      <c r="DG71" s="1020"/>
      <c r="DH71" s="1021"/>
      <c r="DI71" s="1021"/>
      <c r="DJ71" s="1021"/>
      <c r="DK71" s="1022"/>
      <c r="DL71" s="1020"/>
      <c r="DM71" s="1021"/>
      <c r="DN71" s="1021"/>
      <c r="DO71" s="1021"/>
      <c r="DP71" s="1022"/>
      <c r="DQ71" s="1020"/>
      <c r="DR71" s="1021"/>
      <c r="DS71" s="1021"/>
      <c r="DT71" s="1021"/>
      <c r="DU71" s="1022"/>
      <c r="DV71" s="1009"/>
      <c r="DW71" s="1010"/>
      <c r="DX71" s="1010"/>
      <c r="DY71" s="1010"/>
      <c r="DZ71" s="1011"/>
      <c r="EA71" s="233"/>
    </row>
    <row r="72" spans="1:131" ht="26.25" customHeight="1" x14ac:dyDescent="0.2">
      <c r="A72" s="241">
        <v>5</v>
      </c>
      <c r="B72" s="1038" t="s">
        <v>602</v>
      </c>
      <c r="C72" s="1039"/>
      <c r="D72" s="1039"/>
      <c r="E72" s="1039"/>
      <c r="F72" s="1039"/>
      <c r="G72" s="1039"/>
      <c r="H72" s="1039"/>
      <c r="I72" s="1039"/>
      <c r="J72" s="1039"/>
      <c r="K72" s="1039"/>
      <c r="L72" s="1039"/>
      <c r="M72" s="1039"/>
      <c r="N72" s="1039"/>
      <c r="O72" s="1039"/>
      <c r="P72" s="1040"/>
      <c r="Q72" s="1041">
        <v>6990</v>
      </c>
      <c r="R72" s="1035"/>
      <c r="S72" s="1035"/>
      <c r="T72" s="1035"/>
      <c r="U72" s="1035"/>
      <c r="V72" s="1035">
        <v>6853</v>
      </c>
      <c r="W72" s="1035"/>
      <c r="X72" s="1035"/>
      <c r="Y72" s="1035"/>
      <c r="Z72" s="1035"/>
      <c r="AA72" s="1035">
        <v>137</v>
      </c>
      <c r="AB72" s="1035"/>
      <c r="AC72" s="1035"/>
      <c r="AD72" s="1035"/>
      <c r="AE72" s="1035"/>
      <c r="AF72" s="1035">
        <v>137</v>
      </c>
      <c r="AG72" s="1035"/>
      <c r="AH72" s="1035"/>
      <c r="AI72" s="1035"/>
      <c r="AJ72" s="1035"/>
      <c r="AK72" s="1035">
        <v>265</v>
      </c>
      <c r="AL72" s="1035"/>
      <c r="AM72" s="1035"/>
      <c r="AN72" s="1035"/>
      <c r="AO72" s="1035"/>
      <c r="AP72" s="1035">
        <v>4936</v>
      </c>
      <c r="AQ72" s="1035"/>
      <c r="AR72" s="1035"/>
      <c r="AS72" s="1035"/>
      <c r="AT72" s="1035"/>
      <c r="AU72" s="1035">
        <v>281</v>
      </c>
      <c r="AV72" s="1035"/>
      <c r="AW72" s="1035"/>
      <c r="AX72" s="1035"/>
      <c r="AY72" s="1035"/>
      <c r="AZ72" s="1036"/>
      <c r="BA72" s="1036"/>
      <c r="BB72" s="1036"/>
      <c r="BC72" s="1036"/>
      <c r="BD72" s="1037"/>
      <c r="BE72" s="244"/>
      <c r="BF72" s="244"/>
      <c r="BG72" s="244"/>
      <c r="BH72" s="244"/>
      <c r="BI72" s="244"/>
      <c r="BJ72" s="244"/>
      <c r="BK72" s="244"/>
      <c r="BL72" s="244"/>
      <c r="BM72" s="244"/>
      <c r="BN72" s="244"/>
      <c r="BO72" s="244"/>
      <c r="BP72" s="244"/>
      <c r="BQ72" s="241">
        <v>66</v>
      </c>
      <c r="BR72" s="246"/>
      <c r="BS72" s="1009"/>
      <c r="BT72" s="1010"/>
      <c r="BU72" s="1010"/>
      <c r="BV72" s="1010"/>
      <c r="BW72" s="1010"/>
      <c r="BX72" s="1010"/>
      <c r="BY72" s="1010"/>
      <c r="BZ72" s="1010"/>
      <c r="CA72" s="1010"/>
      <c r="CB72" s="1010"/>
      <c r="CC72" s="1010"/>
      <c r="CD72" s="1010"/>
      <c r="CE72" s="1010"/>
      <c r="CF72" s="1010"/>
      <c r="CG72" s="1019"/>
      <c r="CH72" s="1020"/>
      <c r="CI72" s="1021"/>
      <c r="CJ72" s="1021"/>
      <c r="CK72" s="1021"/>
      <c r="CL72" s="1022"/>
      <c r="CM72" s="1020"/>
      <c r="CN72" s="1021"/>
      <c r="CO72" s="1021"/>
      <c r="CP72" s="1021"/>
      <c r="CQ72" s="1022"/>
      <c r="CR72" s="1020"/>
      <c r="CS72" s="1021"/>
      <c r="CT72" s="1021"/>
      <c r="CU72" s="1021"/>
      <c r="CV72" s="1022"/>
      <c r="CW72" s="1020"/>
      <c r="CX72" s="1021"/>
      <c r="CY72" s="1021"/>
      <c r="CZ72" s="1021"/>
      <c r="DA72" s="1022"/>
      <c r="DB72" s="1020"/>
      <c r="DC72" s="1021"/>
      <c r="DD72" s="1021"/>
      <c r="DE72" s="1021"/>
      <c r="DF72" s="1022"/>
      <c r="DG72" s="1020"/>
      <c r="DH72" s="1021"/>
      <c r="DI72" s="1021"/>
      <c r="DJ72" s="1021"/>
      <c r="DK72" s="1022"/>
      <c r="DL72" s="1020"/>
      <c r="DM72" s="1021"/>
      <c r="DN72" s="1021"/>
      <c r="DO72" s="1021"/>
      <c r="DP72" s="1022"/>
      <c r="DQ72" s="1020"/>
      <c r="DR72" s="1021"/>
      <c r="DS72" s="1021"/>
      <c r="DT72" s="1021"/>
      <c r="DU72" s="1022"/>
      <c r="DV72" s="1009"/>
      <c r="DW72" s="1010"/>
      <c r="DX72" s="1010"/>
      <c r="DY72" s="1010"/>
      <c r="DZ72" s="1011"/>
      <c r="EA72" s="233"/>
    </row>
    <row r="73" spans="1:131" ht="26.25" customHeight="1" x14ac:dyDescent="0.2">
      <c r="A73" s="241">
        <v>6</v>
      </c>
      <c r="B73" s="1038" t="s">
        <v>603</v>
      </c>
      <c r="C73" s="1039"/>
      <c r="D73" s="1039"/>
      <c r="E73" s="1039"/>
      <c r="F73" s="1039"/>
      <c r="G73" s="1039"/>
      <c r="H73" s="1039"/>
      <c r="I73" s="1039"/>
      <c r="J73" s="1039"/>
      <c r="K73" s="1039"/>
      <c r="L73" s="1039"/>
      <c r="M73" s="1039"/>
      <c r="N73" s="1039"/>
      <c r="O73" s="1039"/>
      <c r="P73" s="1040"/>
      <c r="Q73" s="1041">
        <v>1664</v>
      </c>
      <c r="R73" s="1035"/>
      <c r="S73" s="1035"/>
      <c r="T73" s="1035"/>
      <c r="U73" s="1035"/>
      <c r="V73" s="1035">
        <v>1601</v>
      </c>
      <c r="W73" s="1035"/>
      <c r="X73" s="1035"/>
      <c r="Y73" s="1035"/>
      <c r="Z73" s="1035"/>
      <c r="AA73" s="1035">
        <v>63</v>
      </c>
      <c r="AB73" s="1035"/>
      <c r="AC73" s="1035"/>
      <c r="AD73" s="1035"/>
      <c r="AE73" s="1035"/>
      <c r="AF73" s="1035">
        <v>63</v>
      </c>
      <c r="AG73" s="1035"/>
      <c r="AH73" s="1035"/>
      <c r="AI73" s="1035"/>
      <c r="AJ73" s="1035"/>
      <c r="AK73" s="1035" t="s">
        <v>597</v>
      </c>
      <c r="AL73" s="1035"/>
      <c r="AM73" s="1035"/>
      <c r="AN73" s="1035"/>
      <c r="AO73" s="1035"/>
      <c r="AP73" s="1035">
        <v>1035</v>
      </c>
      <c r="AQ73" s="1035"/>
      <c r="AR73" s="1035"/>
      <c r="AS73" s="1035"/>
      <c r="AT73" s="1035"/>
      <c r="AU73" s="1035">
        <v>68</v>
      </c>
      <c r="AV73" s="1035"/>
      <c r="AW73" s="1035"/>
      <c r="AX73" s="1035"/>
      <c r="AY73" s="1035"/>
      <c r="AZ73" s="1036"/>
      <c r="BA73" s="1036"/>
      <c r="BB73" s="1036"/>
      <c r="BC73" s="1036"/>
      <c r="BD73" s="1037"/>
      <c r="BE73" s="244"/>
      <c r="BF73" s="244"/>
      <c r="BG73" s="244"/>
      <c r="BH73" s="244"/>
      <c r="BI73" s="244"/>
      <c r="BJ73" s="244"/>
      <c r="BK73" s="244"/>
      <c r="BL73" s="244"/>
      <c r="BM73" s="244"/>
      <c r="BN73" s="244"/>
      <c r="BO73" s="244"/>
      <c r="BP73" s="244"/>
      <c r="BQ73" s="241">
        <v>67</v>
      </c>
      <c r="BR73" s="246"/>
      <c r="BS73" s="1009"/>
      <c r="BT73" s="1010"/>
      <c r="BU73" s="1010"/>
      <c r="BV73" s="1010"/>
      <c r="BW73" s="1010"/>
      <c r="BX73" s="1010"/>
      <c r="BY73" s="1010"/>
      <c r="BZ73" s="1010"/>
      <c r="CA73" s="1010"/>
      <c r="CB73" s="1010"/>
      <c r="CC73" s="1010"/>
      <c r="CD73" s="1010"/>
      <c r="CE73" s="1010"/>
      <c r="CF73" s="1010"/>
      <c r="CG73" s="1019"/>
      <c r="CH73" s="1020"/>
      <c r="CI73" s="1021"/>
      <c r="CJ73" s="1021"/>
      <c r="CK73" s="1021"/>
      <c r="CL73" s="1022"/>
      <c r="CM73" s="1020"/>
      <c r="CN73" s="1021"/>
      <c r="CO73" s="1021"/>
      <c r="CP73" s="1021"/>
      <c r="CQ73" s="1022"/>
      <c r="CR73" s="1020"/>
      <c r="CS73" s="1021"/>
      <c r="CT73" s="1021"/>
      <c r="CU73" s="1021"/>
      <c r="CV73" s="1022"/>
      <c r="CW73" s="1020"/>
      <c r="CX73" s="1021"/>
      <c r="CY73" s="1021"/>
      <c r="CZ73" s="1021"/>
      <c r="DA73" s="1022"/>
      <c r="DB73" s="1020"/>
      <c r="DC73" s="1021"/>
      <c r="DD73" s="1021"/>
      <c r="DE73" s="1021"/>
      <c r="DF73" s="1022"/>
      <c r="DG73" s="1020"/>
      <c r="DH73" s="1021"/>
      <c r="DI73" s="1021"/>
      <c r="DJ73" s="1021"/>
      <c r="DK73" s="1022"/>
      <c r="DL73" s="1020"/>
      <c r="DM73" s="1021"/>
      <c r="DN73" s="1021"/>
      <c r="DO73" s="1021"/>
      <c r="DP73" s="1022"/>
      <c r="DQ73" s="1020"/>
      <c r="DR73" s="1021"/>
      <c r="DS73" s="1021"/>
      <c r="DT73" s="1021"/>
      <c r="DU73" s="1022"/>
      <c r="DV73" s="1009"/>
      <c r="DW73" s="1010"/>
      <c r="DX73" s="1010"/>
      <c r="DY73" s="1010"/>
      <c r="DZ73" s="1011"/>
      <c r="EA73" s="233"/>
    </row>
    <row r="74" spans="1:131" ht="26.25" customHeight="1" x14ac:dyDescent="0.2">
      <c r="A74" s="241">
        <v>7</v>
      </c>
      <c r="B74" s="1038" t="s">
        <v>604</v>
      </c>
      <c r="C74" s="1039"/>
      <c r="D74" s="1039"/>
      <c r="E74" s="1039"/>
      <c r="F74" s="1039"/>
      <c r="G74" s="1039"/>
      <c r="H74" s="1039"/>
      <c r="I74" s="1039"/>
      <c r="J74" s="1039"/>
      <c r="K74" s="1039"/>
      <c r="L74" s="1039"/>
      <c r="M74" s="1039"/>
      <c r="N74" s="1039"/>
      <c r="O74" s="1039"/>
      <c r="P74" s="1040"/>
      <c r="Q74" s="1041">
        <v>222</v>
      </c>
      <c r="R74" s="1035"/>
      <c r="S74" s="1035"/>
      <c r="T74" s="1035"/>
      <c r="U74" s="1035"/>
      <c r="V74" s="1035">
        <v>127</v>
      </c>
      <c r="W74" s="1035"/>
      <c r="X74" s="1035"/>
      <c r="Y74" s="1035"/>
      <c r="Z74" s="1035"/>
      <c r="AA74" s="1035">
        <v>95</v>
      </c>
      <c r="AB74" s="1035"/>
      <c r="AC74" s="1035"/>
      <c r="AD74" s="1035"/>
      <c r="AE74" s="1035"/>
      <c r="AF74" s="1035">
        <v>95</v>
      </c>
      <c r="AG74" s="1035"/>
      <c r="AH74" s="1035"/>
      <c r="AI74" s="1035"/>
      <c r="AJ74" s="1035"/>
      <c r="AK74" s="1035" t="s">
        <v>597</v>
      </c>
      <c r="AL74" s="1035"/>
      <c r="AM74" s="1035"/>
      <c r="AN74" s="1035"/>
      <c r="AO74" s="1035"/>
      <c r="AP74" s="1035" t="s">
        <v>597</v>
      </c>
      <c r="AQ74" s="1035"/>
      <c r="AR74" s="1035"/>
      <c r="AS74" s="1035"/>
      <c r="AT74" s="1035"/>
      <c r="AU74" s="1035" t="s">
        <v>597</v>
      </c>
      <c r="AV74" s="1035"/>
      <c r="AW74" s="1035"/>
      <c r="AX74" s="1035"/>
      <c r="AY74" s="1035"/>
      <c r="AZ74" s="1036"/>
      <c r="BA74" s="1036"/>
      <c r="BB74" s="1036"/>
      <c r="BC74" s="1036"/>
      <c r="BD74" s="1037"/>
      <c r="BE74" s="244"/>
      <c r="BF74" s="244"/>
      <c r="BG74" s="244"/>
      <c r="BH74" s="244"/>
      <c r="BI74" s="244"/>
      <c r="BJ74" s="244"/>
      <c r="BK74" s="244"/>
      <c r="BL74" s="244"/>
      <c r="BM74" s="244"/>
      <c r="BN74" s="244"/>
      <c r="BO74" s="244"/>
      <c r="BP74" s="244"/>
      <c r="BQ74" s="241">
        <v>68</v>
      </c>
      <c r="BR74" s="246"/>
      <c r="BS74" s="1009"/>
      <c r="BT74" s="1010"/>
      <c r="BU74" s="1010"/>
      <c r="BV74" s="1010"/>
      <c r="BW74" s="1010"/>
      <c r="BX74" s="1010"/>
      <c r="BY74" s="1010"/>
      <c r="BZ74" s="1010"/>
      <c r="CA74" s="1010"/>
      <c r="CB74" s="1010"/>
      <c r="CC74" s="1010"/>
      <c r="CD74" s="1010"/>
      <c r="CE74" s="1010"/>
      <c r="CF74" s="1010"/>
      <c r="CG74" s="1019"/>
      <c r="CH74" s="1020"/>
      <c r="CI74" s="1021"/>
      <c r="CJ74" s="1021"/>
      <c r="CK74" s="1021"/>
      <c r="CL74" s="1022"/>
      <c r="CM74" s="1020"/>
      <c r="CN74" s="1021"/>
      <c r="CO74" s="1021"/>
      <c r="CP74" s="1021"/>
      <c r="CQ74" s="1022"/>
      <c r="CR74" s="1020"/>
      <c r="CS74" s="1021"/>
      <c r="CT74" s="1021"/>
      <c r="CU74" s="1021"/>
      <c r="CV74" s="1022"/>
      <c r="CW74" s="1020"/>
      <c r="CX74" s="1021"/>
      <c r="CY74" s="1021"/>
      <c r="CZ74" s="1021"/>
      <c r="DA74" s="1022"/>
      <c r="DB74" s="1020"/>
      <c r="DC74" s="1021"/>
      <c r="DD74" s="1021"/>
      <c r="DE74" s="1021"/>
      <c r="DF74" s="1022"/>
      <c r="DG74" s="1020"/>
      <c r="DH74" s="1021"/>
      <c r="DI74" s="1021"/>
      <c r="DJ74" s="1021"/>
      <c r="DK74" s="1022"/>
      <c r="DL74" s="1020"/>
      <c r="DM74" s="1021"/>
      <c r="DN74" s="1021"/>
      <c r="DO74" s="1021"/>
      <c r="DP74" s="1022"/>
      <c r="DQ74" s="1020"/>
      <c r="DR74" s="1021"/>
      <c r="DS74" s="1021"/>
      <c r="DT74" s="1021"/>
      <c r="DU74" s="1022"/>
      <c r="DV74" s="1009"/>
      <c r="DW74" s="1010"/>
      <c r="DX74" s="1010"/>
      <c r="DY74" s="1010"/>
      <c r="DZ74" s="1011"/>
      <c r="EA74" s="233"/>
    </row>
    <row r="75" spans="1:131" ht="26.25" customHeight="1" x14ac:dyDescent="0.2">
      <c r="A75" s="241">
        <v>8</v>
      </c>
      <c r="B75" s="1038" t="s">
        <v>605</v>
      </c>
      <c r="C75" s="1039"/>
      <c r="D75" s="1039"/>
      <c r="E75" s="1039"/>
      <c r="F75" s="1039"/>
      <c r="G75" s="1039"/>
      <c r="H75" s="1039"/>
      <c r="I75" s="1039"/>
      <c r="J75" s="1039"/>
      <c r="K75" s="1039"/>
      <c r="L75" s="1039"/>
      <c r="M75" s="1039"/>
      <c r="N75" s="1039"/>
      <c r="O75" s="1039"/>
      <c r="P75" s="1040"/>
      <c r="Q75" s="1042">
        <v>159547</v>
      </c>
      <c r="R75" s="1043"/>
      <c r="S75" s="1043"/>
      <c r="T75" s="1043"/>
      <c r="U75" s="1044"/>
      <c r="V75" s="1045">
        <v>155011</v>
      </c>
      <c r="W75" s="1043"/>
      <c r="X75" s="1043"/>
      <c r="Y75" s="1043"/>
      <c r="Z75" s="1044"/>
      <c r="AA75" s="1045">
        <v>4536</v>
      </c>
      <c r="AB75" s="1043"/>
      <c r="AC75" s="1043"/>
      <c r="AD75" s="1043"/>
      <c r="AE75" s="1044"/>
      <c r="AF75" s="1045">
        <v>4536</v>
      </c>
      <c r="AG75" s="1043"/>
      <c r="AH75" s="1043"/>
      <c r="AI75" s="1043"/>
      <c r="AJ75" s="1044"/>
      <c r="AK75" s="1045">
        <v>1201</v>
      </c>
      <c r="AL75" s="1043"/>
      <c r="AM75" s="1043"/>
      <c r="AN75" s="1043"/>
      <c r="AO75" s="1044"/>
      <c r="AP75" s="1045" t="s">
        <v>597</v>
      </c>
      <c r="AQ75" s="1043"/>
      <c r="AR75" s="1043"/>
      <c r="AS75" s="1043"/>
      <c r="AT75" s="1044"/>
      <c r="AU75" s="1045" t="s">
        <v>597</v>
      </c>
      <c r="AV75" s="1043"/>
      <c r="AW75" s="1043"/>
      <c r="AX75" s="1043"/>
      <c r="AY75" s="1044"/>
      <c r="AZ75" s="1036"/>
      <c r="BA75" s="1036"/>
      <c r="BB75" s="1036"/>
      <c r="BC75" s="1036"/>
      <c r="BD75" s="1037"/>
      <c r="BE75" s="244"/>
      <c r="BF75" s="244"/>
      <c r="BG75" s="244"/>
      <c r="BH75" s="244"/>
      <c r="BI75" s="244"/>
      <c r="BJ75" s="244"/>
      <c r="BK75" s="244"/>
      <c r="BL75" s="244"/>
      <c r="BM75" s="244"/>
      <c r="BN75" s="244"/>
      <c r="BO75" s="244"/>
      <c r="BP75" s="244"/>
      <c r="BQ75" s="241">
        <v>69</v>
      </c>
      <c r="BR75" s="246"/>
      <c r="BS75" s="1009"/>
      <c r="BT75" s="1010"/>
      <c r="BU75" s="1010"/>
      <c r="BV75" s="1010"/>
      <c r="BW75" s="1010"/>
      <c r="BX75" s="1010"/>
      <c r="BY75" s="1010"/>
      <c r="BZ75" s="1010"/>
      <c r="CA75" s="1010"/>
      <c r="CB75" s="1010"/>
      <c r="CC75" s="1010"/>
      <c r="CD75" s="1010"/>
      <c r="CE75" s="1010"/>
      <c r="CF75" s="1010"/>
      <c r="CG75" s="1019"/>
      <c r="CH75" s="1020"/>
      <c r="CI75" s="1021"/>
      <c r="CJ75" s="1021"/>
      <c r="CK75" s="1021"/>
      <c r="CL75" s="1022"/>
      <c r="CM75" s="1020"/>
      <c r="CN75" s="1021"/>
      <c r="CO75" s="1021"/>
      <c r="CP75" s="1021"/>
      <c r="CQ75" s="1022"/>
      <c r="CR75" s="1020"/>
      <c r="CS75" s="1021"/>
      <c r="CT75" s="1021"/>
      <c r="CU75" s="1021"/>
      <c r="CV75" s="1022"/>
      <c r="CW75" s="1020"/>
      <c r="CX75" s="1021"/>
      <c r="CY75" s="1021"/>
      <c r="CZ75" s="1021"/>
      <c r="DA75" s="1022"/>
      <c r="DB75" s="1020"/>
      <c r="DC75" s="1021"/>
      <c r="DD75" s="1021"/>
      <c r="DE75" s="1021"/>
      <c r="DF75" s="1022"/>
      <c r="DG75" s="1020"/>
      <c r="DH75" s="1021"/>
      <c r="DI75" s="1021"/>
      <c r="DJ75" s="1021"/>
      <c r="DK75" s="1022"/>
      <c r="DL75" s="1020"/>
      <c r="DM75" s="1021"/>
      <c r="DN75" s="1021"/>
      <c r="DO75" s="1021"/>
      <c r="DP75" s="1022"/>
      <c r="DQ75" s="1020"/>
      <c r="DR75" s="1021"/>
      <c r="DS75" s="1021"/>
      <c r="DT75" s="1021"/>
      <c r="DU75" s="1022"/>
      <c r="DV75" s="1009"/>
      <c r="DW75" s="1010"/>
      <c r="DX75" s="1010"/>
      <c r="DY75" s="1010"/>
      <c r="DZ75" s="1011"/>
      <c r="EA75" s="233"/>
    </row>
    <row r="76" spans="1:131" ht="26.25" customHeight="1" x14ac:dyDescent="0.2">
      <c r="A76" s="241">
        <v>9</v>
      </c>
      <c r="B76" s="1038"/>
      <c r="C76" s="1039"/>
      <c r="D76" s="1039"/>
      <c r="E76" s="1039"/>
      <c r="F76" s="1039"/>
      <c r="G76" s="1039"/>
      <c r="H76" s="1039"/>
      <c r="I76" s="1039"/>
      <c r="J76" s="1039"/>
      <c r="K76" s="1039"/>
      <c r="L76" s="1039"/>
      <c r="M76" s="1039"/>
      <c r="N76" s="1039"/>
      <c r="O76" s="1039"/>
      <c r="P76" s="1040"/>
      <c r="Q76" s="1042"/>
      <c r="R76" s="1043"/>
      <c r="S76" s="1043"/>
      <c r="T76" s="1043"/>
      <c r="U76" s="1044"/>
      <c r="V76" s="1045"/>
      <c r="W76" s="1043"/>
      <c r="X76" s="1043"/>
      <c r="Y76" s="1043"/>
      <c r="Z76" s="1044"/>
      <c r="AA76" s="1045"/>
      <c r="AB76" s="1043"/>
      <c r="AC76" s="1043"/>
      <c r="AD76" s="1043"/>
      <c r="AE76" s="1044"/>
      <c r="AF76" s="1045"/>
      <c r="AG76" s="1043"/>
      <c r="AH76" s="1043"/>
      <c r="AI76" s="1043"/>
      <c r="AJ76" s="1044"/>
      <c r="AK76" s="1045"/>
      <c r="AL76" s="1043"/>
      <c r="AM76" s="1043"/>
      <c r="AN76" s="1043"/>
      <c r="AO76" s="1044"/>
      <c r="AP76" s="1045"/>
      <c r="AQ76" s="1043"/>
      <c r="AR76" s="1043"/>
      <c r="AS76" s="1043"/>
      <c r="AT76" s="1044"/>
      <c r="AU76" s="1045"/>
      <c r="AV76" s="1043"/>
      <c r="AW76" s="1043"/>
      <c r="AX76" s="1043"/>
      <c r="AY76" s="1044"/>
      <c r="AZ76" s="1036"/>
      <c r="BA76" s="1036"/>
      <c r="BB76" s="1036"/>
      <c r="BC76" s="1036"/>
      <c r="BD76" s="1037"/>
      <c r="BE76" s="244"/>
      <c r="BF76" s="244"/>
      <c r="BG76" s="244"/>
      <c r="BH76" s="244"/>
      <c r="BI76" s="244"/>
      <c r="BJ76" s="244"/>
      <c r="BK76" s="244"/>
      <c r="BL76" s="244"/>
      <c r="BM76" s="244"/>
      <c r="BN76" s="244"/>
      <c r="BO76" s="244"/>
      <c r="BP76" s="244"/>
      <c r="BQ76" s="241">
        <v>70</v>
      </c>
      <c r="BR76" s="246"/>
      <c r="BS76" s="1009"/>
      <c r="BT76" s="1010"/>
      <c r="BU76" s="1010"/>
      <c r="BV76" s="1010"/>
      <c r="BW76" s="1010"/>
      <c r="BX76" s="1010"/>
      <c r="BY76" s="1010"/>
      <c r="BZ76" s="1010"/>
      <c r="CA76" s="1010"/>
      <c r="CB76" s="1010"/>
      <c r="CC76" s="1010"/>
      <c r="CD76" s="1010"/>
      <c r="CE76" s="1010"/>
      <c r="CF76" s="1010"/>
      <c r="CG76" s="1019"/>
      <c r="CH76" s="1020"/>
      <c r="CI76" s="1021"/>
      <c r="CJ76" s="1021"/>
      <c r="CK76" s="1021"/>
      <c r="CL76" s="1022"/>
      <c r="CM76" s="1020"/>
      <c r="CN76" s="1021"/>
      <c r="CO76" s="1021"/>
      <c r="CP76" s="1021"/>
      <c r="CQ76" s="1022"/>
      <c r="CR76" s="1020"/>
      <c r="CS76" s="1021"/>
      <c r="CT76" s="1021"/>
      <c r="CU76" s="1021"/>
      <c r="CV76" s="1022"/>
      <c r="CW76" s="1020"/>
      <c r="CX76" s="1021"/>
      <c r="CY76" s="1021"/>
      <c r="CZ76" s="1021"/>
      <c r="DA76" s="1022"/>
      <c r="DB76" s="1020"/>
      <c r="DC76" s="1021"/>
      <c r="DD76" s="1021"/>
      <c r="DE76" s="1021"/>
      <c r="DF76" s="1022"/>
      <c r="DG76" s="1020"/>
      <c r="DH76" s="1021"/>
      <c r="DI76" s="1021"/>
      <c r="DJ76" s="1021"/>
      <c r="DK76" s="1022"/>
      <c r="DL76" s="1020"/>
      <c r="DM76" s="1021"/>
      <c r="DN76" s="1021"/>
      <c r="DO76" s="1021"/>
      <c r="DP76" s="1022"/>
      <c r="DQ76" s="1020"/>
      <c r="DR76" s="1021"/>
      <c r="DS76" s="1021"/>
      <c r="DT76" s="1021"/>
      <c r="DU76" s="1022"/>
      <c r="DV76" s="1009"/>
      <c r="DW76" s="1010"/>
      <c r="DX76" s="1010"/>
      <c r="DY76" s="1010"/>
      <c r="DZ76" s="1011"/>
      <c r="EA76" s="233"/>
    </row>
    <row r="77" spans="1:131" ht="26.25" customHeight="1" x14ac:dyDescent="0.2">
      <c r="A77" s="241">
        <v>10</v>
      </c>
      <c r="B77" s="1038"/>
      <c r="C77" s="1039"/>
      <c r="D77" s="1039"/>
      <c r="E77" s="1039"/>
      <c r="F77" s="1039"/>
      <c r="G77" s="1039"/>
      <c r="H77" s="1039"/>
      <c r="I77" s="1039"/>
      <c r="J77" s="1039"/>
      <c r="K77" s="1039"/>
      <c r="L77" s="1039"/>
      <c r="M77" s="1039"/>
      <c r="N77" s="1039"/>
      <c r="O77" s="1039"/>
      <c r="P77" s="1040"/>
      <c r="Q77" s="1042"/>
      <c r="R77" s="1043"/>
      <c r="S77" s="1043"/>
      <c r="T77" s="1043"/>
      <c r="U77" s="1044"/>
      <c r="V77" s="1045"/>
      <c r="W77" s="1043"/>
      <c r="X77" s="1043"/>
      <c r="Y77" s="1043"/>
      <c r="Z77" s="1044"/>
      <c r="AA77" s="1045"/>
      <c r="AB77" s="1043"/>
      <c r="AC77" s="1043"/>
      <c r="AD77" s="1043"/>
      <c r="AE77" s="1044"/>
      <c r="AF77" s="1045"/>
      <c r="AG77" s="1043"/>
      <c r="AH77" s="1043"/>
      <c r="AI77" s="1043"/>
      <c r="AJ77" s="1044"/>
      <c r="AK77" s="1045"/>
      <c r="AL77" s="1043"/>
      <c r="AM77" s="1043"/>
      <c r="AN77" s="1043"/>
      <c r="AO77" s="1044"/>
      <c r="AP77" s="1045"/>
      <c r="AQ77" s="1043"/>
      <c r="AR77" s="1043"/>
      <c r="AS77" s="1043"/>
      <c r="AT77" s="1044"/>
      <c r="AU77" s="1045"/>
      <c r="AV77" s="1043"/>
      <c r="AW77" s="1043"/>
      <c r="AX77" s="1043"/>
      <c r="AY77" s="1044"/>
      <c r="AZ77" s="1036"/>
      <c r="BA77" s="1036"/>
      <c r="BB77" s="1036"/>
      <c r="BC77" s="1036"/>
      <c r="BD77" s="1037"/>
      <c r="BE77" s="244"/>
      <c r="BF77" s="244"/>
      <c r="BG77" s="244"/>
      <c r="BH77" s="244"/>
      <c r="BI77" s="244"/>
      <c r="BJ77" s="244"/>
      <c r="BK77" s="244"/>
      <c r="BL77" s="244"/>
      <c r="BM77" s="244"/>
      <c r="BN77" s="244"/>
      <c r="BO77" s="244"/>
      <c r="BP77" s="244"/>
      <c r="BQ77" s="241">
        <v>71</v>
      </c>
      <c r="BR77" s="246"/>
      <c r="BS77" s="1009"/>
      <c r="BT77" s="1010"/>
      <c r="BU77" s="1010"/>
      <c r="BV77" s="1010"/>
      <c r="BW77" s="1010"/>
      <c r="BX77" s="1010"/>
      <c r="BY77" s="1010"/>
      <c r="BZ77" s="1010"/>
      <c r="CA77" s="1010"/>
      <c r="CB77" s="1010"/>
      <c r="CC77" s="1010"/>
      <c r="CD77" s="1010"/>
      <c r="CE77" s="1010"/>
      <c r="CF77" s="1010"/>
      <c r="CG77" s="1019"/>
      <c r="CH77" s="1020"/>
      <c r="CI77" s="1021"/>
      <c r="CJ77" s="1021"/>
      <c r="CK77" s="1021"/>
      <c r="CL77" s="1022"/>
      <c r="CM77" s="1020"/>
      <c r="CN77" s="1021"/>
      <c r="CO77" s="1021"/>
      <c r="CP77" s="1021"/>
      <c r="CQ77" s="1022"/>
      <c r="CR77" s="1020"/>
      <c r="CS77" s="1021"/>
      <c r="CT77" s="1021"/>
      <c r="CU77" s="1021"/>
      <c r="CV77" s="1022"/>
      <c r="CW77" s="1020"/>
      <c r="CX77" s="1021"/>
      <c r="CY77" s="1021"/>
      <c r="CZ77" s="1021"/>
      <c r="DA77" s="1022"/>
      <c r="DB77" s="1020"/>
      <c r="DC77" s="1021"/>
      <c r="DD77" s="1021"/>
      <c r="DE77" s="1021"/>
      <c r="DF77" s="1022"/>
      <c r="DG77" s="1020"/>
      <c r="DH77" s="1021"/>
      <c r="DI77" s="1021"/>
      <c r="DJ77" s="1021"/>
      <c r="DK77" s="1022"/>
      <c r="DL77" s="1020"/>
      <c r="DM77" s="1021"/>
      <c r="DN77" s="1021"/>
      <c r="DO77" s="1021"/>
      <c r="DP77" s="1022"/>
      <c r="DQ77" s="1020"/>
      <c r="DR77" s="1021"/>
      <c r="DS77" s="1021"/>
      <c r="DT77" s="1021"/>
      <c r="DU77" s="1022"/>
      <c r="DV77" s="1009"/>
      <c r="DW77" s="1010"/>
      <c r="DX77" s="1010"/>
      <c r="DY77" s="1010"/>
      <c r="DZ77" s="1011"/>
      <c r="EA77" s="233"/>
    </row>
    <row r="78" spans="1:131" ht="26.25" customHeight="1" x14ac:dyDescent="0.2">
      <c r="A78" s="241">
        <v>11</v>
      </c>
      <c r="B78" s="1038"/>
      <c r="C78" s="1039"/>
      <c r="D78" s="1039"/>
      <c r="E78" s="1039"/>
      <c r="F78" s="1039"/>
      <c r="G78" s="1039"/>
      <c r="H78" s="1039"/>
      <c r="I78" s="1039"/>
      <c r="J78" s="1039"/>
      <c r="K78" s="1039"/>
      <c r="L78" s="1039"/>
      <c r="M78" s="1039"/>
      <c r="N78" s="1039"/>
      <c r="O78" s="1039"/>
      <c r="P78" s="1040"/>
      <c r="Q78" s="1041"/>
      <c r="R78" s="1035"/>
      <c r="S78" s="1035"/>
      <c r="T78" s="1035"/>
      <c r="U78" s="1035"/>
      <c r="V78" s="1035"/>
      <c r="W78" s="1035"/>
      <c r="X78" s="1035"/>
      <c r="Y78" s="1035"/>
      <c r="Z78" s="1035"/>
      <c r="AA78" s="1035"/>
      <c r="AB78" s="1035"/>
      <c r="AC78" s="1035"/>
      <c r="AD78" s="1035"/>
      <c r="AE78" s="1035"/>
      <c r="AF78" s="1035"/>
      <c r="AG78" s="1035"/>
      <c r="AH78" s="1035"/>
      <c r="AI78" s="1035"/>
      <c r="AJ78" s="1035"/>
      <c r="AK78" s="1035"/>
      <c r="AL78" s="1035"/>
      <c r="AM78" s="1035"/>
      <c r="AN78" s="1035"/>
      <c r="AO78" s="1035"/>
      <c r="AP78" s="1035"/>
      <c r="AQ78" s="1035"/>
      <c r="AR78" s="1035"/>
      <c r="AS78" s="1035"/>
      <c r="AT78" s="1035"/>
      <c r="AU78" s="1035"/>
      <c r="AV78" s="1035"/>
      <c r="AW78" s="1035"/>
      <c r="AX78" s="1035"/>
      <c r="AY78" s="1035"/>
      <c r="AZ78" s="1036"/>
      <c r="BA78" s="1036"/>
      <c r="BB78" s="1036"/>
      <c r="BC78" s="1036"/>
      <c r="BD78" s="1037"/>
      <c r="BE78" s="244"/>
      <c r="BF78" s="244"/>
      <c r="BG78" s="244"/>
      <c r="BH78" s="244"/>
      <c r="BI78" s="244"/>
      <c r="BJ78" s="233"/>
      <c r="BK78" s="233"/>
      <c r="BL78" s="233"/>
      <c r="BM78" s="233"/>
      <c r="BN78" s="233"/>
      <c r="BO78" s="244"/>
      <c r="BP78" s="244"/>
      <c r="BQ78" s="241">
        <v>72</v>
      </c>
      <c r="BR78" s="246"/>
      <c r="BS78" s="1009"/>
      <c r="BT78" s="1010"/>
      <c r="BU78" s="1010"/>
      <c r="BV78" s="1010"/>
      <c r="BW78" s="1010"/>
      <c r="BX78" s="1010"/>
      <c r="BY78" s="1010"/>
      <c r="BZ78" s="1010"/>
      <c r="CA78" s="1010"/>
      <c r="CB78" s="1010"/>
      <c r="CC78" s="1010"/>
      <c r="CD78" s="1010"/>
      <c r="CE78" s="1010"/>
      <c r="CF78" s="1010"/>
      <c r="CG78" s="1019"/>
      <c r="CH78" s="1020"/>
      <c r="CI78" s="1021"/>
      <c r="CJ78" s="1021"/>
      <c r="CK78" s="1021"/>
      <c r="CL78" s="1022"/>
      <c r="CM78" s="1020"/>
      <c r="CN78" s="1021"/>
      <c r="CO78" s="1021"/>
      <c r="CP78" s="1021"/>
      <c r="CQ78" s="1022"/>
      <c r="CR78" s="1020"/>
      <c r="CS78" s="1021"/>
      <c r="CT78" s="1021"/>
      <c r="CU78" s="1021"/>
      <c r="CV78" s="1022"/>
      <c r="CW78" s="1020"/>
      <c r="CX78" s="1021"/>
      <c r="CY78" s="1021"/>
      <c r="CZ78" s="1021"/>
      <c r="DA78" s="1022"/>
      <c r="DB78" s="1020"/>
      <c r="DC78" s="1021"/>
      <c r="DD78" s="1021"/>
      <c r="DE78" s="1021"/>
      <c r="DF78" s="1022"/>
      <c r="DG78" s="1020"/>
      <c r="DH78" s="1021"/>
      <c r="DI78" s="1021"/>
      <c r="DJ78" s="1021"/>
      <c r="DK78" s="1022"/>
      <c r="DL78" s="1020"/>
      <c r="DM78" s="1021"/>
      <c r="DN78" s="1021"/>
      <c r="DO78" s="1021"/>
      <c r="DP78" s="1022"/>
      <c r="DQ78" s="1020"/>
      <c r="DR78" s="1021"/>
      <c r="DS78" s="1021"/>
      <c r="DT78" s="1021"/>
      <c r="DU78" s="1022"/>
      <c r="DV78" s="1009"/>
      <c r="DW78" s="1010"/>
      <c r="DX78" s="1010"/>
      <c r="DY78" s="1010"/>
      <c r="DZ78" s="1011"/>
      <c r="EA78" s="233"/>
    </row>
    <row r="79" spans="1:131" ht="26.25" customHeight="1" x14ac:dyDescent="0.2">
      <c r="A79" s="241">
        <v>12</v>
      </c>
      <c r="B79" s="1038"/>
      <c r="C79" s="1039"/>
      <c r="D79" s="1039"/>
      <c r="E79" s="1039"/>
      <c r="F79" s="1039"/>
      <c r="G79" s="1039"/>
      <c r="H79" s="1039"/>
      <c r="I79" s="1039"/>
      <c r="J79" s="1039"/>
      <c r="K79" s="1039"/>
      <c r="L79" s="1039"/>
      <c r="M79" s="1039"/>
      <c r="N79" s="1039"/>
      <c r="O79" s="1039"/>
      <c r="P79" s="1040"/>
      <c r="Q79" s="1041"/>
      <c r="R79" s="1035"/>
      <c r="S79" s="1035"/>
      <c r="T79" s="1035"/>
      <c r="U79" s="1035"/>
      <c r="V79" s="1035"/>
      <c r="W79" s="1035"/>
      <c r="X79" s="1035"/>
      <c r="Y79" s="1035"/>
      <c r="Z79" s="1035"/>
      <c r="AA79" s="1035"/>
      <c r="AB79" s="1035"/>
      <c r="AC79" s="1035"/>
      <c r="AD79" s="1035"/>
      <c r="AE79" s="1035"/>
      <c r="AF79" s="1035"/>
      <c r="AG79" s="1035"/>
      <c r="AH79" s="1035"/>
      <c r="AI79" s="1035"/>
      <c r="AJ79" s="1035"/>
      <c r="AK79" s="1035"/>
      <c r="AL79" s="1035"/>
      <c r="AM79" s="1035"/>
      <c r="AN79" s="1035"/>
      <c r="AO79" s="1035"/>
      <c r="AP79" s="1035"/>
      <c r="AQ79" s="1035"/>
      <c r="AR79" s="1035"/>
      <c r="AS79" s="1035"/>
      <c r="AT79" s="1035"/>
      <c r="AU79" s="1035"/>
      <c r="AV79" s="1035"/>
      <c r="AW79" s="1035"/>
      <c r="AX79" s="1035"/>
      <c r="AY79" s="1035"/>
      <c r="AZ79" s="1036"/>
      <c r="BA79" s="1036"/>
      <c r="BB79" s="1036"/>
      <c r="BC79" s="1036"/>
      <c r="BD79" s="1037"/>
      <c r="BE79" s="244"/>
      <c r="BF79" s="244"/>
      <c r="BG79" s="244"/>
      <c r="BH79" s="244"/>
      <c r="BI79" s="244"/>
      <c r="BJ79" s="233"/>
      <c r="BK79" s="233"/>
      <c r="BL79" s="233"/>
      <c r="BM79" s="233"/>
      <c r="BN79" s="233"/>
      <c r="BO79" s="244"/>
      <c r="BP79" s="244"/>
      <c r="BQ79" s="241">
        <v>73</v>
      </c>
      <c r="BR79" s="246"/>
      <c r="BS79" s="1009"/>
      <c r="BT79" s="1010"/>
      <c r="BU79" s="1010"/>
      <c r="BV79" s="1010"/>
      <c r="BW79" s="1010"/>
      <c r="BX79" s="1010"/>
      <c r="BY79" s="1010"/>
      <c r="BZ79" s="1010"/>
      <c r="CA79" s="1010"/>
      <c r="CB79" s="1010"/>
      <c r="CC79" s="1010"/>
      <c r="CD79" s="1010"/>
      <c r="CE79" s="1010"/>
      <c r="CF79" s="1010"/>
      <c r="CG79" s="1019"/>
      <c r="CH79" s="1020"/>
      <c r="CI79" s="1021"/>
      <c r="CJ79" s="1021"/>
      <c r="CK79" s="1021"/>
      <c r="CL79" s="1022"/>
      <c r="CM79" s="1020"/>
      <c r="CN79" s="1021"/>
      <c r="CO79" s="1021"/>
      <c r="CP79" s="1021"/>
      <c r="CQ79" s="1022"/>
      <c r="CR79" s="1020"/>
      <c r="CS79" s="1021"/>
      <c r="CT79" s="1021"/>
      <c r="CU79" s="1021"/>
      <c r="CV79" s="1022"/>
      <c r="CW79" s="1020"/>
      <c r="CX79" s="1021"/>
      <c r="CY79" s="1021"/>
      <c r="CZ79" s="1021"/>
      <c r="DA79" s="1022"/>
      <c r="DB79" s="1020"/>
      <c r="DC79" s="1021"/>
      <c r="DD79" s="1021"/>
      <c r="DE79" s="1021"/>
      <c r="DF79" s="1022"/>
      <c r="DG79" s="1020"/>
      <c r="DH79" s="1021"/>
      <c r="DI79" s="1021"/>
      <c r="DJ79" s="1021"/>
      <c r="DK79" s="1022"/>
      <c r="DL79" s="1020"/>
      <c r="DM79" s="1021"/>
      <c r="DN79" s="1021"/>
      <c r="DO79" s="1021"/>
      <c r="DP79" s="1022"/>
      <c r="DQ79" s="1020"/>
      <c r="DR79" s="1021"/>
      <c r="DS79" s="1021"/>
      <c r="DT79" s="1021"/>
      <c r="DU79" s="1022"/>
      <c r="DV79" s="1009"/>
      <c r="DW79" s="1010"/>
      <c r="DX79" s="1010"/>
      <c r="DY79" s="1010"/>
      <c r="DZ79" s="1011"/>
      <c r="EA79" s="233"/>
    </row>
    <row r="80" spans="1:131" ht="26.25" customHeight="1" x14ac:dyDescent="0.2">
      <c r="A80" s="241">
        <v>13</v>
      </c>
      <c r="B80" s="1038"/>
      <c r="C80" s="1039"/>
      <c r="D80" s="1039"/>
      <c r="E80" s="1039"/>
      <c r="F80" s="1039"/>
      <c r="G80" s="1039"/>
      <c r="H80" s="1039"/>
      <c r="I80" s="1039"/>
      <c r="J80" s="1039"/>
      <c r="K80" s="1039"/>
      <c r="L80" s="1039"/>
      <c r="M80" s="1039"/>
      <c r="N80" s="1039"/>
      <c r="O80" s="1039"/>
      <c r="P80" s="1040"/>
      <c r="Q80" s="1041"/>
      <c r="R80" s="1035"/>
      <c r="S80" s="1035"/>
      <c r="T80" s="1035"/>
      <c r="U80" s="1035"/>
      <c r="V80" s="1035"/>
      <c r="W80" s="1035"/>
      <c r="X80" s="1035"/>
      <c r="Y80" s="1035"/>
      <c r="Z80" s="1035"/>
      <c r="AA80" s="1035"/>
      <c r="AB80" s="1035"/>
      <c r="AC80" s="1035"/>
      <c r="AD80" s="1035"/>
      <c r="AE80" s="1035"/>
      <c r="AF80" s="1035"/>
      <c r="AG80" s="1035"/>
      <c r="AH80" s="1035"/>
      <c r="AI80" s="1035"/>
      <c r="AJ80" s="1035"/>
      <c r="AK80" s="1035"/>
      <c r="AL80" s="1035"/>
      <c r="AM80" s="1035"/>
      <c r="AN80" s="1035"/>
      <c r="AO80" s="1035"/>
      <c r="AP80" s="1035"/>
      <c r="AQ80" s="1035"/>
      <c r="AR80" s="1035"/>
      <c r="AS80" s="1035"/>
      <c r="AT80" s="1035"/>
      <c r="AU80" s="1035"/>
      <c r="AV80" s="1035"/>
      <c r="AW80" s="1035"/>
      <c r="AX80" s="1035"/>
      <c r="AY80" s="1035"/>
      <c r="AZ80" s="1036"/>
      <c r="BA80" s="1036"/>
      <c r="BB80" s="1036"/>
      <c r="BC80" s="1036"/>
      <c r="BD80" s="1037"/>
      <c r="BE80" s="244"/>
      <c r="BF80" s="244"/>
      <c r="BG80" s="244"/>
      <c r="BH80" s="244"/>
      <c r="BI80" s="244"/>
      <c r="BJ80" s="244"/>
      <c r="BK80" s="244"/>
      <c r="BL80" s="244"/>
      <c r="BM80" s="244"/>
      <c r="BN80" s="244"/>
      <c r="BO80" s="244"/>
      <c r="BP80" s="244"/>
      <c r="BQ80" s="241">
        <v>74</v>
      </c>
      <c r="BR80" s="246"/>
      <c r="BS80" s="1009"/>
      <c r="BT80" s="1010"/>
      <c r="BU80" s="1010"/>
      <c r="BV80" s="1010"/>
      <c r="BW80" s="1010"/>
      <c r="BX80" s="1010"/>
      <c r="BY80" s="1010"/>
      <c r="BZ80" s="1010"/>
      <c r="CA80" s="1010"/>
      <c r="CB80" s="1010"/>
      <c r="CC80" s="1010"/>
      <c r="CD80" s="1010"/>
      <c r="CE80" s="1010"/>
      <c r="CF80" s="1010"/>
      <c r="CG80" s="1019"/>
      <c r="CH80" s="1020"/>
      <c r="CI80" s="1021"/>
      <c r="CJ80" s="1021"/>
      <c r="CK80" s="1021"/>
      <c r="CL80" s="1022"/>
      <c r="CM80" s="1020"/>
      <c r="CN80" s="1021"/>
      <c r="CO80" s="1021"/>
      <c r="CP80" s="1021"/>
      <c r="CQ80" s="1022"/>
      <c r="CR80" s="1020"/>
      <c r="CS80" s="1021"/>
      <c r="CT80" s="1021"/>
      <c r="CU80" s="1021"/>
      <c r="CV80" s="1022"/>
      <c r="CW80" s="1020"/>
      <c r="CX80" s="1021"/>
      <c r="CY80" s="1021"/>
      <c r="CZ80" s="1021"/>
      <c r="DA80" s="1022"/>
      <c r="DB80" s="1020"/>
      <c r="DC80" s="1021"/>
      <c r="DD80" s="1021"/>
      <c r="DE80" s="1021"/>
      <c r="DF80" s="1022"/>
      <c r="DG80" s="1020"/>
      <c r="DH80" s="1021"/>
      <c r="DI80" s="1021"/>
      <c r="DJ80" s="1021"/>
      <c r="DK80" s="1022"/>
      <c r="DL80" s="1020"/>
      <c r="DM80" s="1021"/>
      <c r="DN80" s="1021"/>
      <c r="DO80" s="1021"/>
      <c r="DP80" s="1022"/>
      <c r="DQ80" s="1020"/>
      <c r="DR80" s="1021"/>
      <c r="DS80" s="1021"/>
      <c r="DT80" s="1021"/>
      <c r="DU80" s="1022"/>
      <c r="DV80" s="1009"/>
      <c r="DW80" s="1010"/>
      <c r="DX80" s="1010"/>
      <c r="DY80" s="1010"/>
      <c r="DZ80" s="1011"/>
      <c r="EA80" s="233"/>
    </row>
    <row r="81" spans="1:131" ht="26.25" customHeight="1" x14ac:dyDescent="0.2">
      <c r="A81" s="241">
        <v>14</v>
      </c>
      <c r="B81" s="1038"/>
      <c r="C81" s="1039"/>
      <c r="D81" s="1039"/>
      <c r="E81" s="1039"/>
      <c r="F81" s="1039"/>
      <c r="G81" s="1039"/>
      <c r="H81" s="1039"/>
      <c r="I81" s="1039"/>
      <c r="J81" s="1039"/>
      <c r="K81" s="1039"/>
      <c r="L81" s="1039"/>
      <c r="M81" s="1039"/>
      <c r="N81" s="1039"/>
      <c r="O81" s="1039"/>
      <c r="P81" s="1040"/>
      <c r="Q81" s="1041"/>
      <c r="R81" s="1035"/>
      <c r="S81" s="1035"/>
      <c r="T81" s="1035"/>
      <c r="U81" s="1035"/>
      <c r="V81" s="1035"/>
      <c r="W81" s="1035"/>
      <c r="X81" s="1035"/>
      <c r="Y81" s="1035"/>
      <c r="Z81" s="1035"/>
      <c r="AA81" s="1035"/>
      <c r="AB81" s="1035"/>
      <c r="AC81" s="1035"/>
      <c r="AD81" s="1035"/>
      <c r="AE81" s="1035"/>
      <c r="AF81" s="1035"/>
      <c r="AG81" s="1035"/>
      <c r="AH81" s="1035"/>
      <c r="AI81" s="1035"/>
      <c r="AJ81" s="1035"/>
      <c r="AK81" s="1035"/>
      <c r="AL81" s="1035"/>
      <c r="AM81" s="1035"/>
      <c r="AN81" s="1035"/>
      <c r="AO81" s="1035"/>
      <c r="AP81" s="1035"/>
      <c r="AQ81" s="1035"/>
      <c r="AR81" s="1035"/>
      <c r="AS81" s="1035"/>
      <c r="AT81" s="1035"/>
      <c r="AU81" s="1035"/>
      <c r="AV81" s="1035"/>
      <c r="AW81" s="1035"/>
      <c r="AX81" s="1035"/>
      <c r="AY81" s="1035"/>
      <c r="AZ81" s="1036"/>
      <c r="BA81" s="1036"/>
      <c r="BB81" s="1036"/>
      <c r="BC81" s="1036"/>
      <c r="BD81" s="1037"/>
      <c r="BE81" s="244"/>
      <c r="BF81" s="244"/>
      <c r="BG81" s="244"/>
      <c r="BH81" s="244"/>
      <c r="BI81" s="244"/>
      <c r="BJ81" s="244"/>
      <c r="BK81" s="244"/>
      <c r="BL81" s="244"/>
      <c r="BM81" s="244"/>
      <c r="BN81" s="244"/>
      <c r="BO81" s="244"/>
      <c r="BP81" s="244"/>
      <c r="BQ81" s="241">
        <v>75</v>
      </c>
      <c r="BR81" s="246"/>
      <c r="BS81" s="1009"/>
      <c r="BT81" s="1010"/>
      <c r="BU81" s="1010"/>
      <c r="BV81" s="1010"/>
      <c r="BW81" s="1010"/>
      <c r="BX81" s="1010"/>
      <c r="BY81" s="1010"/>
      <c r="BZ81" s="1010"/>
      <c r="CA81" s="1010"/>
      <c r="CB81" s="1010"/>
      <c r="CC81" s="1010"/>
      <c r="CD81" s="1010"/>
      <c r="CE81" s="1010"/>
      <c r="CF81" s="1010"/>
      <c r="CG81" s="1019"/>
      <c r="CH81" s="1020"/>
      <c r="CI81" s="1021"/>
      <c r="CJ81" s="1021"/>
      <c r="CK81" s="1021"/>
      <c r="CL81" s="1022"/>
      <c r="CM81" s="1020"/>
      <c r="CN81" s="1021"/>
      <c r="CO81" s="1021"/>
      <c r="CP81" s="1021"/>
      <c r="CQ81" s="1022"/>
      <c r="CR81" s="1020"/>
      <c r="CS81" s="1021"/>
      <c r="CT81" s="1021"/>
      <c r="CU81" s="1021"/>
      <c r="CV81" s="1022"/>
      <c r="CW81" s="1020"/>
      <c r="CX81" s="1021"/>
      <c r="CY81" s="1021"/>
      <c r="CZ81" s="1021"/>
      <c r="DA81" s="1022"/>
      <c r="DB81" s="1020"/>
      <c r="DC81" s="1021"/>
      <c r="DD81" s="1021"/>
      <c r="DE81" s="1021"/>
      <c r="DF81" s="1022"/>
      <c r="DG81" s="1020"/>
      <c r="DH81" s="1021"/>
      <c r="DI81" s="1021"/>
      <c r="DJ81" s="1021"/>
      <c r="DK81" s="1022"/>
      <c r="DL81" s="1020"/>
      <c r="DM81" s="1021"/>
      <c r="DN81" s="1021"/>
      <c r="DO81" s="1021"/>
      <c r="DP81" s="1022"/>
      <c r="DQ81" s="1020"/>
      <c r="DR81" s="1021"/>
      <c r="DS81" s="1021"/>
      <c r="DT81" s="1021"/>
      <c r="DU81" s="1022"/>
      <c r="DV81" s="1009"/>
      <c r="DW81" s="1010"/>
      <c r="DX81" s="1010"/>
      <c r="DY81" s="1010"/>
      <c r="DZ81" s="1011"/>
      <c r="EA81" s="233"/>
    </row>
    <row r="82" spans="1:131" ht="26.25" customHeight="1" x14ac:dyDescent="0.2">
      <c r="A82" s="241">
        <v>15</v>
      </c>
      <c r="B82" s="1038"/>
      <c r="C82" s="1039"/>
      <c r="D82" s="1039"/>
      <c r="E82" s="1039"/>
      <c r="F82" s="1039"/>
      <c r="G82" s="1039"/>
      <c r="H82" s="1039"/>
      <c r="I82" s="1039"/>
      <c r="J82" s="1039"/>
      <c r="K82" s="1039"/>
      <c r="L82" s="1039"/>
      <c r="M82" s="1039"/>
      <c r="N82" s="1039"/>
      <c r="O82" s="1039"/>
      <c r="P82" s="1040"/>
      <c r="Q82" s="1041"/>
      <c r="R82" s="1035"/>
      <c r="S82" s="1035"/>
      <c r="T82" s="1035"/>
      <c r="U82" s="1035"/>
      <c r="V82" s="1035"/>
      <c r="W82" s="1035"/>
      <c r="X82" s="1035"/>
      <c r="Y82" s="1035"/>
      <c r="Z82" s="1035"/>
      <c r="AA82" s="1035"/>
      <c r="AB82" s="1035"/>
      <c r="AC82" s="1035"/>
      <c r="AD82" s="1035"/>
      <c r="AE82" s="1035"/>
      <c r="AF82" s="1035"/>
      <c r="AG82" s="1035"/>
      <c r="AH82" s="1035"/>
      <c r="AI82" s="1035"/>
      <c r="AJ82" s="1035"/>
      <c r="AK82" s="1035"/>
      <c r="AL82" s="1035"/>
      <c r="AM82" s="1035"/>
      <c r="AN82" s="1035"/>
      <c r="AO82" s="1035"/>
      <c r="AP82" s="1035"/>
      <c r="AQ82" s="1035"/>
      <c r="AR82" s="1035"/>
      <c r="AS82" s="1035"/>
      <c r="AT82" s="1035"/>
      <c r="AU82" s="1035"/>
      <c r="AV82" s="1035"/>
      <c r="AW82" s="1035"/>
      <c r="AX82" s="1035"/>
      <c r="AY82" s="1035"/>
      <c r="AZ82" s="1036"/>
      <c r="BA82" s="1036"/>
      <c r="BB82" s="1036"/>
      <c r="BC82" s="1036"/>
      <c r="BD82" s="1037"/>
      <c r="BE82" s="244"/>
      <c r="BF82" s="244"/>
      <c r="BG82" s="244"/>
      <c r="BH82" s="244"/>
      <c r="BI82" s="244"/>
      <c r="BJ82" s="244"/>
      <c r="BK82" s="244"/>
      <c r="BL82" s="244"/>
      <c r="BM82" s="244"/>
      <c r="BN82" s="244"/>
      <c r="BO82" s="244"/>
      <c r="BP82" s="244"/>
      <c r="BQ82" s="241">
        <v>76</v>
      </c>
      <c r="BR82" s="246"/>
      <c r="BS82" s="1009"/>
      <c r="BT82" s="1010"/>
      <c r="BU82" s="1010"/>
      <c r="BV82" s="1010"/>
      <c r="BW82" s="1010"/>
      <c r="BX82" s="1010"/>
      <c r="BY82" s="1010"/>
      <c r="BZ82" s="1010"/>
      <c r="CA82" s="1010"/>
      <c r="CB82" s="1010"/>
      <c r="CC82" s="1010"/>
      <c r="CD82" s="1010"/>
      <c r="CE82" s="1010"/>
      <c r="CF82" s="1010"/>
      <c r="CG82" s="1019"/>
      <c r="CH82" s="1020"/>
      <c r="CI82" s="1021"/>
      <c r="CJ82" s="1021"/>
      <c r="CK82" s="1021"/>
      <c r="CL82" s="1022"/>
      <c r="CM82" s="1020"/>
      <c r="CN82" s="1021"/>
      <c r="CO82" s="1021"/>
      <c r="CP82" s="1021"/>
      <c r="CQ82" s="1022"/>
      <c r="CR82" s="1020"/>
      <c r="CS82" s="1021"/>
      <c r="CT82" s="1021"/>
      <c r="CU82" s="1021"/>
      <c r="CV82" s="1022"/>
      <c r="CW82" s="1020"/>
      <c r="CX82" s="1021"/>
      <c r="CY82" s="1021"/>
      <c r="CZ82" s="1021"/>
      <c r="DA82" s="1022"/>
      <c r="DB82" s="1020"/>
      <c r="DC82" s="1021"/>
      <c r="DD82" s="1021"/>
      <c r="DE82" s="1021"/>
      <c r="DF82" s="1022"/>
      <c r="DG82" s="1020"/>
      <c r="DH82" s="1021"/>
      <c r="DI82" s="1021"/>
      <c r="DJ82" s="1021"/>
      <c r="DK82" s="1022"/>
      <c r="DL82" s="1020"/>
      <c r="DM82" s="1021"/>
      <c r="DN82" s="1021"/>
      <c r="DO82" s="1021"/>
      <c r="DP82" s="1022"/>
      <c r="DQ82" s="1020"/>
      <c r="DR82" s="1021"/>
      <c r="DS82" s="1021"/>
      <c r="DT82" s="1021"/>
      <c r="DU82" s="1022"/>
      <c r="DV82" s="1009"/>
      <c r="DW82" s="1010"/>
      <c r="DX82" s="1010"/>
      <c r="DY82" s="1010"/>
      <c r="DZ82" s="1011"/>
      <c r="EA82" s="233"/>
    </row>
    <row r="83" spans="1:131" ht="26.25" customHeight="1" x14ac:dyDescent="0.2">
      <c r="A83" s="241">
        <v>16</v>
      </c>
      <c r="B83" s="1038"/>
      <c r="C83" s="1039"/>
      <c r="D83" s="1039"/>
      <c r="E83" s="1039"/>
      <c r="F83" s="1039"/>
      <c r="G83" s="1039"/>
      <c r="H83" s="1039"/>
      <c r="I83" s="1039"/>
      <c r="J83" s="1039"/>
      <c r="K83" s="1039"/>
      <c r="L83" s="1039"/>
      <c r="M83" s="1039"/>
      <c r="N83" s="1039"/>
      <c r="O83" s="1039"/>
      <c r="P83" s="1040"/>
      <c r="Q83" s="1041"/>
      <c r="R83" s="1035"/>
      <c r="S83" s="1035"/>
      <c r="T83" s="1035"/>
      <c r="U83" s="1035"/>
      <c r="V83" s="1035"/>
      <c r="W83" s="1035"/>
      <c r="X83" s="1035"/>
      <c r="Y83" s="1035"/>
      <c r="Z83" s="1035"/>
      <c r="AA83" s="1035"/>
      <c r="AB83" s="1035"/>
      <c r="AC83" s="1035"/>
      <c r="AD83" s="1035"/>
      <c r="AE83" s="1035"/>
      <c r="AF83" s="1035"/>
      <c r="AG83" s="1035"/>
      <c r="AH83" s="1035"/>
      <c r="AI83" s="1035"/>
      <c r="AJ83" s="1035"/>
      <c r="AK83" s="1035"/>
      <c r="AL83" s="1035"/>
      <c r="AM83" s="1035"/>
      <c r="AN83" s="1035"/>
      <c r="AO83" s="1035"/>
      <c r="AP83" s="1035"/>
      <c r="AQ83" s="1035"/>
      <c r="AR83" s="1035"/>
      <c r="AS83" s="1035"/>
      <c r="AT83" s="1035"/>
      <c r="AU83" s="1035"/>
      <c r="AV83" s="1035"/>
      <c r="AW83" s="1035"/>
      <c r="AX83" s="1035"/>
      <c r="AY83" s="1035"/>
      <c r="AZ83" s="1036"/>
      <c r="BA83" s="1036"/>
      <c r="BB83" s="1036"/>
      <c r="BC83" s="1036"/>
      <c r="BD83" s="1037"/>
      <c r="BE83" s="244"/>
      <c r="BF83" s="244"/>
      <c r="BG83" s="244"/>
      <c r="BH83" s="244"/>
      <c r="BI83" s="244"/>
      <c r="BJ83" s="244"/>
      <c r="BK83" s="244"/>
      <c r="BL83" s="244"/>
      <c r="BM83" s="244"/>
      <c r="BN83" s="244"/>
      <c r="BO83" s="244"/>
      <c r="BP83" s="244"/>
      <c r="BQ83" s="241">
        <v>77</v>
      </c>
      <c r="BR83" s="246"/>
      <c r="BS83" s="1009"/>
      <c r="BT83" s="1010"/>
      <c r="BU83" s="1010"/>
      <c r="BV83" s="1010"/>
      <c r="BW83" s="1010"/>
      <c r="BX83" s="1010"/>
      <c r="BY83" s="1010"/>
      <c r="BZ83" s="1010"/>
      <c r="CA83" s="1010"/>
      <c r="CB83" s="1010"/>
      <c r="CC83" s="1010"/>
      <c r="CD83" s="1010"/>
      <c r="CE83" s="1010"/>
      <c r="CF83" s="1010"/>
      <c r="CG83" s="1019"/>
      <c r="CH83" s="1020"/>
      <c r="CI83" s="1021"/>
      <c r="CJ83" s="1021"/>
      <c r="CK83" s="1021"/>
      <c r="CL83" s="1022"/>
      <c r="CM83" s="1020"/>
      <c r="CN83" s="1021"/>
      <c r="CO83" s="1021"/>
      <c r="CP83" s="1021"/>
      <c r="CQ83" s="1022"/>
      <c r="CR83" s="1020"/>
      <c r="CS83" s="1021"/>
      <c r="CT83" s="1021"/>
      <c r="CU83" s="1021"/>
      <c r="CV83" s="1022"/>
      <c r="CW83" s="1020"/>
      <c r="CX83" s="1021"/>
      <c r="CY83" s="1021"/>
      <c r="CZ83" s="1021"/>
      <c r="DA83" s="1022"/>
      <c r="DB83" s="1020"/>
      <c r="DC83" s="1021"/>
      <c r="DD83" s="1021"/>
      <c r="DE83" s="1021"/>
      <c r="DF83" s="1022"/>
      <c r="DG83" s="1020"/>
      <c r="DH83" s="1021"/>
      <c r="DI83" s="1021"/>
      <c r="DJ83" s="1021"/>
      <c r="DK83" s="1022"/>
      <c r="DL83" s="1020"/>
      <c r="DM83" s="1021"/>
      <c r="DN83" s="1021"/>
      <c r="DO83" s="1021"/>
      <c r="DP83" s="1022"/>
      <c r="DQ83" s="1020"/>
      <c r="DR83" s="1021"/>
      <c r="DS83" s="1021"/>
      <c r="DT83" s="1021"/>
      <c r="DU83" s="1022"/>
      <c r="DV83" s="1009"/>
      <c r="DW83" s="1010"/>
      <c r="DX83" s="1010"/>
      <c r="DY83" s="1010"/>
      <c r="DZ83" s="1011"/>
      <c r="EA83" s="233"/>
    </row>
    <row r="84" spans="1:131" ht="26.25" customHeight="1" x14ac:dyDescent="0.2">
      <c r="A84" s="241">
        <v>17</v>
      </c>
      <c r="B84" s="1038"/>
      <c r="C84" s="1039"/>
      <c r="D84" s="1039"/>
      <c r="E84" s="1039"/>
      <c r="F84" s="1039"/>
      <c r="G84" s="1039"/>
      <c r="H84" s="1039"/>
      <c r="I84" s="1039"/>
      <c r="J84" s="1039"/>
      <c r="K84" s="1039"/>
      <c r="L84" s="1039"/>
      <c r="M84" s="1039"/>
      <c r="N84" s="1039"/>
      <c r="O84" s="1039"/>
      <c r="P84" s="1040"/>
      <c r="Q84" s="1041"/>
      <c r="R84" s="1035"/>
      <c r="S84" s="1035"/>
      <c r="T84" s="1035"/>
      <c r="U84" s="1035"/>
      <c r="V84" s="1035"/>
      <c r="W84" s="1035"/>
      <c r="X84" s="1035"/>
      <c r="Y84" s="1035"/>
      <c r="Z84" s="1035"/>
      <c r="AA84" s="1035"/>
      <c r="AB84" s="1035"/>
      <c r="AC84" s="1035"/>
      <c r="AD84" s="1035"/>
      <c r="AE84" s="1035"/>
      <c r="AF84" s="1035"/>
      <c r="AG84" s="1035"/>
      <c r="AH84" s="1035"/>
      <c r="AI84" s="1035"/>
      <c r="AJ84" s="1035"/>
      <c r="AK84" s="1035"/>
      <c r="AL84" s="1035"/>
      <c r="AM84" s="1035"/>
      <c r="AN84" s="1035"/>
      <c r="AO84" s="1035"/>
      <c r="AP84" s="1035"/>
      <c r="AQ84" s="1035"/>
      <c r="AR84" s="1035"/>
      <c r="AS84" s="1035"/>
      <c r="AT84" s="1035"/>
      <c r="AU84" s="1035"/>
      <c r="AV84" s="1035"/>
      <c r="AW84" s="1035"/>
      <c r="AX84" s="1035"/>
      <c r="AY84" s="1035"/>
      <c r="AZ84" s="1036"/>
      <c r="BA84" s="1036"/>
      <c r="BB84" s="1036"/>
      <c r="BC84" s="1036"/>
      <c r="BD84" s="1037"/>
      <c r="BE84" s="244"/>
      <c r="BF84" s="244"/>
      <c r="BG84" s="244"/>
      <c r="BH84" s="244"/>
      <c r="BI84" s="244"/>
      <c r="BJ84" s="244"/>
      <c r="BK84" s="244"/>
      <c r="BL84" s="244"/>
      <c r="BM84" s="244"/>
      <c r="BN84" s="244"/>
      <c r="BO84" s="244"/>
      <c r="BP84" s="244"/>
      <c r="BQ84" s="241">
        <v>78</v>
      </c>
      <c r="BR84" s="246"/>
      <c r="BS84" s="1009"/>
      <c r="BT84" s="1010"/>
      <c r="BU84" s="1010"/>
      <c r="BV84" s="1010"/>
      <c r="BW84" s="1010"/>
      <c r="BX84" s="1010"/>
      <c r="BY84" s="1010"/>
      <c r="BZ84" s="1010"/>
      <c r="CA84" s="1010"/>
      <c r="CB84" s="1010"/>
      <c r="CC84" s="1010"/>
      <c r="CD84" s="1010"/>
      <c r="CE84" s="1010"/>
      <c r="CF84" s="1010"/>
      <c r="CG84" s="1019"/>
      <c r="CH84" s="1020"/>
      <c r="CI84" s="1021"/>
      <c r="CJ84" s="1021"/>
      <c r="CK84" s="1021"/>
      <c r="CL84" s="1022"/>
      <c r="CM84" s="1020"/>
      <c r="CN84" s="1021"/>
      <c r="CO84" s="1021"/>
      <c r="CP84" s="1021"/>
      <c r="CQ84" s="1022"/>
      <c r="CR84" s="1020"/>
      <c r="CS84" s="1021"/>
      <c r="CT84" s="1021"/>
      <c r="CU84" s="1021"/>
      <c r="CV84" s="1022"/>
      <c r="CW84" s="1020"/>
      <c r="CX84" s="1021"/>
      <c r="CY84" s="1021"/>
      <c r="CZ84" s="1021"/>
      <c r="DA84" s="1022"/>
      <c r="DB84" s="1020"/>
      <c r="DC84" s="1021"/>
      <c r="DD84" s="1021"/>
      <c r="DE84" s="1021"/>
      <c r="DF84" s="1022"/>
      <c r="DG84" s="1020"/>
      <c r="DH84" s="1021"/>
      <c r="DI84" s="1021"/>
      <c r="DJ84" s="1021"/>
      <c r="DK84" s="1022"/>
      <c r="DL84" s="1020"/>
      <c r="DM84" s="1021"/>
      <c r="DN84" s="1021"/>
      <c r="DO84" s="1021"/>
      <c r="DP84" s="1022"/>
      <c r="DQ84" s="1020"/>
      <c r="DR84" s="1021"/>
      <c r="DS84" s="1021"/>
      <c r="DT84" s="1021"/>
      <c r="DU84" s="1022"/>
      <c r="DV84" s="1009"/>
      <c r="DW84" s="1010"/>
      <c r="DX84" s="1010"/>
      <c r="DY84" s="1010"/>
      <c r="DZ84" s="1011"/>
      <c r="EA84" s="233"/>
    </row>
    <row r="85" spans="1:131" ht="26.25" customHeight="1" x14ac:dyDescent="0.2">
      <c r="A85" s="241">
        <v>18</v>
      </c>
      <c r="B85" s="1038"/>
      <c r="C85" s="1039"/>
      <c r="D85" s="1039"/>
      <c r="E85" s="1039"/>
      <c r="F85" s="1039"/>
      <c r="G85" s="1039"/>
      <c r="H85" s="1039"/>
      <c r="I85" s="1039"/>
      <c r="J85" s="1039"/>
      <c r="K85" s="1039"/>
      <c r="L85" s="1039"/>
      <c r="M85" s="1039"/>
      <c r="N85" s="1039"/>
      <c r="O85" s="1039"/>
      <c r="P85" s="1040"/>
      <c r="Q85" s="1041"/>
      <c r="R85" s="1035"/>
      <c r="S85" s="1035"/>
      <c r="T85" s="1035"/>
      <c r="U85" s="1035"/>
      <c r="V85" s="1035"/>
      <c r="W85" s="1035"/>
      <c r="X85" s="1035"/>
      <c r="Y85" s="1035"/>
      <c r="Z85" s="1035"/>
      <c r="AA85" s="1035"/>
      <c r="AB85" s="1035"/>
      <c r="AC85" s="1035"/>
      <c r="AD85" s="1035"/>
      <c r="AE85" s="1035"/>
      <c r="AF85" s="1035"/>
      <c r="AG85" s="1035"/>
      <c r="AH85" s="1035"/>
      <c r="AI85" s="1035"/>
      <c r="AJ85" s="1035"/>
      <c r="AK85" s="1035"/>
      <c r="AL85" s="1035"/>
      <c r="AM85" s="1035"/>
      <c r="AN85" s="1035"/>
      <c r="AO85" s="1035"/>
      <c r="AP85" s="1035"/>
      <c r="AQ85" s="1035"/>
      <c r="AR85" s="1035"/>
      <c r="AS85" s="1035"/>
      <c r="AT85" s="1035"/>
      <c r="AU85" s="1035"/>
      <c r="AV85" s="1035"/>
      <c r="AW85" s="1035"/>
      <c r="AX85" s="1035"/>
      <c r="AY85" s="1035"/>
      <c r="AZ85" s="1036"/>
      <c r="BA85" s="1036"/>
      <c r="BB85" s="1036"/>
      <c r="BC85" s="1036"/>
      <c r="BD85" s="1037"/>
      <c r="BE85" s="244"/>
      <c r="BF85" s="244"/>
      <c r="BG85" s="244"/>
      <c r="BH85" s="244"/>
      <c r="BI85" s="244"/>
      <c r="BJ85" s="244"/>
      <c r="BK85" s="244"/>
      <c r="BL85" s="244"/>
      <c r="BM85" s="244"/>
      <c r="BN85" s="244"/>
      <c r="BO85" s="244"/>
      <c r="BP85" s="244"/>
      <c r="BQ85" s="241">
        <v>79</v>
      </c>
      <c r="BR85" s="246"/>
      <c r="BS85" s="1009"/>
      <c r="BT85" s="1010"/>
      <c r="BU85" s="1010"/>
      <c r="BV85" s="1010"/>
      <c r="BW85" s="1010"/>
      <c r="BX85" s="1010"/>
      <c r="BY85" s="1010"/>
      <c r="BZ85" s="1010"/>
      <c r="CA85" s="1010"/>
      <c r="CB85" s="1010"/>
      <c r="CC85" s="1010"/>
      <c r="CD85" s="1010"/>
      <c r="CE85" s="1010"/>
      <c r="CF85" s="1010"/>
      <c r="CG85" s="1019"/>
      <c r="CH85" s="1020"/>
      <c r="CI85" s="1021"/>
      <c r="CJ85" s="1021"/>
      <c r="CK85" s="1021"/>
      <c r="CL85" s="1022"/>
      <c r="CM85" s="1020"/>
      <c r="CN85" s="1021"/>
      <c r="CO85" s="1021"/>
      <c r="CP85" s="1021"/>
      <c r="CQ85" s="1022"/>
      <c r="CR85" s="1020"/>
      <c r="CS85" s="1021"/>
      <c r="CT85" s="1021"/>
      <c r="CU85" s="1021"/>
      <c r="CV85" s="1022"/>
      <c r="CW85" s="1020"/>
      <c r="CX85" s="1021"/>
      <c r="CY85" s="1021"/>
      <c r="CZ85" s="1021"/>
      <c r="DA85" s="1022"/>
      <c r="DB85" s="1020"/>
      <c r="DC85" s="1021"/>
      <c r="DD85" s="1021"/>
      <c r="DE85" s="1021"/>
      <c r="DF85" s="1022"/>
      <c r="DG85" s="1020"/>
      <c r="DH85" s="1021"/>
      <c r="DI85" s="1021"/>
      <c r="DJ85" s="1021"/>
      <c r="DK85" s="1022"/>
      <c r="DL85" s="1020"/>
      <c r="DM85" s="1021"/>
      <c r="DN85" s="1021"/>
      <c r="DO85" s="1021"/>
      <c r="DP85" s="1022"/>
      <c r="DQ85" s="1020"/>
      <c r="DR85" s="1021"/>
      <c r="DS85" s="1021"/>
      <c r="DT85" s="1021"/>
      <c r="DU85" s="1022"/>
      <c r="DV85" s="1009"/>
      <c r="DW85" s="1010"/>
      <c r="DX85" s="1010"/>
      <c r="DY85" s="1010"/>
      <c r="DZ85" s="1011"/>
      <c r="EA85" s="233"/>
    </row>
    <row r="86" spans="1:131" ht="26.25" customHeight="1" x14ac:dyDescent="0.2">
      <c r="A86" s="241">
        <v>19</v>
      </c>
      <c r="B86" s="1038"/>
      <c r="C86" s="1039"/>
      <c r="D86" s="1039"/>
      <c r="E86" s="1039"/>
      <c r="F86" s="1039"/>
      <c r="G86" s="1039"/>
      <c r="H86" s="1039"/>
      <c r="I86" s="1039"/>
      <c r="J86" s="1039"/>
      <c r="K86" s="1039"/>
      <c r="L86" s="1039"/>
      <c r="M86" s="1039"/>
      <c r="N86" s="1039"/>
      <c r="O86" s="1039"/>
      <c r="P86" s="1040"/>
      <c r="Q86" s="1041"/>
      <c r="R86" s="1035"/>
      <c r="S86" s="1035"/>
      <c r="T86" s="1035"/>
      <c r="U86" s="1035"/>
      <c r="V86" s="1035"/>
      <c r="W86" s="1035"/>
      <c r="X86" s="1035"/>
      <c r="Y86" s="1035"/>
      <c r="Z86" s="1035"/>
      <c r="AA86" s="1035"/>
      <c r="AB86" s="1035"/>
      <c r="AC86" s="1035"/>
      <c r="AD86" s="1035"/>
      <c r="AE86" s="1035"/>
      <c r="AF86" s="1035"/>
      <c r="AG86" s="1035"/>
      <c r="AH86" s="1035"/>
      <c r="AI86" s="1035"/>
      <c r="AJ86" s="1035"/>
      <c r="AK86" s="1035"/>
      <c r="AL86" s="1035"/>
      <c r="AM86" s="1035"/>
      <c r="AN86" s="1035"/>
      <c r="AO86" s="1035"/>
      <c r="AP86" s="1035"/>
      <c r="AQ86" s="1035"/>
      <c r="AR86" s="1035"/>
      <c r="AS86" s="1035"/>
      <c r="AT86" s="1035"/>
      <c r="AU86" s="1035"/>
      <c r="AV86" s="1035"/>
      <c r="AW86" s="1035"/>
      <c r="AX86" s="1035"/>
      <c r="AY86" s="1035"/>
      <c r="AZ86" s="1036"/>
      <c r="BA86" s="1036"/>
      <c r="BB86" s="1036"/>
      <c r="BC86" s="1036"/>
      <c r="BD86" s="1037"/>
      <c r="BE86" s="244"/>
      <c r="BF86" s="244"/>
      <c r="BG86" s="244"/>
      <c r="BH86" s="244"/>
      <c r="BI86" s="244"/>
      <c r="BJ86" s="244"/>
      <c r="BK86" s="244"/>
      <c r="BL86" s="244"/>
      <c r="BM86" s="244"/>
      <c r="BN86" s="244"/>
      <c r="BO86" s="244"/>
      <c r="BP86" s="244"/>
      <c r="BQ86" s="241">
        <v>80</v>
      </c>
      <c r="BR86" s="246"/>
      <c r="BS86" s="1009"/>
      <c r="BT86" s="1010"/>
      <c r="BU86" s="1010"/>
      <c r="BV86" s="1010"/>
      <c r="BW86" s="1010"/>
      <c r="BX86" s="1010"/>
      <c r="BY86" s="1010"/>
      <c r="BZ86" s="1010"/>
      <c r="CA86" s="1010"/>
      <c r="CB86" s="1010"/>
      <c r="CC86" s="1010"/>
      <c r="CD86" s="1010"/>
      <c r="CE86" s="1010"/>
      <c r="CF86" s="1010"/>
      <c r="CG86" s="1019"/>
      <c r="CH86" s="1020"/>
      <c r="CI86" s="1021"/>
      <c r="CJ86" s="1021"/>
      <c r="CK86" s="1021"/>
      <c r="CL86" s="1022"/>
      <c r="CM86" s="1020"/>
      <c r="CN86" s="1021"/>
      <c r="CO86" s="1021"/>
      <c r="CP86" s="1021"/>
      <c r="CQ86" s="1022"/>
      <c r="CR86" s="1020"/>
      <c r="CS86" s="1021"/>
      <c r="CT86" s="1021"/>
      <c r="CU86" s="1021"/>
      <c r="CV86" s="1022"/>
      <c r="CW86" s="1020"/>
      <c r="CX86" s="1021"/>
      <c r="CY86" s="1021"/>
      <c r="CZ86" s="1021"/>
      <c r="DA86" s="1022"/>
      <c r="DB86" s="1020"/>
      <c r="DC86" s="1021"/>
      <c r="DD86" s="1021"/>
      <c r="DE86" s="1021"/>
      <c r="DF86" s="1022"/>
      <c r="DG86" s="1020"/>
      <c r="DH86" s="1021"/>
      <c r="DI86" s="1021"/>
      <c r="DJ86" s="1021"/>
      <c r="DK86" s="1022"/>
      <c r="DL86" s="1020"/>
      <c r="DM86" s="1021"/>
      <c r="DN86" s="1021"/>
      <c r="DO86" s="1021"/>
      <c r="DP86" s="1022"/>
      <c r="DQ86" s="1020"/>
      <c r="DR86" s="1021"/>
      <c r="DS86" s="1021"/>
      <c r="DT86" s="1021"/>
      <c r="DU86" s="1022"/>
      <c r="DV86" s="1009"/>
      <c r="DW86" s="1010"/>
      <c r="DX86" s="1010"/>
      <c r="DY86" s="1010"/>
      <c r="DZ86" s="1011"/>
      <c r="EA86" s="233"/>
    </row>
    <row r="87" spans="1:131" ht="26.25" customHeight="1" x14ac:dyDescent="0.2">
      <c r="A87" s="247">
        <v>20</v>
      </c>
      <c r="B87" s="1028"/>
      <c r="C87" s="1029"/>
      <c r="D87" s="1029"/>
      <c r="E87" s="1029"/>
      <c r="F87" s="1029"/>
      <c r="G87" s="1029"/>
      <c r="H87" s="1029"/>
      <c r="I87" s="1029"/>
      <c r="J87" s="1029"/>
      <c r="K87" s="1029"/>
      <c r="L87" s="1029"/>
      <c r="M87" s="1029"/>
      <c r="N87" s="1029"/>
      <c r="O87" s="1029"/>
      <c r="P87" s="1030"/>
      <c r="Q87" s="1031"/>
      <c r="R87" s="1032"/>
      <c r="S87" s="1032"/>
      <c r="T87" s="1032"/>
      <c r="U87" s="1032"/>
      <c r="V87" s="1032"/>
      <c r="W87" s="1032"/>
      <c r="X87" s="1032"/>
      <c r="Y87" s="1032"/>
      <c r="Z87" s="1032"/>
      <c r="AA87" s="1032"/>
      <c r="AB87" s="1032"/>
      <c r="AC87" s="1032"/>
      <c r="AD87" s="1032"/>
      <c r="AE87" s="1032"/>
      <c r="AF87" s="1032"/>
      <c r="AG87" s="1032"/>
      <c r="AH87" s="1032"/>
      <c r="AI87" s="1032"/>
      <c r="AJ87" s="1032"/>
      <c r="AK87" s="1032"/>
      <c r="AL87" s="1032"/>
      <c r="AM87" s="1032"/>
      <c r="AN87" s="1032"/>
      <c r="AO87" s="1032"/>
      <c r="AP87" s="1032"/>
      <c r="AQ87" s="1032"/>
      <c r="AR87" s="1032"/>
      <c r="AS87" s="1032"/>
      <c r="AT87" s="1032"/>
      <c r="AU87" s="1032"/>
      <c r="AV87" s="1032"/>
      <c r="AW87" s="1032"/>
      <c r="AX87" s="1032"/>
      <c r="AY87" s="1032"/>
      <c r="AZ87" s="1033"/>
      <c r="BA87" s="1033"/>
      <c r="BB87" s="1033"/>
      <c r="BC87" s="1033"/>
      <c r="BD87" s="1034"/>
      <c r="BE87" s="244"/>
      <c r="BF87" s="244"/>
      <c r="BG87" s="244"/>
      <c r="BH87" s="244"/>
      <c r="BI87" s="244"/>
      <c r="BJ87" s="244"/>
      <c r="BK87" s="244"/>
      <c r="BL87" s="244"/>
      <c r="BM87" s="244"/>
      <c r="BN87" s="244"/>
      <c r="BO87" s="244"/>
      <c r="BP87" s="244"/>
      <c r="BQ87" s="241">
        <v>81</v>
      </c>
      <c r="BR87" s="246"/>
      <c r="BS87" s="1009"/>
      <c r="BT87" s="1010"/>
      <c r="BU87" s="1010"/>
      <c r="BV87" s="1010"/>
      <c r="BW87" s="1010"/>
      <c r="BX87" s="1010"/>
      <c r="BY87" s="1010"/>
      <c r="BZ87" s="1010"/>
      <c r="CA87" s="1010"/>
      <c r="CB87" s="1010"/>
      <c r="CC87" s="1010"/>
      <c r="CD87" s="1010"/>
      <c r="CE87" s="1010"/>
      <c r="CF87" s="1010"/>
      <c r="CG87" s="1019"/>
      <c r="CH87" s="1020"/>
      <c r="CI87" s="1021"/>
      <c r="CJ87" s="1021"/>
      <c r="CK87" s="1021"/>
      <c r="CL87" s="1022"/>
      <c r="CM87" s="1020"/>
      <c r="CN87" s="1021"/>
      <c r="CO87" s="1021"/>
      <c r="CP87" s="1021"/>
      <c r="CQ87" s="1022"/>
      <c r="CR87" s="1020"/>
      <c r="CS87" s="1021"/>
      <c r="CT87" s="1021"/>
      <c r="CU87" s="1021"/>
      <c r="CV87" s="1022"/>
      <c r="CW87" s="1020"/>
      <c r="CX87" s="1021"/>
      <c r="CY87" s="1021"/>
      <c r="CZ87" s="1021"/>
      <c r="DA87" s="1022"/>
      <c r="DB87" s="1020"/>
      <c r="DC87" s="1021"/>
      <c r="DD87" s="1021"/>
      <c r="DE87" s="1021"/>
      <c r="DF87" s="1022"/>
      <c r="DG87" s="1020"/>
      <c r="DH87" s="1021"/>
      <c r="DI87" s="1021"/>
      <c r="DJ87" s="1021"/>
      <c r="DK87" s="1022"/>
      <c r="DL87" s="1020"/>
      <c r="DM87" s="1021"/>
      <c r="DN87" s="1021"/>
      <c r="DO87" s="1021"/>
      <c r="DP87" s="1022"/>
      <c r="DQ87" s="1020"/>
      <c r="DR87" s="1021"/>
      <c r="DS87" s="1021"/>
      <c r="DT87" s="1021"/>
      <c r="DU87" s="1022"/>
      <c r="DV87" s="1009"/>
      <c r="DW87" s="1010"/>
      <c r="DX87" s="1010"/>
      <c r="DY87" s="1010"/>
      <c r="DZ87" s="1011"/>
      <c r="EA87" s="233"/>
    </row>
    <row r="88" spans="1:131" ht="26.25" customHeight="1" thickBot="1" x14ac:dyDescent="0.25">
      <c r="A88" s="243" t="s">
        <v>396</v>
      </c>
      <c r="B88" s="1001" t="s">
        <v>433</v>
      </c>
      <c r="C88" s="1002"/>
      <c r="D88" s="1002"/>
      <c r="E88" s="1002"/>
      <c r="F88" s="1002"/>
      <c r="G88" s="1002"/>
      <c r="H88" s="1002"/>
      <c r="I88" s="1002"/>
      <c r="J88" s="1002"/>
      <c r="K88" s="1002"/>
      <c r="L88" s="1002"/>
      <c r="M88" s="1002"/>
      <c r="N88" s="1002"/>
      <c r="O88" s="1002"/>
      <c r="P88" s="1012"/>
      <c r="Q88" s="1026"/>
      <c r="R88" s="1027"/>
      <c r="S88" s="1027"/>
      <c r="T88" s="1027"/>
      <c r="U88" s="1027"/>
      <c r="V88" s="1027"/>
      <c r="W88" s="1027"/>
      <c r="X88" s="1027"/>
      <c r="Y88" s="1027"/>
      <c r="Z88" s="1027"/>
      <c r="AA88" s="1027"/>
      <c r="AB88" s="1027"/>
      <c r="AC88" s="1027"/>
      <c r="AD88" s="1027"/>
      <c r="AE88" s="1027"/>
      <c r="AF88" s="1023">
        <v>4933</v>
      </c>
      <c r="AG88" s="1023"/>
      <c r="AH88" s="1023"/>
      <c r="AI88" s="1023"/>
      <c r="AJ88" s="1023"/>
      <c r="AK88" s="1027"/>
      <c r="AL88" s="1027"/>
      <c r="AM88" s="1027"/>
      <c r="AN88" s="1027"/>
      <c r="AO88" s="1027"/>
      <c r="AP88" s="1023">
        <v>5971</v>
      </c>
      <c r="AQ88" s="1023"/>
      <c r="AR88" s="1023"/>
      <c r="AS88" s="1023"/>
      <c r="AT88" s="1023"/>
      <c r="AU88" s="1023">
        <v>349</v>
      </c>
      <c r="AV88" s="1023"/>
      <c r="AW88" s="1023"/>
      <c r="AX88" s="1023"/>
      <c r="AY88" s="1023"/>
      <c r="AZ88" s="1024"/>
      <c r="BA88" s="1024"/>
      <c r="BB88" s="1024"/>
      <c r="BC88" s="1024"/>
      <c r="BD88" s="1025"/>
      <c r="BE88" s="244"/>
      <c r="BF88" s="244"/>
      <c r="BG88" s="244"/>
      <c r="BH88" s="244"/>
      <c r="BI88" s="244"/>
      <c r="BJ88" s="244"/>
      <c r="BK88" s="244"/>
      <c r="BL88" s="244"/>
      <c r="BM88" s="244"/>
      <c r="BN88" s="244"/>
      <c r="BO88" s="244"/>
      <c r="BP88" s="244"/>
      <c r="BQ88" s="241">
        <v>82</v>
      </c>
      <c r="BR88" s="246"/>
      <c r="BS88" s="1009"/>
      <c r="BT88" s="1010"/>
      <c r="BU88" s="1010"/>
      <c r="BV88" s="1010"/>
      <c r="BW88" s="1010"/>
      <c r="BX88" s="1010"/>
      <c r="BY88" s="1010"/>
      <c r="BZ88" s="1010"/>
      <c r="CA88" s="1010"/>
      <c r="CB88" s="1010"/>
      <c r="CC88" s="1010"/>
      <c r="CD88" s="1010"/>
      <c r="CE88" s="1010"/>
      <c r="CF88" s="1010"/>
      <c r="CG88" s="1019"/>
      <c r="CH88" s="1020"/>
      <c r="CI88" s="1021"/>
      <c r="CJ88" s="1021"/>
      <c r="CK88" s="1021"/>
      <c r="CL88" s="1022"/>
      <c r="CM88" s="1020"/>
      <c r="CN88" s="1021"/>
      <c r="CO88" s="1021"/>
      <c r="CP88" s="1021"/>
      <c r="CQ88" s="1022"/>
      <c r="CR88" s="1020"/>
      <c r="CS88" s="1021"/>
      <c r="CT88" s="1021"/>
      <c r="CU88" s="1021"/>
      <c r="CV88" s="1022"/>
      <c r="CW88" s="1020"/>
      <c r="CX88" s="1021"/>
      <c r="CY88" s="1021"/>
      <c r="CZ88" s="1021"/>
      <c r="DA88" s="1022"/>
      <c r="DB88" s="1020"/>
      <c r="DC88" s="1021"/>
      <c r="DD88" s="1021"/>
      <c r="DE88" s="1021"/>
      <c r="DF88" s="1022"/>
      <c r="DG88" s="1020"/>
      <c r="DH88" s="1021"/>
      <c r="DI88" s="1021"/>
      <c r="DJ88" s="1021"/>
      <c r="DK88" s="1022"/>
      <c r="DL88" s="1020"/>
      <c r="DM88" s="1021"/>
      <c r="DN88" s="1021"/>
      <c r="DO88" s="1021"/>
      <c r="DP88" s="1022"/>
      <c r="DQ88" s="1020"/>
      <c r="DR88" s="1021"/>
      <c r="DS88" s="1021"/>
      <c r="DT88" s="1021"/>
      <c r="DU88" s="1022"/>
      <c r="DV88" s="1009"/>
      <c r="DW88" s="1010"/>
      <c r="DX88" s="1010"/>
      <c r="DY88" s="1010"/>
      <c r="DZ88" s="1011"/>
      <c r="EA88" s="233"/>
    </row>
    <row r="89" spans="1:131" ht="26.25" hidden="1" customHeight="1" x14ac:dyDescent="0.2">
      <c r="A89" s="248"/>
      <c r="B89" s="249"/>
      <c r="C89" s="249"/>
      <c r="D89" s="249"/>
      <c r="E89" s="249"/>
      <c r="F89" s="249"/>
      <c r="G89" s="249"/>
      <c r="H89" s="249"/>
      <c r="I89" s="249"/>
      <c r="J89" s="249"/>
      <c r="K89" s="249"/>
      <c r="L89" s="249"/>
      <c r="M89" s="249"/>
      <c r="N89" s="249"/>
      <c r="O89" s="249"/>
      <c r="P89" s="249"/>
      <c r="Q89" s="250"/>
      <c r="R89" s="250"/>
      <c r="S89" s="250"/>
      <c r="T89" s="250"/>
      <c r="U89" s="250"/>
      <c r="V89" s="250"/>
      <c r="W89" s="250"/>
      <c r="X89" s="250"/>
      <c r="Y89" s="250"/>
      <c r="Z89" s="250"/>
      <c r="AA89" s="250"/>
      <c r="AB89" s="250"/>
      <c r="AC89" s="250"/>
      <c r="AD89" s="250"/>
      <c r="AE89" s="250"/>
      <c r="AF89" s="250"/>
      <c r="AG89" s="250"/>
      <c r="AH89" s="250"/>
      <c r="AI89" s="250"/>
      <c r="AJ89" s="250"/>
      <c r="AK89" s="250"/>
      <c r="AL89" s="250"/>
      <c r="AM89" s="250"/>
      <c r="AN89" s="250"/>
      <c r="AO89" s="250"/>
      <c r="AP89" s="250"/>
      <c r="AQ89" s="250"/>
      <c r="AR89" s="250"/>
      <c r="AS89" s="250"/>
      <c r="AT89" s="250"/>
      <c r="AU89" s="250"/>
      <c r="AV89" s="250"/>
      <c r="AW89" s="250"/>
      <c r="AX89" s="250"/>
      <c r="AY89" s="250"/>
      <c r="AZ89" s="251"/>
      <c r="BA89" s="251"/>
      <c r="BB89" s="251"/>
      <c r="BC89" s="251"/>
      <c r="BD89" s="251"/>
      <c r="BE89" s="244"/>
      <c r="BF89" s="244"/>
      <c r="BG89" s="244"/>
      <c r="BH89" s="244"/>
      <c r="BI89" s="244"/>
      <c r="BJ89" s="244"/>
      <c r="BK89" s="244"/>
      <c r="BL89" s="244"/>
      <c r="BM89" s="244"/>
      <c r="BN89" s="244"/>
      <c r="BO89" s="244"/>
      <c r="BP89" s="244"/>
      <c r="BQ89" s="241">
        <v>83</v>
      </c>
      <c r="BR89" s="246"/>
      <c r="BS89" s="1009"/>
      <c r="BT89" s="1010"/>
      <c r="BU89" s="1010"/>
      <c r="BV89" s="1010"/>
      <c r="BW89" s="1010"/>
      <c r="BX89" s="1010"/>
      <c r="BY89" s="1010"/>
      <c r="BZ89" s="1010"/>
      <c r="CA89" s="1010"/>
      <c r="CB89" s="1010"/>
      <c r="CC89" s="1010"/>
      <c r="CD89" s="1010"/>
      <c r="CE89" s="1010"/>
      <c r="CF89" s="1010"/>
      <c r="CG89" s="1019"/>
      <c r="CH89" s="1020"/>
      <c r="CI89" s="1021"/>
      <c r="CJ89" s="1021"/>
      <c r="CK89" s="1021"/>
      <c r="CL89" s="1022"/>
      <c r="CM89" s="1020"/>
      <c r="CN89" s="1021"/>
      <c r="CO89" s="1021"/>
      <c r="CP89" s="1021"/>
      <c r="CQ89" s="1022"/>
      <c r="CR89" s="1020"/>
      <c r="CS89" s="1021"/>
      <c r="CT89" s="1021"/>
      <c r="CU89" s="1021"/>
      <c r="CV89" s="1022"/>
      <c r="CW89" s="1020"/>
      <c r="CX89" s="1021"/>
      <c r="CY89" s="1021"/>
      <c r="CZ89" s="1021"/>
      <c r="DA89" s="1022"/>
      <c r="DB89" s="1020"/>
      <c r="DC89" s="1021"/>
      <c r="DD89" s="1021"/>
      <c r="DE89" s="1021"/>
      <c r="DF89" s="1022"/>
      <c r="DG89" s="1020"/>
      <c r="DH89" s="1021"/>
      <c r="DI89" s="1021"/>
      <c r="DJ89" s="1021"/>
      <c r="DK89" s="1022"/>
      <c r="DL89" s="1020"/>
      <c r="DM89" s="1021"/>
      <c r="DN89" s="1021"/>
      <c r="DO89" s="1021"/>
      <c r="DP89" s="1022"/>
      <c r="DQ89" s="1020"/>
      <c r="DR89" s="1021"/>
      <c r="DS89" s="1021"/>
      <c r="DT89" s="1021"/>
      <c r="DU89" s="1022"/>
      <c r="DV89" s="1009"/>
      <c r="DW89" s="1010"/>
      <c r="DX89" s="1010"/>
      <c r="DY89" s="1010"/>
      <c r="DZ89" s="1011"/>
      <c r="EA89" s="233"/>
    </row>
    <row r="90" spans="1:131" ht="26.25" hidden="1" customHeight="1" x14ac:dyDescent="0.2">
      <c r="A90" s="248"/>
      <c r="B90" s="249"/>
      <c r="C90" s="249"/>
      <c r="D90" s="249"/>
      <c r="E90" s="249"/>
      <c r="F90" s="249"/>
      <c r="G90" s="249"/>
      <c r="H90" s="249"/>
      <c r="I90" s="249"/>
      <c r="J90" s="249"/>
      <c r="K90" s="249"/>
      <c r="L90" s="249"/>
      <c r="M90" s="249"/>
      <c r="N90" s="249"/>
      <c r="O90" s="249"/>
      <c r="P90" s="249"/>
      <c r="Q90" s="250"/>
      <c r="R90" s="250"/>
      <c r="S90" s="250"/>
      <c r="T90" s="250"/>
      <c r="U90" s="250"/>
      <c r="V90" s="250"/>
      <c r="W90" s="250"/>
      <c r="X90" s="250"/>
      <c r="Y90" s="250"/>
      <c r="Z90" s="250"/>
      <c r="AA90" s="250"/>
      <c r="AB90" s="250"/>
      <c r="AC90" s="250"/>
      <c r="AD90" s="250"/>
      <c r="AE90" s="250"/>
      <c r="AF90" s="250"/>
      <c r="AG90" s="250"/>
      <c r="AH90" s="250"/>
      <c r="AI90" s="250"/>
      <c r="AJ90" s="250"/>
      <c r="AK90" s="250"/>
      <c r="AL90" s="250"/>
      <c r="AM90" s="250"/>
      <c r="AN90" s="250"/>
      <c r="AO90" s="250"/>
      <c r="AP90" s="250"/>
      <c r="AQ90" s="250"/>
      <c r="AR90" s="250"/>
      <c r="AS90" s="250"/>
      <c r="AT90" s="250"/>
      <c r="AU90" s="250"/>
      <c r="AV90" s="250"/>
      <c r="AW90" s="250"/>
      <c r="AX90" s="250"/>
      <c r="AY90" s="250"/>
      <c r="AZ90" s="251"/>
      <c r="BA90" s="251"/>
      <c r="BB90" s="251"/>
      <c r="BC90" s="251"/>
      <c r="BD90" s="251"/>
      <c r="BE90" s="244"/>
      <c r="BF90" s="244"/>
      <c r="BG90" s="244"/>
      <c r="BH90" s="244"/>
      <c r="BI90" s="244"/>
      <c r="BJ90" s="244"/>
      <c r="BK90" s="244"/>
      <c r="BL90" s="244"/>
      <c r="BM90" s="244"/>
      <c r="BN90" s="244"/>
      <c r="BO90" s="244"/>
      <c r="BP90" s="244"/>
      <c r="BQ90" s="241">
        <v>84</v>
      </c>
      <c r="BR90" s="246"/>
      <c r="BS90" s="1009"/>
      <c r="BT90" s="1010"/>
      <c r="BU90" s="1010"/>
      <c r="BV90" s="1010"/>
      <c r="BW90" s="1010"/>
      <c r="BX90" s="1010"/>
      <c r="BY90" s="1010"/>
      <c r="BZ90" s="1010"/>
      <c r="CA90" s="1010"/>
      <c r="CB90" s="1010"/>
      <c r="CC90" s="1010"/>
      <c r="CD90" s="1010"/>
      <c r="CE90" s="1010"/>
      <c r="CF90" s="1010"/>
      <c r="CG90" s="1019"/>
      <c r="CH90" s="1020"/>
      <c r="CI90" s="1021"/>
      <c r="CJ90" s="1021"/>
      <c r="CK90" s="1021"/>
      <c r="CL90" s="1022"/>
      <c r="CM90" s="1020"/>
      <c r="CN90" s="1021"/>
      <c r="CO90" s="1021"/>
      <c r="CP90" s="1021"/>
      <c r="CQ90" s="1022"/>
      <c r="CR90" s="1020"/>
      <c r="CS90" s="1021"/>
      <c r="CT90" s="1021"/>
      <c r="CU90" s="1021"/>
      <c r="CV90" s="1022"/>
      <c r="CW90" s="1020"/>
      <c r="CX90" s="1021"/>
      <c r="CY90" s="1021"/>
      <c r="CZ90" s="1021"/>
      <c r="DA90" s="1022"/>
      <c r="DB90" s="1020"/>
      <c r="DC90" s="1021"/>
      <c r="DD90" s="1021"/>
      <c r="DE90" s="1021"/>
      <c r="DF90" s="1022"/>
      <c r="DG90" s="1020"/>
      <c r="DH90" s="1021"/>
      <c r="DI90" s="1021"/>
      <c r="DJ90" s="1021"/>
      <c r="DK90" s="1022"/>
      <c r="DL90" s="1020"/>
      <c r="DM90" s="1021"/>
      <c r="DN90" s="1021"/>
      <c r="DO90" s="1021"/>
      <c r="DP90" s="1022"/>
      <c r="DQ90" s="1020"/>
      <c r="DR90" s="1021"/>
      <c r="DS90" s="1021"/>
      <c r="DT90" s="1021"/>
      <c r="DU90" s="1022"/>
      <c r="DV90" s="1009"/>
      <c r="DW90" s="1010"/>
      <c r="DX90" s="1010"/>
      <c r="DY90" s="1010"/>
      <c r="DZ90" s="1011"/>
      <c r="EA90" s="233"/>
    </row>
    <row r="91" spans="1:131" ht="26.25" hidden="1" customHeight="1" x14ac:dyDescent="0.2">
      <c r="A91" s="248"/>
      <c r="B91" s="249"/>
      <c r="C91" s="249"/>
      <c r="D91" s="249"/>
      <c r="E91" s="249"/>
      <c r="F91" s="249"/>
      <c r="G91" s="249"/>
      <c r="H91" s="249"/>
      <c r="I91" s="249"/>
      <c r="J91" s="249"/>
      <c r="K91" s="249"/>
      <c r="L91" s="249"/>
      <c r="M91" s="249"/>
      <c r="N91" s="249"/>
      <c r="O91" s="249"/>
      <c r="P91" s="249"/>
      <c r="Q91" s="250"/>
      <c r="R91" s="250"/>
      <c r="S91" s="250"/>
      <c r="T91" s="250"/>
      <c r="U91" s="250"/>
      <c r="V91" s="250"/>
      <c r="W91" s="250"/>
      <c r="X91" s="250"/>
      <c r="Y91" s="250"/>
      <c r="Z91" s="250"/>
      <c r="AA91" s="250"/>
      <c r="AB91" s="250"/>
      <c r="AC91" s="250"/>
      <c r="AD91" s="250"/>
      <c r="AE91" s="250"/>
      <c r="AF91" s="250"/>
      <c r="AG91" s="250"/>
      <c r="AH91" s="250"/>
      <c r="AI91" s="250"/>
      <c r="AJ91" s="250"/>
      <c r="AK91" s="250"/>
      <c r="AL91" s="250"/>
      <c r="AM91" s="250"/>
      <c r="AN91" s="250"/>
      <c r="AO91" s="250"/>
      <c r="AP91" s="250"/>
      <c r="AQ91" s="250"/>
      <c r="AR91" s="250"/>
      <c r="AS91" s="250"/>
      <c r="AT91" s="250"/>
      <c r="AU91" s="250"/>
      <c r="AV91" s="250"/>
      <c r="AW91" s="250"/>
      <c r="AX91" s="250"/>
      <c r="AY91" s="250"/>
      <c r="AZ91" s="251"/>
      <c r="BA91" s="251"/>
      <c r="BB91" s="251"/>
      <c r="BC91" s="251"/>
      <c r="BD91" s="251"/>
      <c r="BE91" s="244"/>
      <c r="BF91" s="244"/>
      <c r="BG91" s="244"/>
      <c r="BH91" s="244"/>
      <c r="BI91" s="244"/>
      <c r="BJ91" s="244"/>
      <c r="BK91" s="244"/>
      <c r="BL91" s="244"/>
      <c r="BM91" s="244"/>
      <c r="BN91" s="244"/>
      <c r="BO91" s="244"/>
      <c r="BP91" s="244"/>
      <c r="BQ91" s="241">
        <v>85</v>
      </c>
      <c r="BR91" s="246"/>
      <c r="BS91" s="1009"/>
      <c r="BT91" s="1010"/>
      <c r="BU91" s="1010"/>
      <c r="BV91" s="1010"/>
      <c r="BW91" s="1010"/>
      <c r="BX91" s="1010"/>
      <c r="BY91" s="1010"/>
      <c r="BZ91" s="1010"/>
      <c r="CA91" s="1010"/>
      <c r="CB91" s="1010"/>
      <c r="CC91" s="1010"/>
      <c r="CD91" s="1010"/>
      <c r="CE91" s="1010"/>
      <c r="CF91" s="1010"/>
      <c r="CG91" s="1019"/>
      <c r="CH91" s="1020"/>
      <c r="CI91" s="1021"/>
      <c r="CJ91" s="1021"/>
      <c r="CK91" s="1021"/>
      <c r="CL91" s="1022"/>
      <c r="CM91" s="1020"/>
      <c r="CN91" s="1021"/>
      <c r="CO91" s="1021"/>
      <c r="CP91" s="1021"/>
      <c r="CQ91" s="1022"/>
      <c r="CR91" s="1020"/>
      <c r="CS91" s="1021"/>
      <c r="CT91" s="1021"/>
      <c r="CU91" s="1021"/>
      <c r="CV91" s="1022"/>
      <c r="CW91" s="1020"/>
      <c r="CX91" s="1021"/>
      <c r="CY91" s="1021"/>
      <c r="CZ91" s="1021"/>
      <c r="DA91" s="1022"/>
      <c r="DB91" s="1020"/>
      <c r="DC91" s="1021"/>
      <c r="DD91" s="1021"/>
      <c r="DE91" s="1021"/>
      <c r="DF91" s="1022"/>
      <c r="DG91" s="1020"/>
      <c r="DH91" s="1021"/>
      <c r="DI91" s="1021"/>
      <c r="DJ91" s="1021"/>
      <c r="DK91" s="1022"/>
      <c r="DL91" s="1020"/>
      <c r="DM91" s="1021"/>
      <c r="DN91" s="1021"/>
      <c r="DO91" s="1021"/>
      <c r="DP91" s="1022"/>
      <c r="DQ91" s="1020"/>
      <c r="DR91" s="1021"/>
      <c r="DS91" s="1021"/>
      <c r="DT91" s="1021"/>
      <c r="DU91" s="1022"/>
      <c r="DV91" s="1009"/>
      <c r="DW91" s="1010"/>
      <c r="DX91" s="1010"/>
      <c r="DY91" s="1010"/>
      <c r="DZ91" s="1011"/>
      <c r="EA91" s="233"/>
    </row>
    <row r="92" spans="1:131" ht="26.25" hidden="1" customHeight="1" x14ac:dyDescent="0.2">
      <c r="A92" s="248"/>
      <c r="B92" s="249"/>
      <c r="C92" s="249"/>
      <c r="D92" s="249"/>
      <c r="E92" s="249"/>
      <c r="F92" s="249"/>
      <c r="G92" s="249"/>
      <c r="H92" s="249"/>
      <c r="I92" s="249"/>
      <c r="J92" s="249"/>
      <c r="K92" s="249"/>
      <c r="L92" s="249"/>
      <c r="M92" s="249"/>
      <c r="N92" s="249"/>
      <c r="O92" s="249"/>
      <c r="P92" s="249"/>
      <c r="Q92" s="250"/>
      <c r="R92" s="250"/>
      <c r="S92" s="250"/>
      <c r="T92" s="250"/>
      <c r="U92" s="250"/>
      <c r="V92" s="250"/>
      <c r="W92" s="250"/>
      <c r="X92" s="250"/>
      <c r="Y92" s="250"/>
      <c r="Z92" s="250"/>
      <c r="AA92" s="250"/>
      <c r="AB92" s="250"/>
      <c r="AC92" s="250"/>
      <c r="AD92" s="250"/>
      <c r="AE92" s="250"/>
      <c r="AF92" s="250"/>
      <c r="AG92" s="250"/>
      <c r="AH92" s="250"/>
      <c r="AI92" s="250"/>
      <c r="AJ92" s="250"/>
      <c r="AK92" s="250"/>
      <c r="AL92" s="250"/>
      <c r="AM92" s="250"/>
      <c r="AN92" s="250"/>
      <c r="AO92" s="250"/>
      <c r="AP92" s="250"/>
      <c r="AQ92" s="250"/>
      <c r="AR92" s="250"/>
      <c r="AS92" s="250"/>
      <c r="AT92" s="250"/>
      <c r="AU92" s="250"/>
      <c r="AV92" s="250"/>
      <c r="AW92" s="250"/>
      <c r="AX92" s="250"/>
      <c r="AY92" s="250"/>
      <c r="AZ92" s="251"/>
      <c r="BA92" s="251"/>
      <c r="BB92" s="251"/>
      <c r="BC92" s="251"/>
      <c r="BD92" s="251"/>
      <c r="BE92" s="244"/>
      <c r="BF92" s="244"/>
      <c r="BG92" s="244"/>
      <c r="BH92" s="244"/>
      <c r="BI92" s="244"/>
      <c r="BJ92" s="244"/>
      <c r="BK92" s="244"/>
      <c r="BL92" s="244"/>
      <c r="BM92" s="244"/>
      <c r="BN92" s="244"/>
      <c r="BO92" s="244"/>
      <c r="BP92" s="244"/>
      <c r="BQ92" s="241">
        <v>86</v>
      </c>
      <c r="BR92" s="246"/>
      <c r="BS92" s="1009"/>
      <c r="BT92" s="1010"/>
      <c r="BU92" s="1010"/>
      <c r="BV92" s="1010"/>
      <c r="BW92" s="1010"/>
      <c r="BX92" s="1010"/>
      <c r="BY92" s="1010"/>
      <c r="BZ92" s="1010"/>
      <c r="CA92" s="1010"/>
      <c r="CB92" s="1010"/>
      <c r="CC92" s="1010"/>
      <c r="CD92" s="1010"/>
      <c r="CE92" s="1010"/>
      <c r="CF92" s="1010"/>
      <c r="CG92" s="1019"/>
      <c r="CH92" s="1020"/>
      <c r="CI92" s="1021"/>
      <c r="CJ92" s="1021"/>
      <c r="CK92" s="1021"/>
      <c r="CL92" s="1022"/>
      <c r="CM92" s="1020"/>
      <c r="CN92" s="1021"/>
      <c r="CO92" s="1021"/>
      <c r="CP92" s="1021"/>
      <c r="CQ92" s="1022"/>
      <c r="CR92" s="1020"/>
      <c r="CS92" s="1021"/>
      <c r="CT92" s="1021"/>
      <c r="CU92" s="1021"/>
      <c r="CV92" s="1022"/>
      <c r="CW92" s="1020"/>
      <c r="CX92" s="1021"/>
      <c r="CY92" s="1021"/>
      <c r="CZ92" s="1021"/>
      <c r="DA92" s="1022"/>
      <c r="DB92" s="1020"/>
      <c r="DC92" s="1021"/>
      <c r="DD92" s="1021"/>
      <c r="DE92" s="1021"/>
      <c r="DF92" s="1022"/>
      <c r="DG92" s="1020"/>
      <c r="DH92" s="1021"/>
      <c r="DI92" s="1021"/>
      <c r="DJ92" s="1021"/>
      <c r="DK92" s="1022"/>
      <c r="DL92" s="1020"/>
      <c r="DM92" s="1021"/>
      <c r="DN92" s="1021"/>
      <c r="DO92" s="1021"/>
      <c r="DP92" s="1022"/>
      <c r="DQ92" s="1020"/>
      <c r="DR92" s="1021"/>
      <c r="DS92" s="1021"/>
      <c r="DT92" s="1021"/>
      <c r="DU92" s="1022"/>
      <c r="DV92" s="1009"/>
      <c r="DW92" s="1010"/>
      <c r="DX92" s="1010"/>
      <c r="DY92" s="1010"/>
      <c r="DZ92" s="1011"/>
      <c r="EA92" s="233"/>
    </row>
    <row r="93" spans="1:131" ht="26.25" hidden="1" customHeight="1" x14ac:dyDescent="0.2">
      <c r="A93" s="248"/>
      <c r="B93" s="249"/>
      <c r="C93" s="249"/>
      <c r="D93" s="249"/>
      <c r="E93" s="249"/>
      <c r="F93" s="249"/>
      <c r="G93" s="249"/>
      <c r="H93" s="249"/>
      <c r="I93" s="249"/>
      <c r="J93" s="249"/>
      <c r="K93" s="249"/>
      <c r="L93" s="249"/>
      <c r="M93" s="249"/>
      <c r="N93" s="249"/>
      <c r="O93" s="249"/>
      <c r="P93" s="249"/>
      <c r="Q93" s="250"/>
      <c r="R93" s="250"/>
      <c r="S93" s="250"/>
      <c r="T93" s="250"/>
      <c r="U93" s="250"/>
      <c r="V93" s="250"/>
      <c r="W93" s="250"/>
      <c r="X93" s="250"/>
      <c r="Y93" s="250"/>
      <c r="Z93" s="250"/>
      <c r="AA93" s="250"/>
      <c r="AB93" s="250"/>
      <c r="AC93" s="250"/>
      <c r="AD93" s="250"/>
      <c r="AE93" s="250"/>
      <c r="AF93" s="250"/>
      <c r="AG93" s="250"/>
      <c r="AH93" s="250"/>
      <c r="AI93" s="250"/>
      <c r="AJ93" s="250"/>
      <c r="AK93" s="250"/>
      <c r="AL93" s="250"/>
      <c r="AM93" s="250"/>
      <c r="AN93" s="250"/>
      <c r="AO93" s="250"/>
      <c r="AP93" s="250"/>
      <c r="AQ93" s="250"/>
      <c r="AR93" s="250"/>
      <c r="AS93" s="250"/>
      <c r="AT93" s="250"/>
      <c r="AU93" s="250"/>
      <c r="AV93" s="250"/>
      <c r="AW93" s="250"/>
      <c r="AX93" s="250"/>
      <c r="AY93" s="250"/>
      <c r="AZ93" s="251"/>
      <c r="BA93" s="251"/>
      <c r="BB93" s="251"/>
      <c r="BC93" s="251"/>
      <c r="BD93" s="251"/>
      <c r="BE93" s="244"/>
      <c r="BF93" s="244"/>
      <c r="BG93" s="244"/>
      <c r="BH93" s="244"/>
      <c r="BI93" s="244"/>
      <c r="BJ93" s="244"/>
      <c r="BK93" s="244"/>
      <c r="BL93" s="244"/>
      <c r="BM93" s="244"/>
      <c r="BN93" s="244"/>
      <c r="BO93" s="244"/>
      <c r="BP93" s="244"/>
      <c r="BQ93" s="241">
        <v>87</v>
      </c>
      <c r="BR93" s="246"/>
      <c r="BS93" s="1009"/>
      <c r="BT93" s="1010"/>
      <c r="BU93" s="1010"/>
      <c r="BV93" s="1010"/>
      <c r="BW93" s="1010"/>
      <c r="BX93" s="1010"/>
      <c r="BY93" s="1010"/>
      <c r="BZ93" s="1010"/>
      <c r="CA93" s="1010"/>
      <c r="CB93" s="1010"/>
      <c r="CC93" s="1010"/>
      <c r="CD93" s="1010"/>
      <c r="CE93" s="1010"/>
      <c r="CF93" s="1010"/>
      <c r="CG93" s="1019"/>
      <c r="CH93" s="1020"/>
      <c r="CI93" s="1021"/>
      <c r="CJ93" s="1021"/>
      <c r="CK93" s="1021"/>
      <c r="CL93" s="1022"/>
      <c r="CM93" s="1020"/>
      <c r="CN93" s="1021"/>
      <c r="CO93" s="1021"/>
      <c r="CP93" s="1021"/>
      <c r="CQ93" s="1022"/>
      <c r="CR93" s="1020"/>
      <c r="CS93" s="1021"/>
      <c r="CT93" s="1021"/>
      <c r="CU93" s="1021"/>
      <c r="CV93" s="1022"/>
      <c r="CW93" s="1020"/>
      <c r="CX93" s="1021"/>
      <c r="CY93" s="1021"/>
      <c r="CZ93" s="1021"/>
      <c r="DA93" s="1022"/>
      <c r="DB93" s="1020"/>
      <c r="DC93" s="1021"/>
      <c r="DD93" s="1021"/>
      <c r="DE93" s="1021"/>
      <c r="DF93" s="1022"/>
      <c r="DG93" s="1020"/>
      <c r="DH93" s="1021"/>
      <c r="DI93" s="1021"/>
      <c r="DJ93" s="1021"/>
      <c r="DK93" s="1022"/>
      <c r="DL93" s="1020"/>
      <c r="DM93" s="1021"/>
      <c r="DN93" s="1021"/>
      <c r="DO93" s="1021"/>
      <c r="DP93" s="1022"/>
      <c r="DQ93" s="1020"/>
      <c r="DR93" s="1021"/>
      <c r="DS93" s="1021"/>
      <c r="DT93" s="1021"/>
      <c r="DU93" s="1022"/>
      <c r="DV93" s="1009"/>
      <c r="DW93" s="1010"/>
      <c r="DX93" s="1010"/>
      <c r="DY93" s="1010"/>
      <c r="DZ93" s="1011"/>
      <c r="EA93" s="233"/>
    </row>
    <row r="94" spans="1:131" ht="26.25" hidden="1" customHeight="1" x14ac:dyDescent="0.2">
      <c r="A94" s="248"/>
      <c r="B94" s="249"/>
      <c r="C94" s="249"/>
      <c r="D94" s="249"/>
      <c r="E94" s="249"/>
      <c r="F94" s="249"/>
      <c r="G94" s="249"/>
      <c r="H94" s="249"/>
      <c r="I94" s="249"/>
      <c r="J94" s="249"/>
      <c r="K94" s="249"/>
      <c r="L94" s="249"/>
      <c r="M94" s="249"/>
      <c r="N94" s="249"/>
      <c r="O94" s="249"/>
      <c r="P94" s="249"/>
      <c r="Q94" s="250"/>
      <c r="R94" s="250"/>
      <c r="S94" s="250"/>
      <c r="T94" s="250"/>
      <c r="U94" s="250"/>
      <c r="V94" s="250"/>
      <c r="W94" s="250"/>
      <c r="X94" s="250"/>
      <c r="Y94" s="250"/>
      <c r="Z94" s="250"/>
      <c r="AA94" s="250"/>
      <c r="AB94" s="250"/>
      <c r="AC94" s="250"/>
      <c r="AD94" s="250"/>
      <c r="AE94" s="250"/>
      <c r="AF94" s="250"/>
      <c r="AG94" s="250"/>
      <c r="AH94" s="250"/>
      <c r="AI94" s="250"/>
      <c r="AJ94" s="250"/>
      <c r="AK94" s="250"/>
      <c r="AL94" s="250"/>
      <c r="AM94" s="250"/>
      <c r="AN94" s="250"/>
      <c r="AO94" s="250"/>
      <c r="AP94" s="250"/>
      <c r="AQ94" s="250"/>
      <c r="AR94" s="250"/>
      <c r="AS94" s="250"/>
      <c r="AT94" s="250"/>
      <c r="AU94" s="250"/>
      <c r="AV94" s="250"/>
      <c r="AW94" s="250"/>
      <c r="AX94" s="250"/>
      <c r="AY94" s="250"/>
      <c r="AZ94" s="251"/>
      <c r="BA94" s="251"/>
      <c r="BB94" s="251"/>
      <c r="BC94" s="251"/>
      <c r="BD94" s="251"/>
      <c r="BE94" s="244"/>
      <c r="BF94" s="244"/>
      <c r="BG94" s="244"/>
      <c r="BH94" s="244"/>
      <c r="BI94" s="244"/>
      <c r="BJ94" s="244"/>
      <c r="BK94" s="244"/>
      <c r="BL94" s="244"/>
      <c r="BM94" s="244"/>
      <c r="BN94" s="244"/>
      <c r="BO94" s="244"/>
      <c r="BP94" s="244"/>
      <c r="BQ94" s="241">
        <v>88</v>
      </c>
      <c r="BR94" s="246"/>
      <c r="BS94" s="1009"/>
      <c r="BT94" s="1010"/>
      <c r="BU94" s="1010"/>
      <c r="BV94" s="1010"/>
      <c r="BW94" s="1010"/>
      <c r="BX94" s="1010"/>
      <c r="BY94" s="1010"/>
      <c r="BZ94" s="1010"/>
      <c r="CA94" s="1010"/>
      <c r="CB94" s="1010"/>
      <c r="CC94" s="1010"/>
      <c r="CD94" s="1010"/>
      <c r="CE94" s="1010"/>
      <c r="CF94" s="1010"/>
      <c r="CG94" s="1019"/>
      <c r="CH94" s="1020"/>
      <c r="CI94" s="1021"/>
      <c r="CJ94" s="1021"/>
      <c r="CK94" s="1021"/>
      <c r="CL94" s="1022"/>
      <c r="CM94" s="1020"/>
      <c r="CN94" s="1021"/>
      <c r="CO94" s="1021"/>
      <c r="CP94" s="1021"/>
      <c r="CQ94" s="1022"/>
      <c r="CR94" s="1020"/>
      <c r="CS94" s="1021"/>
      <c r="CT94" s="1021"/>
      <c r="CU94" s="1021"/>
      <c r="CV94" s="1022"/>
      <c r="CW94" s="1020"/>
      <c r="CX94" s="1021"/>
      <c r="CY94" s="1021"/>
      <c r="CZ94" s="1021"/>
      <c r="DA94" s="1022"/>
      <c r="DB94" s="1020"/>
      <c r="DC94" s="1021"/>
      <c r="DD94" s="1021"/>
      <c r="DE94" s="1021"/>
      <c r="DF94" s="1022"/>
      <c r="DG94" s="1020"/>
      <c r="DH94" s="1021"/>
      <c r="DI94" s="1021"/>
      <c r="DJ94" s="1021"/>
      <c r="DK94" s="1022"/>
      <c r="DL94" s="1020"/>
      <c r="DM94" s="1021"/>
      <c r="DN94" s="1021"/>
      <c r="DO94" s="1021"/>
      <c r="DP94" s="1022"/>
      <c r="DQ94" s="1020"/>
      <c r="DR94" s="1021"/>
      <c r="DS94" s="1021"/>
      <c r="DT94" s="1021"/>
      <c r="DU94" s="1022"/>
      <c r="DV94" s="1009"/>
      <c r="DW94" s="1010"/>
      <c r="DX94" s="1010"/>
      <c r="DY94" s="1010"/>
      <c r="DZ94" s="1011"/>
      <c r="EA94" s="233"/>
    </row>
    <row r="95" spans="1:131" ht="26.25" hidden="1" customHeight="1" x14ac:dyDescent="0.2">
      <c r="A95" s="248"/>
      <c r="B95" s="249"/>
      <c r="C95" s="249"/>
      <c r="D95" s="249"/>
      <c r="E95" s="249"/>
      <c r="F95" s="249"/>
      <c r="G95" s="249"/>
      <c r="H95" s="249"/>
      <c r="I95" s="249"/>
      <c r="J95" s="249"/>
      <c r="K95" s="249"/>
      <c r="L95" s="249"/>
      <c r="M95" s="249"/>
      <c r="N95" s="249"/>
      <c r="O95" s="249"/>
      <c r="P95" s="249"/>
      <c r="Q95" s="250"/>
      <c r="R95" s="250"/>
      <c r="S95" s="250"/>
      <c r="T95" s="250"/>
      <c r="U95" s="250"/>
      <c r="V95" s="250"/>
      <c r="W95" s="250"/>
      <c r="X95" s="250"/>
      <c r="Y95" s="250"/>
      <c r="Z95" s="250"/>
      <c r="AA95" s="250"/>
      <c r="AB95" s="250"/>
      <c r="AC95" s="250"/>
      <c r="AD95" s="250"/>
      <c r="AE95" s="250"/>
      <c r="AF95" s="250"/>
      <c r="AG95" s="250"/>
      <c r="AH95" s="250"/>
      <c r="AI95" s="250"/>
      <c r="AJ95" s="250"/>
      <c r="AK95" s="250"/>
      <c r="AL95" s="250"/>
      <c r="AM95" s="250"/>
      <c r="AN95" s="250"/>
      <c r="AO95" s="250"/>
      <c r="AP95" s="250"/>
      <c r="AQ95" s="250"/>
      <c r="AR95" s="250"/>
      <c r="AS95" s="250"/>
      <c r="AT95" s="250"/>
      <c r="AU95" s="250"/>
      <c r="AV95" s="250"/>
      <c r="AW95" s="250"/>
      <c r="AX95" s="250"/>
      <c r="AY95" s="250"/>
      <c r="AZ95" s="251"/>
      <c r="BA95" s="251"/>
      <c r="BB95" s="251"/>
      <c r="BC95" s="251"/>
      <c r="BD95" s="251"/>
      <c r="BE95" s="244"/>
      <c r="BF95" s="244"/>
      <c r="BG95" s="244"/>
      <c r="BH95" s="244"/>
      <c r="BI95" s="244"/>
      <c r="BJ95" s="244"/>
      <c r="BK95" s="244"/>
      <c r="BL95" s="244"/>
      <c r="BM95" s="244"/>
      <c r="BN95" s="244"/>
      <c r="BO95" s="244"/>
      <c r="BP95" s="244"/>
      <c r="BQ95" s="241">
        <v>89</v>
      </c>
      <c r="BR95" s="246"/>
      <c r="BS95" s="1009"/>
      <c r="BT95" s="1010"/>
      <c r="BU95" s="1010"/>
      <c r="BV95" s="1010"/>
      <c r="BW95" s="1010"/>
      <c r="BX95" s="1010"/>
      <c r="BY95" s="1010"/>
      <c r="BZ95" s="1010"/>
      <c r="CA95" s="1010"/>
      <c r="CB95" s="1010"/>
      <c r="CC95" s="1010"/>
      <c r="CD95" s="1010"/>
      <c r="CE95" s="1010"/>
      <c r="CF95" s="1010"/>
      <c r="CG95" s="1019"/>
      <c r="CH95" s="1020"/>
      <c r="CI95" s="1021"/>
      <c r="CJ95" s="1021"/>
      <c r="CK95" s="1021"/>
      <c r="CL95" s="1022"/>
      <c r="CM95" s="1020"/>
      <c r="CN95" s="1021"/>
      <c r="CO95" s="1021"/>
      <c r="CP95" s="1021"/>
      <c r="CQ95" s="1022"/>
      <c r="CR95" s="1020"/>
      <c r="CS95" s="1021"/>
      <c r="CT95" s="1021"/>
      <c r="CU95" s="1021"/>
      <c r="CV95" s="1022"/>
      <c r="CW95" s="1020"/>
      <c r="CX95" s="1021"/>
      <c r="CY95" s="1021"/>
      <c r="CZ95" s="1021"/>
      <c r="DA95" s="1022"/>
      <c r="DB95" s="1020"/>
      <c r="DC95" s="1021"/>
      <c r="DD95" s="1021"/>
      <c r="DE95" s="1021"/>
      <c r="DF95" s="1022"/>
      <c r="DG95" s="1020"/>
      <c r="DH95" s="1021"/>
      <c r="DI95" s="1021"/>
      <c r="DJ95" s="1021"/>
      <c r="DK95" s="1022"/>
      <c r="DL95" s="1020"/>
      <c r="DM95" s="1021"/>
      <c r="DN95" s="1021"/>
      <c r="DO95" s="1021"/>
      <c r="DP95" s="1022"/>
      <c r="DQ95" s="1020"/>
      <c r="DR95" s="1021"/>
      <c r="DS95" s="1021"/>
      <c r="DT95" s="1021"/>
      <c r="DU95" s="1022"/>
      <c r="DV95" s="1009"/>
      <c r="DW95" s="1010"/>
      <c r="DX95" s="1010"/>
      <c r="DY95" s="1010"/>
      <c r="DZ95" s="1011"/>
      <c r="EA95" s="233"/>
    </row>
    <row r="96" spans="1:131" ht="26.25" hidden="1" customHeight="1" x14ac:dyDescent="0.2">
      <c r="A96" s="248"/>
      <c r="B96" s="249"/>
      <c r="C96" s="249"/>
      <c r="D96" s="249"/>
      <c r="E96" s="249"/>
      <c r="F96" s="249"/>
      <c r="G96" s="249"/>
      <c r="H96" s="249"/>
      <c r="I96" s="249"/>
      <c r="J96" s="249"/>
      <c r="K96" s="249"/>
      <c r="L96" s="249"/>
      <c r="M96" s="249"/>
      <c r="N96" s="249"/>
      <c r="O96" s="249"/>
      <c r="P96" s="249"/>
      <c r="Q96" s="250"/>
      <c r="R96" s="250"/>
      <c r="S96" s="250"/>
      <c r="T96" s="250"/>
      <c r="U96" s="250"/>
      <c r="V96" s="250"/>
      <c r="W96" s="250"/>
      <c r="X96" s="250"/>
      <c r="Y96" s="250"/>
      <c r="Z96" s="250"/>
      <c r="AA96" s="250"/>
      <c r="AB96" s="250"/>
      <c r="AC96" s="250"/>
      <c r="AD96" s="250"/>
      <c r="AE96" s="250"/>
      <c r="AF96" s="250"/>
      <c r="AG96" s="250"/>
      <c r="AH96" s="250"/>
      <c r="AI96" s="250"/>
      <c r="AJ96" s="250"/>
      <c r="AK96" s="250"/>
      <c r="AL96" s="250"/>
      <c r="AM96" s="250"/>
      <c r="AN96" s="250"/>
      <c r="AO96" s="250"/>
      <c r="AP96" s="250"/>
      <c r="AQ96" s="250"/>
      <c r="AR96" s="250"/>
      <c r="AS96" s="250"/>
      <c r="AT96" s="250"/>
      <c r="AU96" s="250"/>
      <c r="AV96" s="250"/>
      <c r="AW96" s="250"/>
      <c r="AX96" s="250"/>
      <c r="AY96" s="250"/>
      <c r="AZ96" s="251"/>
      <c r="BA96" s="251"/>
      <c r="BB96" s="251"/>
      <c r="BC96" s="251"/>
      <c r="BD96" s="251"/>
      <c r="BE96" s="244"/>
      <c r="BF96" s="244"/>
      <c r="BG96" s="244"/>
      <c r="BH96" s="244"/>
      <c r="BI96" s="244"/>
      <c r="BJ96" s="244"/>
      <c r="BK96" s="244"/>
      <c r="BL96" s="244"/>
      <c r="BM96" s="244"/>
      <c r="BN96" s="244"/>
      <c r="BO96" s="244"/>
      <c r="BP96" s="244"/>
      <c r="BQ96" s="241">
        <v>90</v>
      </c>
      <c r="BR96" s="246"/>
      <c r="BS96" s="1009"/>
      <c r="BT96" s="1010"/>
      <c r="BU96" s="1010"/>
      <c r="BV96" s="1010"/>
      <c r="BW96" s="1010"/>
      <c r="BX96" s="1010"/>
      <c r="BY96" s="1010"/>
      <c r="BZ96" s="1010"/>
      <c r="CA96" s="1010"/>
      <c r="CB96" s="1010"/>
      <c r="CC96" s="1010"/>
      <c r="CD96" s="1010"/>
      <c r="CE96" s="1010"/>
      <c r="CF96" s="1010"/>
      <c r="CG96" s="1019"/>
      <c r="CH96" s="1020"/>
      <c r="CI96" s="1021"/>
      <c r="CJ96" s="1021"/>
      <c r="CK96" s="1021"/>
      <c r="CL96" s="1022"/>
      <c r="CM96" s="1020"/>
      <c r="CN96" s="1021"/>
      <c r="CO96" s="1021"/>
      <c r="CP96" s="1021"/>
      <c r="CQ96" s="1022"/>
      <c r="CR96" s="1020"/>
      <c r="CS96" s="1021"/>
      <c r="CT96" s="1021"/>
      <c r="CU96" s="1021"/>
      <c r="CV96" s="1022"/>
      <c r="CW96" s="1020"/>
      <c r="CX96" s="1021"/>
      <c r="CY96" s="1021"/>
      <c r="CZ96" s="1021"/>
      <c r="DA96" s="1022"/>
      <c r="DB96" s="1020"/>
      <c r="DC96" s="1021"/>
      <c r="DD96" s="1021"/>
      <c r="DE96" s="1021"/>
      <c r="DF96" s="1022"/>
      <c r="DG96" s="1020"/>
      <c r="DH96" s="1021"/>
      <c r="DI96" s="1021"/>
      <c r="DJ96" s="1021"/>
      <c r="DK96" s="1022"/>
      <c r="DL96" s="1020"/>
      <c r="DM96" s="1021"/>
      <c r="DN96" s="1021"/>
      <c r="DO96" s="1021"/>
      <c r="DP96" s="1022"/>
      <c r="DQ96" s="1020"/>
      <c r="DR96" s="1021"/>
      <c r="DS96" s="1021"/>
      <c r="DT96" s="1021"/>
      <c r="DU96" s="1022"/>
      <c r="DV96" s="1009"/>
      <c r="DW96" s="1010"/>
      <c r="DX96" s="1010"/>
      <c r="DY96" s="1010"/>
      <c r="DZ96" s="1011"/>
      <c r="EA96" s="233"/>
    </row>
    <row r="97" spans="1:131" ht="26.25" hidden="1" customHeight="1" x14ac:dyDescent="0.2">
      <c r="A97" s="248"/>
      <c r="B97" s="249"/>
      <c r="C97" s="249"/>
      <c r="D97" s="249"/>
      <c r="E97" s="249"/>
      <c r="F97" s="249"/>
      <c r="G97" s="249"/>
      <c r="H97" s="249"/>
      <c r="I97" s="249"/>
      <c r="J97" s="249"/>
      <c r="K97" s="249"/>
      <c r="L97" s="249"/>
      <c r="M97" s="249"/>
      <c r="N97" s="249"/>
      <c r="O97" s="249"/>
      <c r="P97" s="249"/>
      <c r="Q97" s="250"/>
      <c r="R97" s="250"/>
      <c r="S97" s="250"/>
      <c r="T97" s="250"/>
      <c r="U97" s="250"/>
      <c r="V97" s="250"/>
      <c r="W97" s="250"/>
      <c r="X97" s="250"/>
      <c r="Y97" s="250"/>
      <c r="Z97" s="250"/>
      <c r="AA97" s="250"/>
      <c r="AB97" s="250"/>
      <c r="AC97" s="250"/>
      <c r="AD97" s="250"/>
      <c r="AE97" s="250"/>
      <c r="AF97" s="250"/>
      <c r="AG97" s="250"/>
      <c r="AH97" s="250"/>
      <c r="AI97" s="250"/>
      <c r="AJ97" s="250"/>
      <c r="AK97" s="250"/>
      <c r="AL97" s="250"/>
      <c r="AM97" s="250"/>
      <c r="AN97" s="250"/>
      <c r="AO97" s="250"/>
      <c r="AP97" s="250"/>
      <c r="AQ97" s="250"/>
      <c r="AR97" s="250"/>
      <c r="AS97" s="250"/>
      <c r="AT97" s="250"/>
      <c r="AU97" s="250"/>
      <c r="AV97" s="250"/>
      <c r="AW97" s="250"/>
      <c r="AX97" s="250"/>
      <c r="AY97" s="250"/>
      <c r="AZ97" s="251"/>
      <c r="BA97" s="251"/>
      <c r="BB97" s="251"/>
      <c r="BC97" s="251"/>
      <c r="BD97" s="251"/>
      <c r="BE97" s="244"/>
      <c r="BF97" s="244"/>
      <c r="BG97" s="244"/>
      <c r="BH97" s="244"/>
      <c r="BI97" s="244"/>
      <c r="BJ97" s="244"/>
      <c r="BK97" s="244"/>
      <c r="BL97" s="244"/>
      <c r="BM97" s="244"/>
      <c r="BN97" s="244"/>
      <c r="BO97" s="244"/>
      <c r="BP97" s="244"/>
      <c r="BQ97" s="241">
        <v>91</v>
      </c>
      <c r="BR97" s="246"/>
      <c r="BS97" s="1009"/>
      <c r="BT97" s="1010"/>
      <c r="BU97" s="1010"/>
      <c r="BV97" s="1010"/>
      <c r="BW97" s="1010"/>
      <c r="BX97" s="1010"/>
      <c r="BY97" s="1010"/>
      <c r="BZ97" s="1010"/>
      <c r="CA97" s="1010"/>
      <c r="CB97" s="1010"/>
      <c r="CC97" s="1010"/>
      <c r="CD97" s="1010"/>
      <c r="CE97" s="1010"/>
      <c r="CF97" s="1010"/>
      <c r="CG97" s="1019"/>
      <c r="CH97" s="1020"/>
      <c r="CI97" s="1021"/>
      <c r="CJ97" s="1021"/>
      <c r="CK97" s="1021"/>
      <c r="CL97" s="1022"/>
      <c r="CM97" s="1020"/>
      <c r="CN97" s="1021"/>
      <c r="CO97" s="1021"/>
      <c r="CP97" s="1021"/>
      <c r="CQ97" s="1022"/>
      <c r="CR97" s="1020"/>
      <c r="CS97" s="1021"/>
      <c r="CT97" s="1021"/>
      <c r="CU97" s="1021"/>
      <c r="CV97" s="1022"/>
      <c r="CW97" s="1020"/>
      <c r="CX97" s="1021"/>
      <c r="CY97" s="1021"/>
      <c r="CZ97" s="1021"/>
      <c r="DA97" s="1022"/>
      <c r="DB97" s="1020"/>
      <c r="DC97" s="1021"/>
      <c r="DD97" s="1021"/>
      <c r="DE97" s="1021"/>
      <c r="DF97" s="1022"/>
      <c r="DG97" s="1020"/>
      <c r="DH97" s="1021"/>
      <c r="DI97" s="1021"/>
      <c r="DJ97" s="1021"/>
      <c r="DK97" s="1022"/>
      <c r="DL97" s="1020"/>
      <c r="DM97" s="1021"/>
      <c r="DN97" s="1021"/>
      <c r="DO97" s="1021"/>
      <c r="DP97" s="1022"/>
      <c r="DQ97" s="1020"/>
      <c r="DR97" s="1021"/>
      <c r="DS97" s="1021"/>
      <c r="DT97" s="1021"/>
      <c r="DU97" s="1022"/>
      <c r="DV97" s="1009"/>
      <c r="DW97" s="1010"/>
      <c r="DX97" s="1010"/>
      <c r="DY97" s="1010"/>
      <c r="DZ97" s="1011"/>
      <c r="EA97" s="233"/>
    </row>
    <row r="98" spans="1:131" ht="26.25" hidden="1" customHeight="1" x14ac:dyDescent="0.2">
      <c r="A98" s="248"/>
      <c r="B98" s="249"/>
      <c r="C98" s="249"/>
      <c r="D98" s="249"/>
      <c r="E98" s="249"/>
      <c r="F98" s="249"/>
      <c r="G98" s="249"/>
      <c r="H98" s="249"/>
      <c r="I98" s="249"/>
      <c r="J98" s="249"/>
      <c r="K98" s="249"/>
      <c r="L98" s="249"/>
      <c r="M98" s="249"/>
      <c r="N98" s="249"/>
      <c r="O98" s="249"/>
      <c r="P98" s="249"/>
      <c r="Q98" s="250"/>
      <c r="R98" s="250"/>
      <c r="S98" s="250"/>
      <c r="T98" s="250"/>
      <c r="U98" s="250"/>
      <c r="V98" s="250"/>
      <c r="W98" s="250"/>
      <c r="X98" s="250"/>
      <c r="Y98" s="250"/>
      <c r="Z98" s="250"/>
      <c r="AA98" s="250"/>
      <c r="AB98" s="250"/>
      <c r="AC98" s="250"/>
      <c r="AD98" s="250"/>
      <c r="AE98" s="250"/>
      <c r="AF98" s="250"/>
      <c r="AG98" s="250"/>
      <c r="AH98" s="250"/>
      <c r="AI98" s="250"/>
      <c r="AJ98" s="250"/>
      <c r="AK98" s="250"/>
      <c r="AL98" s="250"/>
      <c r="AM98" s="250"/>
      <c r="AN98" s="250"/>
      <c r="AO98" s="250"/>
      <c r="AP98" s="250"/>
      <c r="AQ98" s="250"/>
      <c r="AR98" s="250"/>
      <c r="AS98" s="250"/>
      <c r="AT98" s="250"/>
      <c r="AU98" s="250"/>
      <c r="AV98" s="250"/>
      <c r="AW98" s="250"/>
      <c r="AX98" s="250"/>
      <c r="AY98" s="250"/>
      <c r="AZ98" s="251"/>
      <c r="BA98" s="251"/>
      <c r="BB98" s="251"/>
      <c r="BC98" s="251"/>
      <c r="BD98" s="251"/>
      <c r="BE98" s="244"/>
      <c r="BF98" s="244"/>
      <c r="BG98" s="244"/>
      <c r="BH98" s="244"/>
      <c r="BI98" s="244"/>
      <c r="BJ98" s="244"/>
      <c r="BK98" s="244"/>
      <c r="BL98" s="244"/>
      <c r="BM98" s="244"/>
      <c r="BN98" s="244"/>
      <c r="BO98" s="244"/>
      <c r="BP98" s="244"/>
      <c r="BQ98" s="241">
        <v>92</v>
      </c>
      <c r="BR98" s="246"/>
      <c r="BS98" s="1009"/>
      <c r="BT98" s="1010"/>
      <c r="BU98" s="1010"/>
      <c r="BV98" s="1010"/>
      <c r="BW98" s="1010"/>
      <c r="BX98" s="1010"/>
      <c r="BY98" s="1010"/>
      <c r="BZ98" s="1010"/>
      <c r="CA98" s="1010"/>
      <c r="CB98" s="1010"/>
      <c r="CC98" s="1010"/>
      <c r="CD98" s="1010"/>
      <c r="CE98" s="1010"/>
      <c r="CF98" s="1010"/>
      <c r="CG98" s="1019"/>
      <c r="CH98" s="1020"/>
      <c r="CI98" s="1021"/>
      <c r="CJ98" s="1021"/>
      <c r="CK98" s="1021"/>
      <c r="CL98" s="1022"/>
      <c r="CM98" s="1020"/>
      <c r="CN98" s="1021"/>
      <c r="CO98" s="1021"/>
      <c r="CP98" s="1021"/>
      <c r="CQ98" s="1022"/>
      <c r="CR98" s="1020"/>
      <c r="CS98" s="1021"/>
      <c r="CT98" s="1021"/>
      <c r="CU98" s="1021"/>
      <c r="CV98" s="1022"/>
      <c r="CW98" s="1020"/>
      <c r="CX98" s="1021"/>
      <c r="CY98" s="1021"/>
      <c r="CZ98" s="1021"/>
      <c r="DA98" s="1022"/>
      <c r="DB98" s="1020"/>
      <c r="DC98" s="1021"/>
      <c r="DD98" s="1021"/>
      <c r="DE98" s="1021"/>
      <c r="DF98" s="1022"/>
      <c r="DG98" s="1020"/>
      <c r="DH98" s="1021"/>
      <c r="DI98" s="1021"/>
      <c r="DJ98" s="1021"/>
      <c r="DK98" s="1022"/>
      <c r="DL98" s="1020"/>
      <c r="DM98" s="1021"/>
      <c r="DN98" s="1021"/>
      <c r="DO98" s="1021"/>
      <c r="DP98" s="1022"/>
      <c r="DQ98" s="1020"/>
      <c r="DR98" s="1021"/>
      <c r="DS98" s="1021"/>
      <c r="DT98" s="1021"/>
      <c r="DU98" s="1022"/>
      <c r="DV98" s="1009"/>
      <c r="DW98" s="1010"/>
      <c r="DX98" s="1010"/>
      <c r="DY98" s="1010"/>
      <c r="DZ98" s="1011"/>
      <c r="EA98" s="233"/>
    </row>
    <row r="99" spans="1:131" ht="26.25" hidden="1" customHeight="1" x14ac:dyDescent="0.2">
      <c r="A99" s="248"/>
      <c r="B99" s="249"/>
      <c r="C99" s="249"/>
      <c r="D99" s="249"/>
      <c r="E99" s="249"/>
      <c r="F99" s="249"/>
      <c r="G99" s="249"/>
      <c r="H99" s="249"/>
      <c r="I99" s="249"/>
      <c r="J99" s="249"/>
      <c r="K99" s="249"/>
      <c r="L99" s="249"/>
      <c r="M99" s="249"/>
      <c r="N99" s="249"/>
      <c r="O99" s="249"/>
      <c r="P99" s="249"/>
      <c r="Q99" s="250"/>
      <c r="R99" s="250"/>
      <c r="S99" s="250"/>
      <c r="T99" s="250"/>
      <c r="U99" s="250"/>
      <c r="V99" s="250"/>
      <c r="W99" s="250"/>
      <c r="X99" s="250"/>
      <c r="Y99" s="250"/>
      <c r="Z99" s="250"/>
      <c r="AA99" s="250"/>
      <c r="AB99" s="250"/>
      <c r="AC99" s="250"/>
      <c r="AD99" s="250"/>
      <c r="AE99" s="250"/>
      <c r="AF99" s="250"/>
      <c r="AG99" s="250"/>
      <c r="AH99" s="250"/>
      <c r="AI99" s="250"/>
      <c r="AJ99" s="250"/>
      <c r="AK99" s="250"/>
      <c r="AL99" s="250"/>
      <c r="AM99" s="250"/>
      <c r="AN99" s="250"/>
      <c r="AO99" s="250"/>
      <c r="AP99" s="250"/>
      <c r="AQ99" s="250"/>
      <c r="AR99" s="250"/>
      <c r="AS99" s="250"/>
      <c r="AT99" s="250"/>
      <c r="AU99" s="250"/>
      <c r="AV99" s="250"/>
      <c r="AW99" s="250"/>
      <c r="AX99" s="250"/>
      <c r="AY99" s="250"/>
      <c r="AZ99" s="251"/>
      <c r="BA99" s="251"/>
      <c r="BB99" s="251"/>
      <c r="BC99" s="251"/>
      <c r="BD99" s="251"/>
      <c r="BE99" s="244"/>
      <c r="BF99" s="244"/>
      <c r="BG99" s="244"/>
      <c r="BH99" s="244"/>
      <c r="BI99" s="244"/>
      <c r="BJ99" s="244"/>
      <c r="BK99" s="244"/>
      <c r="BL99" s="244"/>
      <c r="BM99" s="244"/>
      <c r="BN99" s="244"/>
      <c r="BO99" s="244"/>
      <c r="BP99" s="244"/>
      <c r="BQ99" s="241">
        <v>93</v>
      </c>
      <c r="BR99" s="246"/>
      <c r="BS99" s="1009"/>
      <c r="BT99" s="1010"/>
      <c r="BU99" s="1010"/>
      <c r="BV99" s="1010"/>
      <c r="BW99" s="1010"/>
      <c r="BX99" s="1010"/>
      <c r="BY99" s="1010"/>
      <c r="BZ99" s="1010"/>
      <c r="CA99" s="1010"/>
      <c r="CB99" s="1010"/>
      <c r="CC99" s="1010"/>
      <c r="CD99" s="1010"/>
      <c r="CE99" s="1010"/>
      <c r="CF99" s="1010"/>
      <c r="CG99" s="1019"/>
      <c r="CH99" s="1020"/>
      <c r="CI99" s="1021"/>
      <c r="CJ99" s="1021"/>
      <c r="CK99" s="1021"/>
      <c r="CL99" s="1022"/>
      <c r="CM99" s="1020"/>
      <c r="CN99" s="1021"/>
      <c r="CO99" s="1021"/>
      <c r="CP99" s="1021"/>
      <c r="CQ99" s="1022"/>
      <c r="CR99" s="1020"/>
      <c r="CS99" s="1021"/>
      <c r="CT99" s="1021"/>
      <c r="CU99" s="1021"/>
      <c r="CV99" s="1022"/>
      <c r="CW99" s="1020"/>
      <c r="CX99" s="1021"/>
      <c r="CY99" s="1021"/>
      <c r="CZ99" s="1021"/>
      <c r="DA99" s="1022"/>
      <c r="DB99" s="1020"/>
      <c r="DC99" s="1021"/>
      <c r="DD99" s="1021"/>
      <c r="DE99" s="1021"/>
      <c r="DF99" s="1022"/>
      <c r="DG99" s="1020"/>
      <c r="DH99" s="1021"/>
      <c r="DI99" s="1021"/>
      <c r="DJ99" s="1021"/>
      <c r="DK99" s="1022"/>
      <c r="DL99" s="1020"/>
      <c r="DM99" s="1021"/>
      <c r="DN99" s="1021"/>
      <c r="DO99" s="1021"/>
      <c r="DP99" s="1022"/>
      <c r="DQ99" s="1020"/>
      <c r="DR99" s="1021"/>
      <c r="DS99" s="1021"/>
      <c r="DT99" s="1021"/>
      <c r="DU99" s="1022"/>
      <c r="DV99" s="1009"/>
      <c r="DW99" s="1010"/>
      <c r="DX99" s="1010"/>
      <c r="DY99" s="1010"/>
      <c r="DZ99" s="1011"/>
      <c r="EA99" s="233"/>
    </row>
    <row r="100" spans="1:131" ht="26.25" hidden="1" customHeight="1" x14ac:dyDescent="0.2">
      <c r="A100" s="248"/>
      <c r="B100" s="249"/>
      <c r="C100" s="249"/>
      <c r="D100" s="249"/>
      <c r="E100" s="249"/>
      <c r="F100" s="249"/>
      <c r="G100" s="249"/>
      <c r="H100" s="249"/>
      <c r="I100" s="249"/>
      <c r="J100" s="249"/>
      <c r="K100" s="249"/>
      <c r="L100" s="249"/>
      <c r="M100" s="249"/>
      <c r="N100" s="249"/>
      <c r="O100" s="249"/>
      <c r="P100" s="249"/>
      <c r="Q100" s="250"/>
      <c r="R100" s="250"/>
      <c r="S100" s="250"/>
      <c r="T100" s="250"/>
      <c r="U100" s="250"/>
      <c r="V100" s="250"/>
      <c r="W100" s="250"/>
      <c r="X100" s="250"/>
      <c r="Y100" s="250"/>
      <c r="Z100" s="250"/>
      <c r="AA100" s="250"/>
      <c r="AB100" s="250"/>
      <c r="AC100" s="250"/>
      <c r="AD100" s="250"/>
      <c r="AE100" s="250"/>
      <c r="AF100" s="250"/>
      <c r="AG100" s="250"/>
      <c r="AH100" s="250"/>
      <c r="AI100" s="250"/>
      <c r="AJ100" s="250"/>
      <c r="AK100" s="250"/>
      <c r="AL100" s="250"/>
      <c r="AM100" s="250"/>
      <c r="AN100" s="250"/>
      <c r="AO100" s="250"/>
      <c r="AP100" s="250"/>
      <c r="AQ100" s="250"/>
      <c r="AR100" s="250"/>
      <c r="AS100" s="250"/>
      <c r="AT100" s="250"/>
      <c r="AU100" s="250"/>
      <c r="AV100" s="250"/>
      <c r="AW100" s="250"/>
      <c r="AX100" s="250"/>
      <c r="AY100" s="250"/>
      <c r="AZ100" s="251"/>
      <c r="BA100" s="251"/>
      <c r="BB100" s="251"/>
      <c r="BC100" s="251"/>
      <c r="BD100" s="251"/>
      <c r="BE100" s="244"/>
      <c r="BF100" s="244"/>
      <c r="BG100" s="244"/>
      <c r="BH100" s="244"/>
      <c r="BI100" s="244"/>
      <c r="BJ100" s="244"/>
      <c r="BK100" s="244"/>
      <c r="BL100" s="244"/>
      <c r="BM100" s="244"/>
      <c r="BN100" s="244"/>
      <c r="BO100" s="244"/>
      <c r="BP100" s="244"/>
      <c r="BQ100" s="241">
        <v>94</v>
      </c>
      <c r="BR100" s="246"/>
      <c r="BS100" s="1009"/>
      <c r="BT100" s="1010"/>
      <c r="BU100" s="1010"/>
      <c r="BV100" s="1010"/>
      <c r="BW100" s="1010"/>
      <c r="BX100" s="1010"/>
      <c r="BY100" s="1010"/>
      <c r="BZ100" s="1010"/>
      <c r="CA100" s="1010"/>
      <c r="CB100" s="1010"/>
      <c r="CC100" s="1010"/>
      <c r="CD100" s="1010"/>
      <c r="CE100" s="1010"/>
      <c r="CF100" s="1010"/>
      <c r="CG100" s="1019"/>
      <c r="CH100" s="1020"/>
      <c r="CI100" s="1021"/>
      <c r="CJ100" s="1021"/>
      <c r="CK100" s="1021"/>
      <c r="CL100" s="1022"/>
      <c r="CM100" s="1020"/>
      <c r="CN100" s="1021"/>
      <c r="CO100" s="1021"/>
      <c r="CP100" s="1021"/>
      <c r="CQ100" s="1022"/>
      <c r="CR100" s="1020"/>
      <c r="CS100" s="1021"/>
      <c r="CT100" s="1021"/>
      <c r="CU100" s="1021"/>
      <c r="CV100" s="1022"/>
      <c r="CW100" s="1020"/>
      <c r="CX100" s="1021"/>
      <c r="CY100" s="1021"/>
      <c r="CZ100" s="1021"/>
      <c r="DA100" s="1022"/>
      <c r="DB100" s="1020"/>
      <c r="DC100" s="1021"/>
      <c r="DD100" s="1021"/>
      <c r="DE100" s="1021"/>
      <c r="DF100" s="1022"/>
      <c r="DG100" s="1020"/>
      <c r="DH100" s="1021"/>
      <c r="DI100" s="1021"/>
      <c r="DJ100" s="1021"/>
      <c r="DK100" s="1022"/>
      <c r="DL100" s="1020"/>
      <c r="DM100" s="1021"/>
      <c r="DN100" s="1021"/>
      <c r="DO100" s="1021"/>
      <c r="DP100" s="1022"/>
      <c r="DQ100" s="1020"/>
      <c r="DR100" s="1021"/>
      <c r="DS100" s="1021"/>
      <c r="DT100" s="1021"/>
      <c r="DU100" s="1022"/>
      <c r="DV100" s="1009"/>
      <c r="DW100" s="1010"/>
      <c r="DX100" s="1010"/>
      <c r="DY100" s="1010"/>
      <c r="DZ100" s="1011"/>
      <c r="EA100" s="233"/>
    </row>
    <row r="101" spans="1:131" ht="26.25" hidden="1" customHeight="1" x14ac:dyDescent="0.2">
      <c r="A101" s="248"/>
      <c r="B101" s="249"/>
      <c r="C101" s="249"/>
      <c r="D101" s="249"/>
      <c r="E101" s="249"/>
      <c r="F101" s="249"/>
      <c r="G101" s="249"/>
      <c r="H101" s="249"/>
      <c r="I101" s="249"/>
      <c r="J101" s="249"/>
      <c r="K101" s="249"/>
      <c r="L101" s="249"/>
      <c r="M101" s="249"/>
      <c r="N101" s="249"/>
      <c r="O101" s="249"/>
      <c r="P101" s="249"/>
      <c r="Q101" s="250"/>
      <c r="R101" s="250"/>
      <c r="S101" s="250"/>
      <c r="T101" s="250"/>
      <c r="U101" s="250"/>
      <c r="V101" s="250"/>
      <c r="W101" s="250"/>
      <c r="X101" s="250"/>
      <c r="Y101" s="250"/>
      <c r="Z101" s="250"/>
      <c r="AA101" s="250"/>
      <c r="AB101" s="250"/>
      <c r="AC101" s="250"/>
      <c r="AD101" s="250"/>
      <c r="AE101" s="250"/>
      <c r="AF101" s="250"/>
      <c r="AG101" s="250"/>
      <c r="AH101" s="250"/>
      <c r="AI101" s="250"/>
      <c r="AJ101" s="250"/>
      <c r="AK101" s="250"/>
      <c r="AL101" s="250"/>
      <c r="AM101" s="250"/>
      <c r="AN101" s="250"/>
      <c r="AO101" s="250"/>
      <c r="AP101" s="250"/>
      <c r="AQ101" s="250"/>
      <c r="AR101" s="250"/>
      <c r="AS101" s="250"/>
      <c r="AT101" s="250"/>
      <c r="AU101" s="250"/>
      <c r="AV101" s="250"/>
      <c r="AW101" s="250"/>
      <c r="AX101" s="250"/>
      <c r="AY101" s="250"/>
      <c r="AZ101" s="251"/>
      <c r="BA101" s="251"/>
      <c r="BB101" s="251"/>
      <c r="BC101" s="251"/>
      <c r="BD101" s="251"/>
      <c r="BE101" s="244"/>
      <c r="BF101" s="244"/>
      <c r="BG101" s="244"/>
      <c r="BH101" s="244"/>
      <c r="BI101" s="244"/>
      <c r="BJ101" s="244"/>
      <c r="BK101" s="244"/>
      <c r="BL101" s="244"/>
      <c r="BM101" s="244"/>
      <c r="BN101" s="244"/>
      <c r="BO101" s="244"/>
      <c r="BP101" s="244"/>
      <c r="BQ101" s="241">
        <v>95</v>
      </c>
      <c r="BR101" s="246"/>
      <c r="BS101" s="1009"/>
      <c r="BT101" s="1010"/>
      <c r="BU101" s="1010"/>
      <c r="BV101" s="1010"/>
      <c r="BW101" s="1010"/>
      <c r="BX101" s="1010"/>
      <c r="BY101" s="1010"/>
      <c r="BZ101" s="1010"/>
      <c r="CA101" s="1010"/>
      <c r="CB101" s="1010"/>
      <c r="CC101" s="1010"/>
      <c r="CD101" s="1010"/>
      <c r="CE101" s="1010"/>
      <c r="CF101" s="1010"/>
      <c r="CG101" s="1019"/>
      <c r="CH101" s="1020"/>
      <c r="CI101" s="1021"/>
      <c r="CJ101" s="1021"/>
      <c r="CK101" s="1021"/>
      <c r="CL101" s="1022"/>
      <c r="CM101" s="1020"/>
      <c r="CN101" s="1021"/>
      <c r="CO101" s="1021"/>
      <c r="CP101" s="1021"/>
      <c r="CQ101" s="1022"/>
      <c r="CR101" s="1020"/>
      <c r="CS101" s="1021"/>
      <c r="CT101" s="1021"/>
      <c r="CU101" s="1021"/>
      <c r="CV101" s="1022"/>
      <c r="CW101" s="1020"/>
      <c r="CX101" s="1021"/>
      <c r="CY101" s="1021"/>
      <c r="CZ101" s="1021"/>
      <c r="DA101" s="1022"/>
      <c r="DB101" s="1020"/>
      <c r="DC101" s="1021"/>
      <c r="DD101" s="1021"/>
      <c r="DE101" s="1021"/>
      <c r="DF101" s="1022"/>
      <c r="DG101" s="1020"/>
      <c r="DH101" s="1021"/>
      <c r="DI101" s="1021"/>
      <c r="DJ101" s="1021"/>
      <c r="DK101" s="1022"/>
      <c r="DL101" s="1020"/>
      <c r="DM101" s="1021"/>
      <c r="DN101" s="1021"/>
      <c r="DO101" s="1021"/>
      <c r="DP101" s="1022"/>
      <c r="DQ101" s="1020"/>
      <c r="DR101" s="1021"/>
      <c r="DS101" s="1021"/>
      <c r="DT101" s="1021"/>
      <c r="DU101" s="1022"/>
      <c r="DV101" s="1009"/>
      <c r="DW101" s="1010"/>
      <c r="DX101" s="1010"/>
      <c r="DY101" s="1010"/>
      <c r="DZ101" s="1011"/>
      <c r="EA101" s="233"/>
    </row>
    <row r="102" spans="1:131" ht="26.25" customHeight="1" thickBot="1" x14ac:dyDescent="0.25">
      <c r="A102" s="248"/>
      <c r="B102" s="249"/>
      <c r="C102" s="249"/>
      <c r="D102" s="249"/>
      <c r="E102" s="249"/>
      <c r="F102" s="249"/>
      <c r="G102" s="249"/>
      <c r="H102" s="249"/>
      <c r="I102" s="249"/>
      <c r="J102" s="249"/>
      <c r="K102" s="249"/>
      <c r="L102" s="249"/>
      <c r="M102" s="249"/>
      <c r="N102" s="249"/>
      <c r="O102" s="249"/>
      <c r="P102" s="249"/>
      <c r="Q102" s="250"/>
      <c r="R102" s="250"/>
      <c r="S102" s="250"/>
      <c r="T102" s="250"/>
      <c r="U102" s="250"/>
      <c r="V102" s="250"/>
      <c r="W102" s="250"/>
      <c r="X102" s="250"/>
      <c r="Y102" s="250"/>
      <c r="Z102" s="250"/>
      <c r="AA102" s="250"/>
      <c r="AB102" s="250"/>
      <c r="AC102" s="250"/>
      <c r="AD102" s="250"/>
      <c r="AE102" s="250"/>
      <c r="AF102" s="250"/>
      <c r="AG102" s="250"/>
      <c r="AH102" s="250"/>
      <c r="AI102" s="250"/>
      <c r="AJ102" s="250"/>
      <c r="AK102" s="250"/>
      <c r="AL102" s="250"/>
      <c r="AM102" s="250"/>
      <c r="AN102" s="250"/>
      <c r="AO102" s="250"/>
      <c r="AP102" s="250"/>
      <c r="AQ102" s="250"/>
      <c r="AR102" s="250"/>
      <c r="AS102" s="250"/>
      <c r="AT102" s="250"/>
      <c r="AU102" s="250"/>
      <c r="AV102" s="250"/>
      <c r="AW102" s="250"/>
      <c r="AX102" s="250"/>
      <c r="AY102" s="250"/>
      <c r="AZ102" s="251"/>
      <c r="BA102" s="251"/>
      <c r="BB102" s="251"/>
      <c r="BC102" s="251"/>
      <c r="BD102" s="251"/>
      <c r="BE102" s="244"/>
      <c r="BF102" s="244"/>
      <c r="BG102" s="244"/>
      <c r="BH102" s="244"/>
      <c r="BI102" s="244"/>
      <c r="BJ102" s="244"/>
      <c r="BK102" s="244"/>
      <c r="BL102" s="244"/>
      <c r="BM102" s="244"/>
      <c r="BN102" s="244"/>
      <c r="BO102" s="244"/>
      <c r="BP102" s="244"/>
      <c r="BQ102" s="243" t="s">
        <v>396</v>
      </c>
      <c r="BR102" s="1001" t="s">
        <v>434</v>
      </c>
      <c r="BS102" s="1002"/>
      <c r="BT102" s="1002"/>
      <c r="BU102" s="1002"/>
      <c r="BV102" s="1002"/>
      <c r="BW102" s="1002"/>
      <c r="BX102" s="1002"/>
      <c r="BY102" s="1002"/>
      <c r="BZ102" s="1002"/>
      <c r="CA102" s="1002"/>
      <c r="CB102" s="1002"/>
      <c r="CC102" s="1002"/>
      <c r="CD102" s="1002"/>
      <c r="CE102" s="1002"/>
      <c r="CF102" s="1002"/>
      <c r="CG102" s="1012"/>
      <c r="CH102" s="1013"/>
      <c r="CI102" s="1014"/>
      <c r="CJ102" s="1014"/>
      <c r="CK102" s="1014"/>
      <c r="CL102" s="1015"/>
      <c r="CM102" s="1013"/>
      <c r="CN102" s="1014"/>
      <c r="CO102" s="1014"/>
      <c r="CP102" s="1014"/>
      <c r="CQ102" s="1015"/>
      <c r="CR102" s="1016">
        <v>138</v>
      </c>
      <c r="CS102" s="1017"/>
      <c r="CT102" s="1017"/>
      <c r="CU102" s="1017"/>
      <c r="CV102" s="1018"/>
      <c r="CW102" s="1016">
        <v>6</v>
      </c>
      <c r="CX102" s="1017"/>
      <c r="CY102" s="1017"/>
      <c r="CZ102" s="1017"/>
      <c r="DA102" s="1018"/>
      <c r="DB102" s="1016" t="s">
        <v>597</v>
      </c>
      <c r="DC102" s="1017"/>
      <c r="DD102" s="1017"/>
      <c r="DE102" s="1017"/>
      <c r="DF102" s="1018"/>
      <c r="DG102" s="1016" t="s">
        <v>597</v>
      </c>
      <c r="DH102" s="1017"/>
      <c r="DI102" s="1017"/>
      <c r="DJ102" s="1017"/>
      <c r="DK102" s="1018"/>
      <c r="DL102" s="1016" t="s">
        <v>597</v>
      </c>
      <c r="DM102" s="1017"/>
      <c r="DN102" s="1017"/>
      <c r="DO102" s="1017"/>
      <c r="DP102" s="1018"/>
      <c r="DQ102" s="1016"/>
      <c r="DR102" s="1017"/>
      <c r="DS102" s="1017"/>
      <c r="DT102" s="1017"/>
      <c r="DU102" s="1018"/>
      <c r="DV102" s="1001"/>
      <c r="DW102" s="1002"/>
      <c r="DX102" s="1002"/>
      <c r="DY102" s="1002"/>
      <c r="DZ102" s="1003"/>
      <c r="EA102" s="233"/>
    </row>
    <row r="103" spans="1:131" ht="26.25" customHeight="1" x14ac:dyDescent="0.2">
      <c r="A103" s="248"/>
      <c r="B103" s="249"/>
      <c r="C103" s="249"/>
      <c r="D103" s="249"/>
      <c r="E103" s="249"/>
      <c r="F103" s="249"/>
      <c r="G103" s="249"/>
      <c r="H103" s="249"/>
      <c r="I103" s="249"/>
      <c r="J103" s="249"/>
      <c r="K103" s="249"/>
      <c r="L103" s="249"/>
      <c r="M103" s="249"/>
      <c r="N103" s="249"/>
      <c r="O103" s="249"/>
      <c r="P103" s="249"/>
      <c r="Q103" s="250"/>
      <c r="R103" s="250"/>
      <c r="S103" s="250"/>
      <c r="T103" s="250"/>
      <c r="U103" s="250"/>
      <c r="V103" s="250"/>
      <c r="W103" s="250"/>
      <c r="X103" s="250"/>
      <c r="Y103" s="250"/>
      <c r="Z103" s="250"/>
      <c r="AA103" s="250"/>
      <c r="AB103" s="250"/>
      <c r="AC103" s="250"/>
      <c r="AD103" s="250"/>
      <c r="AE103" s="250"/>
      <c r="AF103" s="250"/>
      <c r="AG103" s="250"/>
      <c r="AH103" s="250"/>
      <c r="AI103" s="250"/>
      <c r="AJ103" s="250"/>
      <c r="AK103" s="250"/>
      <c r="AL103" s="250"/>
      <c r="AM103" s="250"/>
      <c r="AN103" s="250"/>
      <c r="AO103" s="250"/>
      <c r="AP103" s="250"/>
      <c r="AQ103" s="250"/>
      <c r="AR103" s="250"/>
      <c r="AS103" s="250"/>
      <c r="AT103" s="250"/>
      <c r="AU103" s="250"/>
      <c r="AV103" s="250"/>
      <c r="AW103" s="250"/>
      <c r="AX103" s="250"/>
      <c r="AY103" s="250"/>
      <c r="AZ103" s="251"/>
      <c r="BA103" s="251"/>
      <c r="BB103" s="251"/>
      <c r="BC103" s="251"/>
      <c r="BD103" s="251"/>
      <c r="BE103" s="244"/>
      <c r="BF103" s="244"/>
      <c r="BG103" s="244"/>
      <c r="BH103" s="244"/>
      <c r="BI103" s="244"/>
      <c r="BJ103" s="244"/>
      <c r="BK103" s="244"/>
      <c r="BL103" s="244"/>
      <c r="BM103" s="244"/>
      <c r="BN103" s="244"/>
      <c r="BO103" s="244"/>
      <c r="BP103" s="244"/>
      <c r="BQ103" s="1004" t="s">
        <v>435</v>
      </c>
      <c r="BR103" s="1004"/>
      <c r="BS103" s="1004"/>
      <c r="BT103" s="1004"/>
      <c r="BU103" s="1004"/>
      <c r="BV103" s="1004"/>
      <c r="BW103" s="1004"/>
      <c r="BX103" s="1004"/>
      <c r="BY103" s="1004"/>
      <c r="BZ103" s="1004"/>
      <c r="CA103" s="1004"/>
      <c r="CB103" s="1004"/>
      <c r="CC103" s="1004"/>
      <c r="CD103" s="1004"/>
      <c r="CE103" s="1004"/>
      <c r="CF103" s="1004"/>
      <c r="CG103" s="1004"/>
      <c r="CH103" s="1004"/>
      <c r="CI103" s="1004"/>
      <c r="CJ103" s="1004"/>
      <c r="CK103" s="1004"/>
      <c r="CL103" s="1004"/>
      <c r="CM103" s="1004"/>
      <c r="CN103" s="1004"/>
      <c r="CO103" s="1004"/>
      <c r="CP103" s="1004"/>
      <c r="CQ103" s="1004"/>
      <c r="CR103" s="1004"/>
      <c r="CS103" s="1004"/>
      <c r="CT103" s="1004"/>
      <c r="CU103" s="1004"/>
      <c r="CV103" s="1004"/>
      <c r="CW103" s="1004"/>
      <c r="CX103" s="1004"/>
      <c r="CY103" s="1004"/>
      <c r="CZ103" s="1004"/>
      <c r="DA103" s="1004"/>
      <c r="DB103" s="1004"/>
      <c r="DC103" s="1004"/>
      <c r="DD103" s="1004"/>
      <c r="DE103" s="1004"/>
      <c r="DF103" s="1004"/>
      <c r="DG103" s="1004"/>
      <c r="DH103" s="1004"/>
      <c r="DI103" s="1004"/>
      <c r="DJ103" s="1004"/>
      <c r="DK103" s="1004"/>
      <c r="DL103" s="1004"/>
      <c r="DM103" s="1004"/>
      <c r="DN103" s="1004"/>
      <c r="DO103" s="1004"/>
      <c r="DP103" s="1004"/>
      <c r="DQ103" s="1004"/>
      <c r="DR103" s="1004"/>
      <c r="DS103" s="1004"/>
      <c r="DT103" s="1004"/>
      <c r="DU103" s="1004"/>
      <c r="DV103" s="1004"/>
      <c r="DW103" s="1004"/>
      <c r="DX103" s="1004"/>
      <c r="DY103" s="1004"/>
      <c r="DZ103" s="1004"/>
      <c r="EA103" s="233"/>
    </row>
    <row r="104" spans="1:131" ht="26.25" customHeight="1" x14ac:dyDescent="0.2">
      <c r="A104" s="248"/>
      <c r="B104" s="249"/>
      <c r="C104" s="249"/>
      <c r="D104" s="249"/>
      <c r="E104" s="249"/>
      <c r="F104" s="249"/>
      <c r="G104" s="249"/>
      <c r="H104" s="249"/>
      <c r="I104" s="249"/>
      <c r="J104" s="249"/>
      <c r="K104" s="249"/>
      <c r="L104" s="249"/>
      <c r="M104" s="249"/>
      <c r="N104" s="249"/>
      <c r="O104" s="249"/>
      <c r="P104" s="249"/>
      <c r="Q104" s="250"/>
      <c r="R104" s="250"/>
      <c r="S104" s="250"/>
      <c r="T104" s="250"/>
      <c r="U104" s="250"/>
      <c r="V104" s="250"/>
      <c r="W104" s="250"/>
      <c r="X104" s="250"/>
      <c r="Y104" s="250"/>
      <c r="Z104" s="250"/>
      <c r="AA104" s="250"/>
      <c r="AB104" s="250"/>
      <c r="AC104" s="250"/>
      <c r="AD104" s="250"/>
      <c r="AE104" s="250"/>
      <c r="AF104" s="250"/>
      <c r="AG104" s="250"/>
      <c r="AH104" s="250"/>
      <c r="AI104" s="250"/>
      <c r="AJ104" s="250"/>
      <c r="AK104" s="250"/>
      <c r="AL104" s="250"/>
      <c r="AM104" s="250"/>
      <c r="AN104" s="250"/>
      <c r="AO104" s="250"/>
      <c r="AP104" s="250"/>
      <c r="AQ104" s="250"/>
      <c r="AR104" s="250"/>
      <c r="AS104" s="250"/>
      <c r="AT104" s="250"/>
      <c r="AU104" s="250"/>
      <c r="AV104" s="250"/>
      <c r="AW104" s="250"/>
      <c r="AX104" s="250"/>
      <c r="AY104" s="250"/>
      <c r="AZ104" s="251"/>
      <c r="BA104" s="251"/>
      <c r="BB104" s="251"/>
      <c r="BC104" s="251"/>
      <c r="BD104" s="251"/>
      <c r="BE104" s="244"/>
      <c r="BF104" s="244"/>
      <c r="BG104" s="244"/>
      <c r="BH104" s="244"/>
      <c r="BI104" s="244"/>
      <c r="BJ104" s="244"/>
      <c r="BK104" s="244"/>
      <c r="BL104" s="244"/>
      <c r="BM104" s="244"/>
      <c r="BN104" s="244"/>
      <c r="BO104" s="244"/>
      <c r="BP104" s="244"/>
      <c r="BQ104" s="1005" t="s">
        <v>436</v>
      </c>
      <c r="BR104" s="1005"/>
      <c r="BS104" s="1005"/>
      <c r="BT104" s="1005"/>
      <c r="BU104" s="1005"/>
      <c r="BV104" s="1005"/>
      <c r="BW104" s="1005"/>
      <c r="BX104" s="1005"/>
      <c r="BY104" s="1005"/>
      <c r="BZ104" s="1005"/>
      <c r="CA104" s="1005"/>
      <c r="CB104" s="1005"/>
      <c r="CC104" s="1005"/>
      <c r="CD104" s="1005"/>
      <c r="CE104" s="1005"/>
      <c r="CF104" s="1005"/>
      <c r="CG104" s="1005"/>
      <c r="CH104" s="1005"/>
      <c r="CI104" s="1005"/>
      <c r="CJ104" s="1005"/>
      <c r="CK104" s="1005"/>
      <c r="CL104" s="1005"/>
      <c r="CM104" s="1005"/>
      <c r="CN104" s="1005"/>
      <c r="CO104" s="1005"/>
      <c r="CP104" s="1005"/>
      <c r="CQ104" s="1005"/>
      <c r="CR104" s="1005"/>
      <c r="CS104" s="1005"/>
      <c r="CT104" s="1005"/>
      <c r="CU104" s="1005"/>
      <c r="CV104" s="1005"/>
      <c r="CW104" s="1005"/>
      <c r="CX104" s="1005"/>
      <c r="CY104" s="1005"/>
      <c r="CZ104" s="1005"/>
      <c r="DA104" s="1005"/>
      <c r="DB104" s="1005"/>
      <c r="DC104" s="1005"/>
      <c r="DD104" s="1005"/>
      <c r="DE104" s="1005"/>
      <c r="DF104" s="1005"/>
      <c r="DG104" s="1005"/>
      <c r="DH104" s="1005"/>
      <c r="DI104" s="1005"/>
      <c r="DJ104" s="1005"/>
      <c r="DK104" s="1005"/>
      <c r="DL104" s="1005"/>
      <c r="DM104" s="1005"/>
      <c r="DN104" s="1005"/>
      <c r="DO104" s="1005"/>
      <c r="DP104" s="1005"/>
      <c r="DQ104" s="1005"/>
      <c r="DR104" s="1005"/>
      <c r="DS104" s="1005"/>
      <c r="DT104" s="1005"/>
      <c r="DU104" s="1005"/>
      <c r="DV104" s="1005"/>
      <c r="DW104" s="1005"/>
      <c r="DX104" s="1005"/>
      <c r="DY104" s="1005"/>
      <c r="DZ104" s="1005"/>
      <c r="EA104" s="233"/>
    </row>
    <row r="105" spans="1:131" ht="11.25" customHeight="1" x14ac:dyDescent="0.2">
      <c r="A105" s="244"/>
      <c r="B105" s="244"/>
      <c r="C105" s="244"/>
      <c r="D105" s="244"/>
      <c r="E105" s="244"/>
      <c r="F105" s="244"/>
      <c r="G105" s="244"/>
      <c r="H105" s="244"/>
      <c r="I105" s="244"/>
      <c r="J105" s="244"/>
      <c r="K105" s="244"/>
      <c r="L105" s="244"/>
      <c r="M105" s="244"/>
      <c r="N105" s="244"/>
      <c r="O105" s="244"/>
      <c r="P105" s="244"/>
      <c r="Q105" s="244"/>
      <c r="R105" s="244"/>
      <c r="S105" s="244"/>
      <c r="T105" s="244"/>
      <c r="U105" s="244"/>
      <c r="V105" s="244"/>
      <c r="W105" s="244"/>
      <c r="X105" s="244"/>
      <c r="Y105" s="244"/>
      <c r="Z105" s="244"/>
      <c r="AA105" s="244"/>
      <c r="AB105" s="244"/>
      <c r="AC105" s="244"/>
      <c r="AD105" s="244"/>
      <c r="AE105" s="244"/>
      <c r="AF105" s="244"/>
      <c r="AG105" s="244"/>
      <c r="AH105" s="244"/>
      <c r="AI105" s="244"/>
      <c r="AJ105" s="244"/>
      <c r="AK105" s="244"/>
      <c r="AL105" s="244"/>
      <c r="AM105" s="244"/>
      <c r="AN105" s="244"/>
      <c r="AO105" s="244"/>
      <c r="AP105" s="244"/>
      <c r="AQ105" s="244"/>
      <c r="AR105" s="244"/>
      <c r="AS105" s="244"/>
      <c r="AT105" s="244"/>
      <c r="AU105" s="244"/>
      <c r="AV105" s="244"/>
      <c r="AW105" s="244"/>
      <c r="AX105" s="244"/>
      <c r="AY105" s="244"/>
      <c r="AZ105" s="244"/>
      <c r="BA105" s="244"/>
      <c r="BB105" s="244"/>
      <c r="BC105" s="244"/>
      <c r="BD105" s="244"/>
      <c r="BE105" s="244"/>
      <c r="BF105" s="244"/>
      <c r="BG105" s="244"/>
      <c r="BH105" s="244"/>
      <c r="BI105" s="244"/>
      <c r="BJ105" s="244"/>
      <c r="BK105" s="244"/>
      <c r="BL105" s="244"/>
      <c r="BM105" s="244"/>
      <c r="BN105" s="244"/>
      <c r="BO105" s="244"/>
      <c r="BP105" s="244"/>
      <c r="BQ105" s="233"/>
      <c r="BR105" s="233"/>
      <c r="BS105" s="233"/>
      <c r="BT105" s="233"/>
      <c r="BU105" s="233"/>
      <c r="BV105" s="233"/>
      <c r="BW105" s="233"/>
      <c r="BX105" s="233"/>
      <c r="BY105" s="233"/>
      <c r="BZ105" s="233"/>
      <c r="CA105" s="233"/>
      <c r="CB105" s="233"/>
      <c r="CC105" s="233"/>
      <c r="CD105" s="233"/>
      <c r="CE105" s="233"/>
      <c r="CF105" s="233"/>
      <c r="CG105" s="233"/>
      <c r="CH105" s="233"/>
      <c r="CI105" s="233"/>
      <c r="CJ105" s="233"/>
      <c r="CK105" s="233"/>
      <c r="CL105" s="233"/>
      <c r="CM105" s="233"/>
      <c r="CN105" s="233"/>
      <c r="CO105" s="233"/>
      <c r="CP105" s="233"/>
      <c r="CQ105" s="233"/>
      <c r="CR105" s="233"/>
      <c r="CS105" s="233"/>
      <c r="CT105" s="233"/>
      <c r="CU105" s="233"/>
      <c r="CV105" s="233"/>
      <c r="CW105" s="233"/>
      <c r="CX105" s="233"/>
      <c r="CY105" s="233"/>
      <c r="CZ105" s="233"/>
      <c r="DA105" s="233"/>
      <c r="DB105" s="233"/>
      <c r="DC105" s="233"/>
      <c r="DD105" s="233"/>
      <c r="DE105" s="233"/>
      <c r="DF105" s="233"/>
      <c r="DG105" s="233"/>
      <c r="DH105" s="233"/>
      <c r="DI105" s="233"/>
      <c r="DJ105" s="233"/>
      <c r="DK105" s="233"/>
      <c r="DL105" s="233"/>
      <c r="DM105" s="233"/>
      <c r="DN105" s="233"/>
      <c r="DO105" s="233"/>
      <c r="DP105" s="233"/>
      <c r="DQ105" s="233"/>
      <c r="DR105" s="233"/>
      <c r="DS105" s="233"/>
      <c r="DT105" s="233"/>
      <c r="DU105" s="233"/>
      <c r="DV105" s="233"/>
      <c r="DW105" s="233"/>
      <c r="DX105" s="233"/>
      <c r="DY105" s="233"/>
      <c r="DZ105" s="233"/>
      <c r="EA105" s="233"/>
    </row>
    <row r="106" spans="1:131" ht="11.25" customHeight="1" x14ac:dyDescent="0.2">
      <c r="A106" s="244"/>
      <c r="B106" s="244"/>
      <c r="C106" s="244"/>
      <c r="D106" s="244"/>
      <c r="E106" s="244"/>
      <c r="F106" s="244"/>
      <c r="G106" s="244"/>
      <c r="H106" s="244"/>
      <c r="I106" s="244"/>
      <c r="J106" s="244"/>
      <c r="K106" s="244"/>
      <c r="L106" s="244"/>
      <c r="M106" s="244"/>
      <c r="N106" s="244"/>
      <c r="O106" s="244"/>
      <c r="P106" s="244"/>
      <c r="Q106" s="244"/>
      <c r="R106" s="244"/>
      <c r="S106" s="244"/>
      <c r="T106" s="244"/>
      <c r="U106" s="244"/>
      <c r="V106" s="244"/>
      <c r="W106" s="244"/>
      <c r="X106" s="244"/>
      <c r="Y106" s="244"/>
      <c r="Z106" s="244"/>
      <c r="AA106" s="244"/>
      <c r="AB106" s="244"/>
      <c r="AC106" s="244"/>
      <c r="AD106" s="244"/>
      <c r="AE106" s="244"/>
      <c r="AF106" s="244"/>
      <c r="AG106" s="244"/>
      <c r="AH106" s="244"/>
      <c r="AI106" s="244"/>
      <c r="AJ106" s="244"/>
      <c r="AK106" s="244"/>
      <c r="AL106" s="244"/>
      <c r="AM106" s="244"/>
      <c r="AN106" s="244"/>
      <c r="AO106" s="244"/>
      <c r="AP106" s="244"/>
      <c r="AQ106" s="244"/>
      <c r="AR106" s="244"/>
      <c r="AS106" s="244"/>
      <c r="AT106" s="244"/>
      <c r="AU106" s="244"/>
      <c r="AV106" s="244"/>
      <c r="AW106" s="244"/>
      <c r="AX106" s="244"/>
      <c r="AY106" s="244"/>
      <c r="AZ106" s="244"/>
      <c r="BA106" s="244"/>
      <c r="BB106" s="244"/>
      <c r="BC106" s="244"/>
      <c r="BD106" s="244"/>
      <c r="BE106" s="244"/>
      <c r="BF106" s="244"/>
      <c r="BG106" s="244"/>
      <c r="BH106" s="244"/>
      <c r="BI106" s="244"/>
      <c r="BJ106" s="244"/>
      <c r="BK106" s="244"/>
      <c r="BL106" s="244"/>
      <c r="BM106" s="244"/>
      <c r="BN106" s="244"/>
      <c r="BO106" s="244"/>
      <c r="BP106" s="244"/>
      <c r="BQ106" s="233"/>
      <c r="BR106" s="233"/>
      <c r="BS106" s="233"/>
      <c r="BT106" s="233"/>
      <c r="BU106" s="233"/>
      <c r="BV106" s="233"/>
      <c r="BW106" s="233"/>
      <c r="BX106" s="233"/>
      <c r="BY106" s="233"/>
      <c r="BZ106" s="233"/>
      <c r="CA106" s="233"/>
      <c r="CB106" s="233"/>
      <c r="CC106" s="233"/>
      <c r="CD106" s="233"/>
      <c r="CE106" s="233"/>
      <c r="CF106" s="233"/>
      <c r="CG106" s="233"/>
      <c r="CH106" s="233"/>
      <c r="CI106" s="233"/>
      <c r="CJ106" s="233"/>
      <c r="CK106" s="233"/>
      <c r="CL106" s="233"/>
      <c r="CM106" s="233"/>
      <c r="CN106" s="233"/>
      <c r="CO106" s="233"/>
      <c r="CP106" s="233"/>
      <c r="CQ106" s="233"/>
      <c r="CR106" s="233"/>
      <c r="CS106" s="233"/>
      <c r="CT106" s="233"/>
      <c r="CU106" s="233"/>
      <c r="CV106" s="233"/>
      <c r="CW106" s="233"/>
      <c r="CX106" s="233"/>
      <c r="CY106" s="233"/>
      <c r="CZ106" s="233"/>
      <c r="DA106" s="233"/>
      <c r="DB106" s="233"/>
      <c r="DC106" s="233"/>
      <c r="DD106" s="233"/>
      <c r="DE106" s="233"/>
      <c r="DF106" s="233"/>
      <c r="DG106" s="233"/>
      <c r="DH106" s="233"/>
      <c r="DI106" s="233"/>
      <c r="DJ106" s="233"/>
      <c r="DK106" s="233"/>
      <c r="DL106" s="233"/>
      <c r="DM106" s="233"/>
      <c r="DN106" s="233"/>
      <c r="DO106" s="233"/>
      <c r="DP106" s="233"/>
      <c r="DQ106" s="233"/>
      <c r="DR106" s="233"/>
      <c r="DS106" s="233"/>
      <c r="DT106" s="233"/>
      <c r="DU106" s="233"/>
      <c r="DV106" s="233"/>
      <c r="DW106" s="233"/>
      <c r="DX106" s="233"/>
      <c r="DY106" s="233"/>
      <c r="DZ106" s="233"/>
      <c r="EA106" s="233"/>
    </row>
    <row r="107" spans="1:131" s="233" customFormat="1" ht="26.25" customHeight="1" thickBot="1" x14ac:dyDescent="0.25">
      <c r="A107" s="252" t="s">
        <v>437</v>
      </c>
      <c r="B107" s="253"/>
      <c r="C107" s="253"/>
      <c r="D107" s="253"/>
      <c r="E107" s="253"/>
      <c r="F107" s="253"/>
      <c r="G107" s="253"/>
      <c r="H107" s="253"/>
      <c r="I107" s="253"/>
      <c r="J107" s="253"/>
      <c r="K107" s="253"/>
      <c r="L107" s="253"/>
      <c r="M107" s="253"/>
      <c r="N107" s="253"/>
      <c r="O107" s="253"/>
      <c r="P107" s="253"/>
      <c r="Q107" s="253"/>
      <c r="R107" s="253"/>
      <c r="S107" s="253"/>
      <c r="T107" s="253"/>
      <c r="U107" s="253"/>
      <c r="V107" s="253"/>
      <c r="W107" s="253"/>
      <c r="X107" s="253"/>
      <c r="Y107" s="253"/>
      <c r="Z107" s="253"/>
      <c r="AA107" s="253"/>
      <c r="AB107" s="253"/>
      <c r="AC107" s="253"/>
      <c r="AD107" s="253"/>
      <c r="AE107" s="253"/>
      <c r="AF107" s="253"/>
      <c r="AG107" s="253"/>
      <c r="AH107" s="253"/>
      <c r="AI107" s="253"/>
      <c r="AJ107" s="253"/>
      <c r="AK107" s="253"/>
      <c r="AL107" s="253"/>
      <c r="AM107" s="253"/>
      <c r="AN107" s="253"/>
      <c r="AO107" s="253"/>
      <c r="AP107" s="253"/>
      <c r="AQ107" s="253"/>
      <c r="AR107" s="253"/>
      <c r="AS107" s="253"/>
      <c r="AT107" s="253"/>
      <c r="AU107" s="252" t="s">
        <v>438</v>
      </c>
      <c r="AV107" s="253"/>
      <c r="AW107" s="253"/>
      <c r="AX107" s="253"/>
      <c r="AY107" s="253"/>
      <c r="AZ107" s="253"/>
      <c r="BA107" s="253"/>
      <c r="BB107" s="253"/>
      <c r="BC107" s="253"/>
      <c r="BD107" s="253"/>
      <c r="BE107" s="253"/>
      <c r="BF107" s="253"/>
      <c r="BG107" s="253"/>
      <c r="BH107" s="253"/>
      <c r="BI107" s="253"/>
      <c r="BJ107" s="253"/>
      <c r="BK107" s="253"/>
      <c r="BL107" s="253"/>
      <c r="BM107" s="253"/>
      <c r="BN107" s="253"/>
      <c r="BO107" s="253"/>
      <c r="BP107" s="253"/>
      <c r="BQ107" s="253"/>
      <c r="BR107" s="253"/>
      <c r="BS107" s="253"/>
      <c r="BT107" s="253"/>
      <c r="BU107" s="253"/>
      <c r="BV107" s="253"/>
      <c r="BW107" s="253"/>
      <c r="BX107" s="253"/>
      <c r="BY107" s="253"/>
      <c r="BZ107" s="253"/>
      <c r="CA107" s="253"/>
      <c r="CB107" s="253"/>
      <c r="CC107" s="253"/>
      <c r="CD107" s="253"/>
      <c r="CE107" s="253"/>
      <c r="CF107" s="253"/>
      <c r="CG107" s="253"/>
      <c r="CH107" s="253"/>
      <c r="CI107" s="253"/>
      <c r="CJ107" s="253"/>
      <c r="CK107" s="253"/>
      <c r="CL107" s="253"/>
      <c r="CM107" s="253"/>
      <c r="CN107" s="253"/>
      <c r="CO107" s="253"/>
      <c r="CP107" s="253"/>
      <c r="CQ107" s="253"/>
      <c r="CR107" s="253"/>
      <c r="CS107" s="253"/>
      <c r="CT107" s="253"/>
      <c r="CU107" s="253"/>
      <c r="CV107" s="253"/>
      <c r="CW107" s="253"/>
      <c r="CX107" s="253"/>
      <c r="CY107" s="253"/>
      <c r="CZ107" s="253"/>
      <c r="DA107" s="253"/>
      <c r="DB107" s="253"/>
      <c r="DC107" s="253"/>
      <c r="DD107" s="253"/>
      <c r="DE107" s="253"/>
      <c r="DF107" s="253"/>
      <c r="DG107" s="253"/>
      <c r="DH107" s="253"/>
      <c r="DI107" s="253"/>
      <c r="DJ107" s="253"/>
      <c r="DK107" s="253"/>
      <c r="DL107" s="253"/>
      <c r="DM107" s="253"/>
      <c r="DN107" s="253"/>
      <c r="DO107" s="253"/>
      <c r="DP107" s="253"/>
      <c r="DQ107" s="253"/>
      <c r="DR107" s="253"/>
      <c r="DS107" s="253"/>
      <c r="DT107" s="253"/>
      <c r="DU107" s="253"/>
      <c r="DV107" s="253"/>
      <c r="DW107" s="253"/>
      <c r="DX107" s="253"/>
      <c r="DY107" s="253"/>
      <c r="DZ107" s="253"/>
    </row>
    <row r="108" spans="1:131" s="233" customFormat="1" ht="26.25" customHeight="1" x14ac:dyDescent="0.2">
      <c r="A108" s="1006" t="s">
        <v>439</v>
      </c>
      <c r="B108" s="1007"/>
      <c r="C108" s="1007"/>
      <c r="D108" s="1007"/>
      <c r="E108" s="1007"/>
      <c r="F108" s="1007"/>
      <c r="G108" s="1007"/>
      <c r="H108" s="1007"/>
      <c r="I108" s="1007"/>
      <c r="J108" s="1007"/>
      <c r="K108" s="1007"/>
      <c r="L108" s="1007"/>
      <c r="M108" s="1007"/>
      <c r="N108" s="1007"/>
      <c r="O108" s="1007"/>
      <c r="P108" s="1007"/>
      <c r="Q108" s="1007"/>
      <c r="R108" s="1007"/>
      <c r="S108" s="1007"/>
      <c r="T108" s="1007"/>
      <c r="U108" s="1007"/>
      <c r="V108" s="1007"/>
      <c r="W108" s="1007"/>
      <c r="X108" s="1007"/>
      <c r="Y108" s="1007"/>
      <c r="Z108" s="1007"/>
      <c r="AA108" s="1007"/>
      <c r="AB108" s="1007"/>
      <c r="AC108" s="1007"/>
      <c r="AD108" s="1007"/>
      <c r="AE108" s="1007"/>
      <c r="AF108" s="1007"/>
      <c r="AG108" s="1007"/>
      <c r="AH108" s="1007"/>
      <c r="AI108" s="1007"/>
      <c r="AJ108" s="1007"/>
      <c r="AK108" s="1007"/>
      <c r="AL108" s="1007"/>
      <c r="AM108" s="1007"/>
      <c r="AN108" s="1007"/>
      <c r="AO108" s="1007"/>
      <c r="AP108" s="1007"/>
      <c r="AQ108" s="1007"/>
      <c r="AR108" s="1007"/>
      <c r="AS108" s="1007"/>
      <c r="AT108" s="1008"/>
      <c r="AU108" s="1006" t="s">
        <v>440</v>
      </c>
      <c r="AV108" s="1007"/>
      <c r="AW108" s="1007"/>
      <c r="AX108" s="1007"/>
      <c r="AY108" s="1007"/>
      <c r="AZ108" s="1007"/>
      <c r="BA108" s="1007"/>
      <c r="BB108" s="1007"/>
      <c r="BC108" s="1007"/>
      <c r="BD108" s="1007"/>
      <c r="BE108" s="1007"/>
      <c r="BF108" s="1007"/>
      <c r="BG108" s="1007"/>
      <c r="BH108" s="1007"/>
      <c r="BI108" s="1007"/>
      <c r="BJ108" s="1007"/>
      <c r="BK108" s="1007"/>
      <c r="BL108" s="1007"/>
      <c r="BM108" s="1007"/>
      <c r="BN108" s="1007"/>
      <c r="BO108" s="1007"/>
      <c r="BP108" s="1007"/>
      <c r="BQ108" s="1007"/>
      <c r="BR108" s="1007"/>
      <c r="BS108" s="1007"/>
      <c r="BT108" s="1007"/>
      <c r="BU108" s="1007"/>
      <c r="BV108" s="1007"/>
      <c r="BW108" s="1007"/>
      <c r="BX108" s="1007"/>
      <c r="BY108" s="1007"/>
      <c r="BZ108" s="1007"/>
      <c r="CA108" s="1007"/>
      <c r="CB108" s="1007"/>
      <c r="CC108" s="1007"/>
      <c r="CD108" s="1007"/>
      <c r="CE108" s="1007"/>
      <c r="CF108" s="1007"/>
      <c r="CG108" s="1007"/>
      <c r="CH108" s="1007"/>
      <c r="CI108" s="1007"/>
      <c r="CJ108" s="1007"/>
      <c r="CK108" s="1007"/>
      <c r="CL108" s="1007"/>
      <c r="CM108" s="1007"/>
      <c r="CN108" s="1007"/>
      <c r="CO108" s="1007"/>
      <c r="CP108" s="1007"/>
      <c r="CQ108" s="1007"/>
      <c r="CR108" s="1007"/>
      <c r="CS108" s="1007"/>
      <c r="CT108" s="1007"/>
      <c r="CU108" s="1007"/>
      <c r="CV108" s="1007"/>
      <c r="CW108" s="1007"/>
      <c r="CX108" s="1007"/>
      <c r="CY108" s="1007"/>
      <c r="CZ108" s="1007"/>
      <c r="DA108" s="1007"/>
      <c r="DB108" s="1007"/>
      <c r="DC108" s="1007"/>
      <c r="DD108" s="1007"/>
      <c r="DE108" s="1007"/>
      <c r="DF108" s="1007"/>
      <c r="DG108" s="1007"/>
      <c r="DH108" s="1007"/>
      <c r="DI108" s="1007"/>
      <c r="DJ108" s="1007"/>
      <c r="DK108" s="1007"/>
      <c r="DL108" s="1007"/>
      <c r="DM108" s="1007"/>
      <c r="DN108" s="1007"/>
      <c r="DO108" s="1007"/>
      <c r="DP108" s="1007"/>
      <c r="DQ108" s="1007"/>
      <c r="DR108" s="1007"/>
      <c r="DS108" s="1007"/>
      <c r="DT108" s="1007"/>
      <c r="DU108" s="1007"/>
      <c r="DV108" s="1007"/>
      <c r="DW108" s="1007"/>
      <c r="DX108" s="1007"/>
      <c r="DY108" s="1007"/>
      <c r="DZ108" s="1008"/>
    </row>
    <row r="109" spans="1:131" s="233" customFormat="1" ht="26.25" customHeight="1" x14ac:dyDescent="0.2">
      <c r="A109" s="959" t="s">
        <v>441</v>
      </c>
      <c r="B109" s="960"/>
      <c r="C109" s="960"/>
      <c r="D109" s="960"/>
      <c r="E109" s="960"/>
      <c r="F109" s="960"/>
      <c r="G109" s="960"/>
      <c r="H109" s="960"/>
      <c r="I109" s="960"/>
      <c r="J109" s="960"/>
      <c r="K109" s="960"/>
      <c r="L109" s="960"/>
      <c r="M109" s="960"/>
      <c r="N109" s="960"/>
      <c r="O109" s="960"/>
      <c r="P109" s="960"/>
      <c r="Q109" s="960"/>
      <c r="R109" s="960"/>
      <c r="S109" s="960"/>
      <c r="T109" s="960"/>
      <c r="U109" s="960"/>
      <c r="V109" s="960"/>
      <c r="W109" s="960"/>
      <c r="X109" s="960"/>
      <c r="Y109" s="960"/>
      <c r="Z109" s="961"/>
      <c r="AA109" s="962" t="s">
        <v>442</v>
      </c>
      <c r="AB109" s="960"/>
      <c r="AC109" s="960"/>
      <c r="AD109" s="960"/>
      <c r="AE109" s="961"/>
      <c r="AF109" s="962" t="s">
        <v>443</v>
      </c>
      <c r="AG109" s="960"/>
      <c r="AH109" s="960"/>
      <c r="AI109" s="960"/>
      <c r="AJ109" s="961"/>
      <c r="AK109" s="962" t="s">
        <v>311</v>
      </c>
      <c r="AL109" s="960"/>
      <c r="AM109" s="960"/>
      <c r="AN109" s="960"/>
      <c r="AO109" s="961"/>
      <c r="AP109" s="962" t="s">
        <v>444</v>
      </c>
      <c r="AQ109" s="960"/>
      <c r="AR109" s="960"/>
      <c r="AS109" s="960"/>
      <c r="AT109" s="993"/>
      <c r="AU109" s="959" t="s">
        <v>441</v>
      </c>
      <c r="AV109" s="960"/>
      <c r="AW109" s="960"/>
      <c r="AX109" s="960"/>
      <c r="AY109" s="960"/>
      <c r="AZ109" s="960"/>
      <c r="BA109" s="960"/>
      <c r="BB109" s="960"/>
      <c r="BC109" s="960"/>
      <c r="BD109" s="960"/>
      <c r="BE109" s="960"/>
      <c r="BF109" s="960"/>
      <c r="BG109" s="960"/>
      <c r="BH109" s="960"/>
      <c r="BI109" s="960"/>
      <c r="BJ109" s="960"/>
      <c r="BK109" s="960"/>
      <c r="BL109" s="960"/>
      <c r="BM109" s="960"/>
      <c r="BN109" s="960"/>
      <c r="BO109" s="960"/>
      <c r="BP109" s="961"/>
      <c r="BQ109" s="962" t="s">
        <v>442</v>
      </c>
      <c r="BR109" s="960"/>
      <c r="BS109" s="960"/>
      <c r="BT109" s="960"/>
      <c r="BU109" s="961"/>
      <c r="BV109" s="962" t="s">
        <v>443</v>
      </c>
      <c r="BW109" s="960"/>
      <c r="BX109" s="960"/>
      <c r="BY109" s="960"/>
      <c r="BZ109" s="961"/>
      <c r="CA109" s="962" t="s">
        <v>311</v>
      </c>
      <c r="CB109" s="960"/>
      <c r="CC109" s="960"/>
      <c r="CD109" s="960"/>
      <c r="CE109" s="961"/>
      <c r="CF109" s="1000" t="s">
        <v>444</v>
      </c>
      <c r="CG109" s="1000"/>
      <c r="CH109" s="1000"/>
      <c r="CI109" s="1000"/>
      <c r="CJ109" s="1000"/>
      <c r="CK109" s="962" t="s">
        <v>445</v>
      </c>
      <c r="CL109" s="960"/>
      <c r="CM109" s="960"/>
      <c r="CN109" s="960"/>
      <c r="CO109" s="960"/>
      <c r="CP109" s="960"/>
      <c r="CQ109" s="960"/>
      <c r="CR109" s="960"/>
      <c r="CS109" s="960"/>
      <c r="CT109" s="960"/>
      <c r="CU109" s="960"/>
      <c r="CV109" s="960"/>
      <c r="CW109" s="960"/>
      <c r="CX109" s="960"/>
      <c r="CY109" s="960"/>
      <c r="CZ109" s="960"/>
      <c r="DA109" s="960"/>
      <c r="DB109" s="960"/>
      <c r="DC109" s="960"/>
      <c r="DD109" s="960"/>
      <c r="DE109" s="960"/>
      <c r="DF109" s="961"/>
      <c r="DG109" s="962" t="s">
        <v>442</v>
      </c>
      <c r="DH109" s="960"/>
      <c r="DI109" s="960"/>
      <c r="DJ109" s="960"/>
      <c r="DK109" s="961"/>
      <c r="DL109" s="962" t="s">
        <v>443</v>
      </c>
      <c r="DM109" s="960"/>
      <c r="DN109" s="960"/>
      <c r="DO109" s="960"/>
      <c r="DP109" s="961"/>
      <c r="DQ109" s="962" t="s">
        <v>311</v>
      </c>
      <c r="DR109" s="960"/>
      <c r="DS109" s="960"/>
      <c r="DT109" s="960"/>
      <c r="DU109" s="961"/>
      <c r="DV109" s="962" t="s">
        <v>444</v>
      </c>
      <c r="DW109" s="960"/>
      <c r="DX109" s="960"/>
      <c r="DY109" s="960"/>
      <c r="DZ109" s="993"/>
    </row>
    <row r="110" spans="1:131" s="233" customFormat="1" ht="26.25" customHeight="1" x14ac:dyDescent="0.2">
      <c r="A110" s="871" t="s">
        <v>446</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952">
        <v>925175</v>
      </c>
      <c r="AB110" s="953"/>
      <c r="AC110" s="953"/>
      <c r="AD110" s="953"/>
      <c r="AE110" s="954"/>
      <c r="AF110" s="955">
        <v>996212</v>
      </c>
      <c r="AG110" s="953"/>
      <c r="AH110" s="953"/>
      <c r="AI110" s="953"/>
      <c r="AJ110" s="954"/>
      <c r="AK110" s="955">
        <v>1062339</v>
      </c>
      <c r="AL110" s="953"/>
      <c r="AM110" s="953"/>
      <c r="AN110" s="953"/>
      <c r="AO110" s="954"/>
      <c r="AP110" s="956">
        <v>24.9</v>
      </c>
      <c r="AQ110" s="957"/>
      <c r="AR110" s="957"/>
      <c r="AS110" s="957"/>
      <c r="AT110" s="958"/>
      <c r="AU110" s="994" t="s">
        <v>73</v>
      </c>
      <c r="AV110" s="995"/>
      <c r="AW110" s="995"/>
      <c r="AX110" s="995"/>
      <c r="AY110" s="995"/>
      <c r="AZ110" s="924" t="s">
        <v>447</v>
      </c>
      <c r="BA110" s="872"/>
      <c r="BB110" s="872"/>
      <c r="BC110" s="872"/>
      <c r="BD110" s="872"/>
      <c r="BE110" s="872"/>
      <c r="BF110" s="872"/>
      <c r="BG110" s="872"/>
      <c r="BH110" s="872"/>
      <c r="BI110" s="872"/>
      <c r="BJ110" s="872"/>
      <c r="BK110" s="872"/>
      <c r="BL110" s="872"/>
      <c r="BM110" s="872"/>
      <c r="BN110" s="872"/>
      <c r="BO110" s="872"/>
      <c r="BP110" s="873"/>
      <c r="BQ110" s="925">
        <v>12077657</v>
      </c>
      <c r="BR110" s="906"/>
      <c r="BS110" s="906"/>
      <c r="BT110" s="906"/>
      <c r="BU110" s="906"/>
      <c r="BV110" s="906">
        <v>11895101</v>
      </c>
      <c r="BW110" s="906"/>
      <c r="BX110" s="906"/>
      <c r="BY110" s="906"/>
      <c r="BZ110" s="906"/>
      <c r="CA110" s="906">
        <v>11916929</v>
      </c>
      <c r="CB110" s="906"/>
      <c r="CC110" s="906"/>
      <c r="CD110" s="906"/>
      <c r="CE110" s="906"/>
      <c r="CF110" s="930">
        <v>279.2</v>
      </c>
      <c r="CG110" s="931"/>
      <c r="CH110" s="931"/>
      <c r="CI110" s="931"/>
      <c r="CJ110" s="931"/>
      <c r="CK110" s="990" t="s">
        <v>448</v>
      </c>
      <c r="CL110" s="883"/>
      <c r="CM110" s="924" t="s">
        <v>449</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25" t="s">
        <v>450</v>
      </c>
      <c r="DH110" s="906"/>
      <c r="DI110" s="906"/>
      <c r="DJ110" s="906"/>
      <c r="DK110" s="906"/>
      <c r="DL110" s="906" t="s">
        <v>450</v>
      </c>
      <c r="DM110" s="906"/>
      <c r="DN110" s="906"/>
      <c r="DO110" s="906"/>
      <c r="DP110" s="906"/>
      <c r="DQ110" s="906" t="s">
        <v>450</v>
      </c>
      <c r="DR110" s="906"/>
      <c r="DS110" s="906"/>
      <c r="DT110" s="906"/>
      <c r="DU110" s="906"/>
      <c r="DV110" s="907" t="s">
        <v>450</v>
      </c>
      <c r="DW110" s="907"/>
      <c r="DX110" s="907"/>
      <c r="DY110" s="907"/>
      <c r="DZ110" s="908"/>
    </row>
    <row r="111" spans="1:131" s="233" customFormat="1" ht="26.25" customHeight="1" x14ac:dyDescent="0.2">
      <c r="A111" s="838" t="s">
        <v>451</v>
      </c>
      <c r="B111" s="839"/>
      <c r="C111" s="839"/>
      <c r="D111" s="839"/>
      <c r="E111" s="839"/>
      <c r="F111" s="839"/>
      <c r="G111" s="839"/>
      <c r="H111" s="839"/>
      <c r="I111" s="839"/>
      <c r="J111" s="839"/>
      <c r="K111" s="839"/>
      <c r="L111" s="839"/>
      <c r="M111" s="839"/>
      <c r="N111" s="839"/>
      <c r="O111" s="839"/>
      <c r="P111" s="839"/>
      <c r="Q111" s="839"/>
      <c r="R111" s="839"/>
      <c r="S111" s="839"/>
      <c r="T111" s="839"/>
      <c r="U111" s="839"/>
      <c r="V111" s="839"/>
      <c r="W111" s="839"/>
      <c r="X111" s="839"/>
      <c r="Y111" s="839"/>
      <c r="Z111" s="989"/>
      <c r="AA111" s="982" t="s">
        <v>450</v>
      </c>
      <c r="AB111" s="983"/>
      <c r="AC111" s="983"/>
      <c r="AD111" s="983"/>
      <c r="AE111" s="984"/>
      <c r="AF111" s="985" t="s">
        <v>450</v>
      </c>
      <c r="AG111" s="983"/>
      <c r="AH111" s="983"/>
      <c r="AI111" s="983"/>
      <c r="AJ111" s="984"/>
      <c r="AK111" s="985" t="s">
        <v>450</v>
      </c>
      <c r="AL111" s="983"/>
      <c r="AM111" s="983"/>
      <c r="AN111" s="983"/>
      <c r="AO111" s="984"/>
      <c r="AP111" s="986" t="s">
        <v>450</v>
      </c>
      <c r="AQ111" s="987"/>
      <c r="AR111" s="987"/>
      <c r="AS111" s="987"/>
      <c r="AT111" s="988"/>
      <c r="AU111" s="996"/>
      <c r="AV111" s="997"/>
      <c r="AW111" s="997"/>
      <c r="AX111" s="997"/>
      <c r="AY111" s="997"/>
      <c r="AZ111" s="879" t="s">
        <v>452</v>
      </c>
      <c r="BA111" s="816"/>
      <c r="BB111" s="816"/>
      <c r="BC111" s="816"/>
      <c r="BD111" s="816"/>
      <c r="BE111" s="816"/>
      <c r="BF111" s="816"/>
      <c r="BG111" s="816"/>
      <c r="BH111" s="816"/>
      <c r="BI111" s="816"/>
      <c r="BJ111" s="816"/>
      <c r="BK111" s="816"/>
      <c r="BL111" s="816"/>
      <c r="BM111" s="816"/>
      <c r="BN111" s="816"/>
      <c r="BO111" s="816"/>
      <c r="BP111" s="817"/>
      <c r="BQ111" s="880" t="s">
        <v>450</v>
      </c>
      <c r="BR111" s="881"/>
      <c r="BS111" s="881"/>
      <c r="BT111" s="881"/>
      <c r="BU111" s="881"/>
      <c r="BV111" s="881" t="s">
        <v>450</v>
      </c>
      <c r="BW111" s="881"/>
      <c r="BX111" s="881"/>
      <c r="BY111" s="881"/>
      <c r="BZ111" s="881"/>
      <c r="CA111" s="881" t="s">
        <v>450</v>
      </c>
      <c r="CB111" s="881"/>
      <c r="CC111" s="881"/>
      <c r="CD111" s="881"/>
      <c r="CE111" s="881"/>
      <c r="CF111" s="939" t="s">
        <v>450</v>
      </c>
      <c r="CG111" s="940"/>
      <c r="CH111" s="940"/>
      <c r="CI111" s="940"/>
      <c r="CJ111" s="940"/>
      <c r="CK111" s="991"/>
      <c r="CL111" s="885"/>
      <c r="CM111" s="879" t="s">
        <v>453</v>
      </c>
      <c r="CN111" s="816"/>
      <c r="CO111" s="816"/>
      <c r="CP111" s="816"/>
      <c r="CQ111" s="816"/>
      <c r="CR111" s="816"/>
      <c r="CS111" s="816"/>
      <c r="CT111" s="816"/>
      <c r="CU111" s="816"/>
      <c r="CV111" s="816"/>
      <c r="CW111" s="816"/>
      <c r="CX111" s="816"/>
      <c r="CY111" s="816"/>
      <c r="CZ111" s="816"/>
      <c r="DA111" s="816"/>
      <c r="DB111" s="816"/>
      <c r="DC111" s="816"/>
      <c r="DD111" s="816"/>
      <c r="DE111" s="816"/>
      <c r="DF111" s="817"/>
      <c r="DG111" s="880" t="s">
        <v>450</v>
      </c>
      <c r="DH111" s="881"/>
      <c r="DI111" s="881"/>
      <c r="DJ111" s="881"/>
      <c r="DK111" s="881"/>
      <c r="DL111" s="881" t="s">
        <v>450</v>
      </c>
      <c r="DM111" s="881"/>
      <c r="DN111" s="881"/>
      <c r="DO111" s="881"/>
      <c r="DP111" s="881"/>
      <c r="DQ111" s="881" t="s">
        <v>450</v>
      </c>
      <c r="DR111" s="881"/>
      <c r="DS111" s="881"/>
      <c r="DT111" s="881"/>
      <c r="DU111" s="881"/>
      <c r="DV111" s="858" t="s">
        <v>450</v>
      </c>
      <c r="DW111" s="858"/>
      <c r="DX111" s="858"/>
      <c r="DY111" s="858"/>
      <c r="DZ111" s="859"/>
    </row>
    <row r="112" spans="1:131" s="233" customFormat="1" ht="26.25" customHeight="1" x14ac:dyDescent="0.2">
      <c r="A112" s="976" t="s">
        <v>454</v>
      </c>
      <c r="B112" s="977"/>
      <c r="C112" s="816" t="s">
        <v>455</v>
      </c>
      <c r="D112" s="816"/>
      <c r="E112" s="816"/>
      <c r="F112" s="816"/>
      <c r="G112" s="816"/>
      <c r="H112" s="816"/>
      <c r="I112" s="816"/>
      <c r="J112" s="816"/>
      <c r="K112" s="816"/>
      <c r="L112" s="816"/>
      <c r="M112" s="816"/>
      <c r="N112" s="816"/>
      <c r="O112" s="816"/>
      <c r="P112" s="816"/>
      <c r="Q112" s="816"/>
      <c r="R112" s="816"/>
      <c r="S112" s="816"/>
      <c r="T112" s="816"/>
      <c r="U112" s="816"/>
      <c r="V112" s="816"/>
      <c r="W112" s="816"/>
      <c r="X112" s="816"/>
      <c r="Y112" s="816"/>
      <c r="Z112" s="817"/>
      <c r="AA112" s="843" t="s">
        <v>456</v>
      </c>
      <c r="AB112" s="844"/>
      <c r="AC112" s="844"/>
      <c r="AD112" s="844"/>
      <c r="AE112" s="845"/>
      <c r="AF112" s="846" t="s">
        <v>457</v>
      </c>
      <c r="AG112" s="844"/>
      <c r="AH112" s="844"/>
      <c r="AI112" s="844"/>
      <c r="AJ112" s="845"/>
      <c r="AK112" s="846" t="s">
        <v>457</v>
      </c>
      <c r="AL112" s="844"/>
      <c r="AM112" s="844"/>
      <c r="AN112" s="844"/>
      <c r="AO112" s="845"/>
      <c r="AP112" s="888" t="s">
        <v>458</v>
      </c>
      <c r="AQ112" s="889"/>
      <c r="AR112" s="889"/>
      <c r="AS112" s="889"/>
      <c r="AT112" s="890"/>
      <c r="AU112" s="996"/>
      <c r="AV112" s="997"/>
      <c r="AW112" s="997"/>
      <c r="AX112" s="997"/>
      <c r="AY112" s="997"/>
      <c r="AZ112" s="879" t="s">
        <v>459</v>
      </c>
      <c r="BA112" s="816"/>
      <c r="BB112" s="816"/>
      <c r="BC112" s="816"/>
      <c r="BD112" s="816"/>
      <c r="BE112" s="816"/>
      <c r="BF112" s="816"/>
      <c r="BG112" s="816"/>
      <c r="BH112" s="816"/>
      <c r="BI112" s="816"/>
      <c r="BJ112" s="816"/>
      <c r="BK112" s="816"/>
      <c r="BL112" s="816"/>
      <c r="BM112" s="816"/>
      <c r="BN112" s="816"/>
      <c r="BO112" s="816"/>
      <c r="BP112" s="817"/>
      <c r="BQ112" s="880">
        <v>2696855</v>
      </c>
      <c r="BR112" s="881"/>
      <c r="BS112" s="881"/>
      <c r="BT112" s="881"/>
      <c r="BU112" s="881"/>
      <c r="BV112" s="881">
        <v>2529809</v>
      </c>
      <c r="BW112" s="881"/>
      <c r="BX112" s="881"/>
      <c r="BY112" s="881"/>
      <c r="BZ112" s="881"/>
      <c r="CA112" s="881">
        <v>2270317</v>
      </c>
      <c r="CB112" s="881"/>
      <c r="CC112" s="881"/>
      <c r="CD112" s="881"/>
      <c r="CE112" s="881"/>
      <c r="CF112" s="939">
        <v>53.2</v>
      </c>
      <c r="CG112" s="940"/>
      <c r="CH112" s="940"/>
      <c r="CI112" s="940"/>
      <c r="CJ112" s="940"/>
      <c r="CK112" s="991"/>
      <c r="CL112" s="885"/>
      <c r="CM112" s="879" t="s">
        <v>460</v>
      </c>
      <c r="CN112" s="816"/>
      <c r="CO112" s="816"/>
      <c r="CP112" s="816"/>
      <c r="CQ112" s="816"/>
      <c r="CR112" s="816"/>
      <c r="CS112" s="816"/>
      <c r="CT112" s="816"/>
      <c r="CU112" s="816"/>
      <c r="CV112" s="816"/>
      <c r="CW112" s="816"/>
      <c r="CX112" s="816"/>
      <c r="CY112" s="816"/>
      <c r="CZ112" s="816"/>
      <c r="DA112" s="816"/>
      <c r="DB112" s="816"/>
      <c r="DC112" s="816"/>
      <c r="DD112" s="816"/>
      <c r="DE112" s="816"/>
      <c r="DF112" s="817"/>
      <c r="DG112" s="880" t="s">
        <v>457</v>
      </c>
      <c r="DH112" s="881"/>
      <c r="DI112" s="881"/>
      <c r="DJ112" s="881"/>
      <c r="DK112" s="881"/>
      <c r="DL112" s="881" t="s">
        <v>457</v>
      </c>
      <c r="DM112" s="881"/>
      <c r="DN112" s="881"/>
      <c r="DO112" s="881"/>
      <c r="DP112" s="881"/>
      <c r="DQ112" s="881" t="s">
        <v>461</v>
      </c>
      <c r="DR112" s="881"/>
      <c r="DS112" s="881"/>
      <c r="DT112" s="881"/>
      <c r="DU112" s="881"/>
      <c r="DV112" s="858" t="s">
        <v>458</v>
      </c>
      <c r="DW112" s="858"/>
      <c r="DX112" s="858"/>
      <c r="DY112" s="858"/>
      <c r="DZ112" s="859"/>
    </row>
    <row r="113" spans="1:130" s="233" customFormat="1" ht="26.25" customHeight="1" x14ac:dyDescent="0.2">
      <c r="A113" s="978"/>
      <c r="B113" s="979"/>
      <c r="C113" s="816" t="s">
        <v>462</v>
      </c>
      <c r="D113" s="816"/>
      <c r="E113" s="816"/>
      <c r="F113" s="816"/>
      <c r="G113" s="816"/>
      <c r="H113" s="816"/>
      <c r="I113" s="816"/>
      <c r="J113" s="816"/>
      <c r="K113" s="816"/>
      <c r="L113" s="816"/>
      <c r="M113" s="816"/>
      <c r="N113" s="816"/>
      <c r="O113" s="816"/>
      <c r="P113" s="816"/>
      <c r="Q113" s="816"/>
      <c r="R113" s="816"/>
      <c r="S113" s="816"/>
      <c r="T113" s="816"/>
      <c r="U113" s="816"/>
      <c r="V113" s="816"/>
      <c r="W113" s="816"/>
      <c r="X113" s="816"/>
      <c r="Y113" s="816"/>
      <c r="Z113" s="817"/>
      <c r="AA113" s="982">
        <v>305165</v>
      </c>
      <c r="AB113" s="983"/>
      <c r="AC113" s="983"/>
      <c r="AD113" s="983"/>
      <c r="AE113" s="984"/>
      <c r="AF113" s="985">
        <v>358815</v>
      </c>
      <c r="AG113" s="983"/>
      <c r="AH113" s="983"/>
      <c r="AI113" s="983"/>
      <c r="AJ113" s="984"/>
      <c r="AK113" s="985">
        <v>356722</v>
      </c>
      <c r="AL113" s="983"/>
      <c r="AM113" s="983"/>
      <c r="AN113" s="983"/>
      <c r="AO113" s="984"/>
      <c r="AP113" s="986">
        <v>8.4</v>
      </c>
      <c r="AQ113" s="987"/>
      <c r="AR113" s="987"/>
      <c r="AS113" s="987"/>
      <c r="AT113" s="988"/>
      <c r="AU113" s="996"/>
      <c r="AV113" s="997"/>
      <c r="AW113" s="997"/>
      <c r="AX113" s="997"/>
      <c r="AY113" s="997"/>
      <c r="AZ113" s="879" t="s">
        <v>463</v>
      </c>
      <c r="BA113" s="816"/>
      <c r="BB113" s="816"/>
      <c r="BC113" s="816"/>
      <c r="BD113" s="816"/>
      <c r="BE113" s="816"/>
      <c r="BF113" s="816"/>
      <c r="BG113" s="816"/>
      <c r="BH113" s="816"/>
      <c r="BI113" s="816"/>
      <c r="BJ113" s="816"/>
      <c r="BK113" s="816"/>
      <c r="BL113" s="816"/>
      <c r="BM113" s="816"/>
      <c r="BN113" s="816"/>
      <c r="BO113" s="816"/>
      <c r="BP113" s="817"/>
      <c r="BQ113" s="880">
        <v>366358</v>
      </c>
      <c r="BR113" s="881"/>
      <c r="BS113" s="881"/>
      <c r="BT113" s="881"/>
      <c r="BU113" s="881"/>
      <c r="BV113" s="881">
        <v>432546</v>
      </c>
      <c r="BW113" s="881"/>
      <c r="BX113" s="881"/>
      <c r="BY113" s="881"/>
      <c r="BZ113" s="881"/>
      <c r="CA113" s="881">
        <v>349661</v>
      </c>
      <c r="CB113" s="881"/>
      <c r="CC113" s="881"/>
      <c r="CD113" s="881"/>
      <c r="CE113" s="881"/>
      <c r="CF113" s="939">
        <v>8.1999999999999993</v>
      </c>
      <c r="CG113" s="940"/>
      <c r="CH113" s="940"/>
      <c r="CI113" s="940"/>
      <c r="CJ113" s="940"/>
      <c r="CK113" s="991"/>
      <c r="CL113" s="885"/>
      <c r="CM113" s="879" t="s">
        <v>464</v>
      </c>
      <c r="CN113" s="816"/>
      <c r="CO113" s="816"/>
      <c r="CP113" s="816"/>
      <c r="CQ113" s="816"/>
      <c r="CR113" s="816"/>
      <c r="CS113" s="816"/>
      <c r="CT113" s="816"/>
      <c r="CU113" s="816"/>
      <c r="CV113" s="816"/>
      <c r="CW113" s="816"/>
      <c r="CX113" s="816"/>
      <c r="CY113" s="816"/>
      <c r="CZ113" s="816"/>
      <c r="DA113" s="816"/>
      <c r="DB113" s="816"/>
      <c r="DC113" s="816"/>
      <c r="DD113" s="816"/>
      <c r="DE113" s="816"/>
      <c r="DF113" s="817"/>
      <c r="DG113" s="843" t="s">
        <v>458</v>
      </c>
      <c r="DH113" s="844"/>
      <c r="DI113" s="844"/>
      <c r="DJ113" s="844"/>
      <c r="DK113" s="845"/>
      <c r="DL113" s="846" t="s">
        <v>458</v>
      </c>
      <c r="DM113" s="844"/>
      <c r="DN113" s="844"/>
      <c r="DO113" s="844"/>
      <c r="DP113" s="845"/>
      <c r="DQ113" s="846" t="s">
        <v>458</v>
      </c>
      <c r="DR113" s="844"/>
      <c r="DS113" s="844"/>
      <c r="DT113" s="844"/>
      <c r="DU113" s="845"/>
      <c r="DV113" s="888" t="s">
        <v>456</v>
      </c>
      <c r="DW113" s="889"/>
      <c r="DX113" s="889"/>
      <c r="DY113" s="889"/>
      <c r="DZ113" s="890"/>
    </row>
    <row r="114" spans="1:130" s="233" customFormat="1" ht="26.25" customHeight="1" x14ac:dyDescent="0.2">
      <c r="A114" s="978"/>
      <c r="B114" s="979"/>
      <c r="C114" s="816" t="s">
        <v>465</v>
      </c>
      <c r="D114" s="816"/>
      <c r="E114" s="816"/>
      <c r="F114" s="816"/>
      <c r="G114" s="816"/>
      <c r="H114" s="816"/>
      <c r="I114" s="816"/>
      <c r="J114" s="816"/>
      <c r="K114" s="816"/>
      <c r="L114" s="816"/>
      <c r="M114" s="816"/>
      <c r="N114" s="816"/>
      <c r="O114" s="816"/>
      <c r="P114" s="816"/>
      <c r="Q114" s="816"/>
      <c r="R114" s="816"/>
      <c r="S114" s="816"/>
      <c r="T114" s="816"/>
      <c r="U114" s="816"/>
      <c r="V114" s="816"/>
      <c r="W114" s="816"/>
      <c r="X114" s="816"/>
      <c r="Y114" s="816"/>
      <c r="Z114" s="817"/>
      <c r="AA114" s="843">
        <v>35904</v>
      </c>
      <c r="AB114" s="844"/>
      <c r="AC114" s="844"/>
      <c r="AD114" s="844"/>
      <c r="AE114" s="845"/>
      <c r="AF114" s="846">
        <v>36744</v>
      </c>
      <c r="AG114" s="844"/>
      <c r="AH114" s="844"/>
      <c r="AI114" s="844"/>
      <c r="AJ114" s="845"/>
      <c r="AK114" s="846">
        <v>42965</v>
      </c>
      <c r="AL114" s="844"/>
      <c r="AM114" s="844"/>
      <c r="AN114" s="844"/>
      <c r="AO114" s="845"/>
      <c r="AP114" s="888">
        <v>1</v>
      </c>
      <c r="AQ114" s="889"/>
      <c r="AR114" s="889"/>
      <c r="AS114" s="889"/>
      <c r="AT114" s="890"/>
      <c r="AU114" s="996"/>
      <c r="AV114" s="997"/>
      <c r="AW114" s="997"/>
      <c r="AX114" s="997"/>
      <c r="AY114" s="997"/>
      <c r="AZ114" s="879" t="s">
        <v>466</v>
      </c>
      <c r="BA114" s="816"/>
      <c r="BB114" s="816"/>
      <c r="BC114" s="816"/>
      <c r="BD114" s="816"/>
      <c r="BE114" s="816"/>
      <c r="BF114" s="816"/>
      <c r="BG114" s="816"/>
      <c r="BH114" s="816"/>
      <c r="BI114" s="816"/>
      <c r="BJ114" s="816"/>
      <c r="BK114" s="816"/>
      <c r="BL114" s="816"/>
      <c r="BM114" s="816"/>
      <c r="BN114" s="816"/>
      <c r="BO114" s="816"/>
      <c r="BP114" s="817"/>
      <c r="BQ114" s="880">
        <v>985959</v>
      </c>
      <c r="BR114" s="881"/>
      <c r="BS114" s="881"/>
      <c r="BT114" s="881"/>
      <c r="BU114" s="881"/>
      <c r="BV114" s="881">
        <v>969912</v>
      </c>
      <c r="BW114" s="881"/>
      <c r="BX114" s="881"/>
      <c r="BY114" s="881"/>
      <c r="BZ114" s="881"/>
      <c r="CA114" s="881">
        <v>959963</v>
      </c>
      <c r="CB114" s="881"/>
      <c r="CC114" s="881"/>
      <c r="CD114" s="881"/>
      <c r="CE114" s="881"/>
      <c r="CF114" s="939">
        <v>22.5</v>
      </c>
      <c r="CG114" s="940"/>
      <c r="CH114" s="940"/>
      <c r="CI114" s="940"/>
      <c r="CJ114" s="940"/>
      <c r="CK114" s="991"/>
      <c r="CL114" s="885"/>
      <c r="CM114" s="879" t="s">
        <v>467</v>
      </c>
      <c r="CN114" s="816"/>
      <c r="CO114" s="816"/>
      <c r="CP114" s="816"/>
      <c r="CQ114" s="816"/>
      <c r="CR114" s="816"/>
      <c r="CS114" s="816"/>
      <c r="CT114" s="816"/>
      <c r="CU114" s="816"/>
      <c r="CV114" s="816"/>
      <c r="CW114" s="816"/>
      <c r="CX114" s="816"/>
      <c r="CY114" s="816"/>
      <c r="CZ114" s="816"/>
      <c r="DA114" s="816"/>
      <c r="DB114" s="816"/>
      <c r="DC114" s="816"/>
      <c r="DD114" s="816"/>
      <c r="DE114" s="816"/>
      <c r="DF114" s="817"/>
      <c r="DG114" s="843" t="s">
        <v>458</v>
      </c>
      <c r="DH114" s="844"/>
      <c r="DI114" s="844"/>
      <c r="DJ114" s="844"/>
      <c r="DK114" s="845"/>
      <c r="DL114" s="846" t="s">
        <v>458</v>
      </c>
      <c r="DM114" s="844"/>
      <c r="DN114" s="844"/>
      <c r="DO114" s="844"/>
      <c r="DP114" s="845"/>
      <c r="DQ114" s="846" t="s">
        <v>458</v>
      </c>
      <c r="DR114" s="844"/>
      <c r="DS114" s="844"/>
      <c r="DT114" s="844"/>
      <c r="DU114" s="845"/>
      <c r="DV114" s="888" t="s">
        <v>458</v>
      </c>
      <c r="DW114" s="889"/>
      <c r="DX114" s="889"/>
      <c r="DY114" s="889"/>
      <c r="DZ114" s="890"/>
    </row>
    <row r="115" spans="1:130" s="233" customFormat="1" ht="26.25" customHeight="1" x14ac:dyDescent="0.2">
      <c r="A115" s="978"/>
      <c r="B115" s="979"/>
      <c r="C115" s="816" t="s">
        <v>468</v>
      </c>
      <c r="D115" s="816"/>
      <c r="E115" s="816"/>
      <c r="F115" s="816"/>
      <c r="G115" s="816"/>
      <c r="H115" s="816"/>
      <c r="I115" s="816"/>
      <c r="J115" s="816"/>
      <c r="K115" s="816"/>
      <c r="L115" s="816"/>
      <c r="M115" s="816"/>
      <c r="N115" s="816"/>
      <c r="O115" s="816"/>
      <c r="P115" s="816"/>
      <c r="Q115" s="816"/>
      <c r="R115" s="816"/>
      <c r="S115" s="816"/>
      <c r="T115" s="816"/>
      <c r="U115" s="816"/>
      <c r="V115" s="816"/>
      <c r="W115" s="816"/>
      <c r="X115" s="816"/>
      <c r="Y115" s="816"/>
      <c r="Z115" s="817"/>
      <c r="AA115" s="982" t="s">
        <v>458</v>
      </c>
      <c r="AB115" s="983"/>
      <c r="AC115" s="983"/>
      <c r="AD115" s="983"/>
      <c r="AE115" s="984"/>
      <c r="AF115" s="985" t="s">
        <v>461</v>
      </c>
      <c r="AG115" s="983"/>
      <c r="AH115" s="983"/>
      <c r="AI115" s="983"/>
      <c r="AJ115" s="984"/>
      <c r="AK115" s="985" t="s">
        <v>457</v>
      </c>
      <c r="AL115" s="983"/>
      <c r="AM115" s="983"/>
      <c r="AN115" s="983"/>
      <c r="AO115" s="984"/>
      <c r="AP115" s="986" t="s">
        <v>458</v>
      </c>
      <c r="AQ115" s="987"/>
      <c r="AR115" s="987"/>
      <c r="AS115" s="987"/>
      <c r="AT115" s="988"/>
      <c r="AU115" s="996"/>
      <c r="AV115" s="997"/>
      <c r="AW115" s="997"/>
      <c r="AX115" s="997"/>
      <c r="AY115" s="997"/>
      <c r="AZ115" s="879" t="s">
        <v>469</v>
      </c>
      <c r="BA115" s="816"/>
      <c r="BB115" s="816"/>
      <c r="BC115" s="816"/>
      <c r="BD115" s="816"/>
      <c r="BE115" s="816"/>
      <c r="BF115" s="816"/>
      <c r="BG115" s="816"/>
      <c r="BH115" s="816"/>
      <c r="BI115" s="816"/>
      <c r="BJ115" s="816"/>
      <c r="BK115" s="816"/>
      <c r="BL115" s="816"/>
      <c r="BM115" s="816"/>
      <c r="BN115" s="816"/>
      <c r="BO115" s="816"/>
      <c r="BP115" s="817"/>
      <c r="BQ115" s="880" t="s">
        <v>458</v>
      </c>
      <c r="BR115" s="881"/>
      <c r="BS115" s="881"/>
      <c r="BT115" s="881"/>
      <c r="BU115" s="881"/>
      <c r="BV115" s="881" t="s">
        <v>458</v>
      </c>
      <c r="BW115" s="881"/>
      <c r="BX115" s="881"/>
      <c r="BY115" s="881"/>
      <c r="BZ115" s="881"/>
      <c r="CA115" s="881" t="s">
        <v>461</v>
      </c>
      <c r="CB115" s="881"/>
      <c r="CC115" s="881"/>
      <c r="CD115" s="881"/>
      <c r="CE115" s="881"/>
      <c r="CF115" s="939" t="s">
        <v>458</v>
      </c>
      <c r="CG115" s="940"/>
      <c r="CH115" s="940"/>
      <c r="CI115" s="940"/>
      <c r="CJ115" s="940"/>
      <c r="CK115" s="991"/>
      <c r="CL115" s="885"/>
      <c r="CM115" s="879" t="s">
        <v>470</v>
      </c>
      <c r="CN115" s="816"/>
      <c r="CO115" s="816"/>
      <c r="CP115" s="816"/>
      <c r="CQ115" s="816"/>
      <c r="CR115" s="816"/>
      <c r="CS115" s="816"/>
      <c r="CT115" s="816"/>
      <c r="CU115" s="816"/>
      <c r="CV115" s="816"/>
      <c r="CW115" s="816"/>
      <c r="CX115" s="816"/>
      <c r="CY115" s="816"/>
      <c r="CZ115" s="816"/>
      <c r="DA115" s="816"/>
      <c r="DB115" s="816"/>
      <c r="DC115" s="816"/>
      <c r="DD115" s="816"/>
      <c r="DE115" s="816"/>
      <c r="DF115" s="817"/>
      <c r="DG115" s="843" t="s">
        <v>458</v>
      </c>
      <c r="DH115" s="844"/>
      <c r="DI115" s="844"/>
      <c r="DJ115" s="844"/>
      <c r="DK115" s="845"/>
      <c r="DL115" s="846" t="s">
        <v>458</v>
      </c>
      <c r="DM115" s="844"/>
      <c r="DN115" s="844"/>
      <c r="DO115" s="844"/>
      <c r="DP115" s="845"/>
      <c r="DQ115" s="846" t="s">
        <v>458</v>
      </c>
      <c r="DR115" s="844"/>
      <c r="DS115" s="844"/>
      <c r="DT115" s="844"/>
      <c r="DU115" s="845"/>
      <c r="DV115" s="888" t="s">
        <v>471</v>
      </c>
      <c r="DW115" s="889"/>
      <c r="DX115" s="889"/>
      <c r="DY115" s="889"/>
      <c r="DZ115" s="890"/>
    </row>
    <row r="116" spans="1:130" s="233" customFormat="1" ht="26.25" customHeight="1" x14ac:dyDescent="0.2">
      <c r="A116" s="980"/>
      <c r="B116" s="981"/>
      <c r="C116" s="903" t="s">
        <v>472</v>
      </c>
      <c r="D116" s="903"/>
      <c r="E116" s="903"/>
      <c r="F116" s="903"/>
      <c r="G116" s="903"/>
      <c r="H116" s="903"/>
      <c r="I116" s="903"/>
      <c r="J116" s="903"/>
      <c r="K116" s="903"/>
      <c r="L116" s="903"/>
      <c r="M116" s="903"/>
      <c r="N116" s="903"/>
      <c r="O116" s="903"/>
      <c r="P116" s="903"/>
      <c r="Q116" s="903"/>
      <c r="R116" s="903"/>
      <c r="S116" s="903"/>
      <c r="T116" s="903"/>
      <c r="U116" s="903"/>
      <c r="V116" s="903"/>
      <c r="W116" s="903"/>
      <c r="X116" s="903"/>
      <c r="Y116" s="903"/>
      <c r="Z116" s="904"/>
      <c r="AA116" s="843">
        <v>309</v>
      </c>
      <c r="AB116" s="844"/>
      <c r="AC116" s="844"/>
      <c r="AD116" s="844"/>
      <c r="AE116" s="845"/>
      <c r="AF116" s="846">
        <v>95</v>
      </c>
      <c r="AG116" s="844"/>
      <c r="AH116" s="844"/>
      <c r="AI116" s="844"/>
      <c r="AJ116" s="845"/>
      <c r="AK116" s="846">
        <v>77</v>
      </c>
      <c r="AL116" s="844"/>
      <c r="AM116" s="844"/>
      <c r="AN116" s="844"/>
      <c r="AO116" s="845"/>
      <c r="AP116" s="888">
        <v>0</v>
      </c>
      <c r="AQ116" s="889"/>
      <c r="AR116" s="889"/>
      <c r="AS116" s="889"/>
      <c r="AT116" s="890"/>
      <c r="AU116" s="996"/>
      <c r="AV116" s="997"/>
      <c r="AW116" s="997"/>
      <c r="AX116" s="997"/>
      <c r="AY116" s="997"/>
      <c r="AZ116" s="973" t="s">
        <v>473</v>
      </c>
      <c r="BA116" s="974"/>
      <c r="BB116" s="974"/>
      <c r="BC116" s="974"/>
      <c r="BD116" s="974"/>
      <c r="BE116" s="974"/>
      <c r="BF116" s="974"/>
      <c r="BG116" s="974"/>
      <c r="BH116" s="974"/>
      <c r="BI116" s="974"/>
      <c r="BJ116" s="974"/>
      <c r="BK116" s="974"/>
      <c r="BL116" s="974"/>
      <c r="BM116" s="974"/>
      <c r="BN116" s="974"/>
      <c r="BO116" s="974"/>
      <c r="BP116" s="975"/>
      <c r="BQ116" s="880" t="s">
        <v>458</v>
      </c>
      <c r="BR116" s="881"/>
      <c r="BS116" s="881"/>
      <c r="BT116" s="881"/>
      <c r="BU116" s="881"/>
      <c r="BV116" s="881" t="s">
        <v>457</v>
      </c>
      <c r="BW116" s="881"/>
      <c r="BX116" s="881"/>
      <c r="BY116" s="881"/>
      <c r="BZ116" s="881"/>
      <c r="CA116" s="881" t="s">
        <v>458</v>
      </c>
      <c r="CB116" s="881"/>
      <c r="CC116" s="881"/>
      <c r="CD116" s="881"/>
      <c r="CE116" s="881"/>
      <c r="CF116" s="939" t="s">
        <v>458</v>
      </c>
      <c r="CG116" s="940"/>
      <c r="CH116" s="940"/>
      <c r="CI116" s="940"/>
      <c r="CJ116" s="940"/>
      <c r="CK116" s="991"/>
      <c r="CL116" s="885"/>
      <c r="CM116" s="879" t="s">
        <v>474</v>
      </c>
      <c r="CN116" s="816"/>
      <c r="CO116" s="816"/>
      <c r="CP116" s="816"/>
      <c r="CQ116" s="816"/>
      <c r="CR116" s="816"/>
      <c r="CS116" s="816"/>
      <c r="CT116" s="816"/>
      <c r="CU116" s="816"/>
      <c r="CV116" s="816"/>
      <c r="CW116" s="816"/>
      <c r="CX116" s="816"/>
      <c r="CY116" s="816"/>
      <c r="CZ116" s="816"/>
      <c r="DA116" s="816"/>
      <c r="DB116" s="816"/>
      <c r="DC116" s="816"/>
      <c r="DD116" s="816"/>
      <c r="DE116" s="816"/>
      <c r="DF116" s="817"/>
      <c r="DG116" s="843" t="s">
        <v>471</v>
      </c>
      <c r="DH116" s="844"/>
      <c r="DI116" s="844"/>
      <c r="DJ116" s="844"/>
      <c r="DK116" s="845"/>
      <c r="DL116" s="846" t="s">
        <v>471</v>
      </c>
      <c r="DM116" s="844"/>
      <c r="DN116" s="844"/>
      <c r="DO116" s="844"/>
      <c r="DP116" s="845"/>
      <c r="DQ116" s="846" t="s">
        <v>458</v>
      </c>
      <c r="DR116" s="844"/>
      <c r="DS116" s="844"/>
      <c r="DT116" s="844"/>
      <c r="DU116" s="845"/>
      <c r="DV116" s="888" t="s">
        <v>458</v>
      </c>
      <c r="DW116" s="889"/>
      <c r="DX116" s="889"/>
      <c r="DY116" s="889"/>
      <c r="DZ116" s="890"/>
    </row>
    <row r="117" spans="1:130" s="233" customFormat="1" ht="26.25" customHeight="1" x14ac:dyDescent="0.2">
      <c r="A117" s="959" t="s">
        <v>190</v>
      </c>
      <c r="B117" s="960"/>
      <c r="C117" s="960"/>
      <c r="D117" s="960"/>
      <c r="E117" s="960"/>
      <c r="F117" s="960"/>
      <c r="G117" s="960"/>
      <c r="H117" s="960"/>
      <c r="I117" s="960"/>
      <c r="J117" s="960"/>
      <c r="K117" s="960"/>
      <c r="L117" s="960"/>
      <c r="M117" s="960"/>
      <c r="N117" s="960"/>
      <c r="O117" s="960"/>
      <c r="P117" s="960"/>
      <c r="Q117" s="960"/>
      <c r="R117" s="960"/>
      <c r="S117" s="960"/>
      <c r="T117" s="960"/>
      <c r="U117" s="960"/>
      <c r="V117" s="960"/>
      <c r="W117" s="960"/>
      <c r="X117" s="960"/>
      <c r="Y117" s="941" t="s">
        <v>475</v>
      </c>
      <c r="Z117" s="961"/>
      <c r="AA117" s="966">
        <v>1266553</v>
      </c>
      <c r="AB117" s="967"/>
      <c r="AC117" s="967"/>
      <c r="AD117" s="967"/>
      <c r="AE117" s="968"/>
      <c r="AF117" s="969">
        <v>1391866</v>
      </c>
      <c r="AG117" s="967"/>
      <c r="AH117" s="967"/>
      <c r="AI117" s="967"/>
      <c r="AJ117" s="968"/>
      <c r="AK117" s="969">
        <v>1462103</v>
      </c>
      <c r="AL117" s="967"/>
      <c r="AM117" s="967"/>
      <c r="AN117" s="967"/>
      <c r="AO117" s="968"/>
      <c r="AP117" s="970"/>
      <c r="AQ117" s="971"/>
      <c r="AR117" s="971"/>
      <c r="AS117" s="971"/>
      <c r="AT117" s="972"/>
      <c r="AU117" s="996"/>
      <c r="AV117" s="997"/>
      <c r="AW117" s="997"/>
      <c r="AX117" s="997"/>
      <c r="AY117" s="997"/>
      <c r="AZ117" s="927" t="s">
        <v>476</v>
      </c>
      <c r="BA117" s="928"/>
      <c r="BB117" s="928"/>
      <c r="BC117" s="928"/>
      <c r="BD117" s="928"/>
      <c r="BE117" s="928"/>
      <c r="BF117" s="928"/>
      <c r="BG117" s="928"/>
      <c r="BH117" s="928"/>
      <c r="BI117" s="928"/>
      <c r="BJ117" s="928"/>
      <c r="BK117" s="928"/>
      <c r="BL117" s="928"/>
      <c r="BM117" s="928"/>
      <c r="BN117" s="928"/>
      <c r="BO117" s="928"/>
      <c r="BP117" s="929"/>
      <c r="BQ117" s="880" t="s">
        <v>458</v>
      </c>
      <c r="BR117" s="881"/>
      <c r="BS117" s="881"/>
      <c r="BT117" s="881"/>
      <c r="BU117" s="881"/>
      <c r="BV117" s="881" t="s">
        <v>477</v>
      </c>
      <c r="BW117" s="881"/>
      <c r="BX117" s="881"/>
      <c r="BY117" s="881"/>
      <c r="BZ117" s="881"/>
      <c r="CA117" s="881" t="s">
        <v>456</v>
      </c>
      <c r="CB117" s="881"/>
      <c r="CC117" s="881"/>
      <c r="CD117" s="881"/>
      <c r="CE117" s="881"/>
      <c r="CF117" s="939" t="s">
        <v>457</v>
      </c>
      <c r="CG117" s="940"/>
      <c r="CH117" s="940"/>
      <c r="CI117" s="940"/>
      <c r="CJ117" s="940"/>
      <c r="CK117" s="991"/>
      <c r="CL117" s="885"/>
      <c r="CM117" s="879" t="s">
        <v>478</v>
      </c>
      <c r="CN117" s="816"/>
      <c r="CO117" s="816"/>
      <c r="CP117" s="816"/>
      <c r="CQ117" s="816"/>
      <c r="CR117" s="816"/>
      <c r="CS117" s="816"/>
      <c r="CT117" s="816"/>
      <c r="CU117" s="816"/>
      <c r="CV117" s="816"/>
      <c r="CW117" s="816"/>
      <c r="CX117" s="816"/>
      <c r="CY117" s="816"/>
      <c r="CZ117" s="816"/>
      <c r="DA117" s="816"/>
      <c r="DB117" s="816"/>
      <c r="DC117" s="816"/>
      <c r="DD117" s="816"/>
      <c r="DE117" s="816"/>
      <c r="DF117" s="817"/>
      <c r="DG117" s="843" t="s">
        <v>456</v>
      </c>
      <c r="DH117" s="844"/>
      <c r="DI117" s="844"/>
      <c r="DJ117" s="844"/>
      <c r="DK117" s="845"/>
      <c r="DL117" s="846" t="s">
        <v>456</v>
      </c>
      <c r="DM117" s="844"/>
      <c r="DN117" s="844"/>
      <c r="DO117" s="844"/>
      <c r="DP117" s="845"/>
      <c r="DQ117" s="846" t="s">
        <v>458</v>
      </c>
      <c r="DR117" s="844"/>
      <c r="DS117" s="844"/>
      <c r="DT117" s="844"/>
      <c r="DU117" s="845"/>
      <c r="DV117" s="888" t="s">
        <v>457</v>
      </c>
      <c r="DW117" s="889"/>
      <c r="DX117" s="889"/>
      <c r="DY117" s="889"/>
      <c r="DZ117" s="890"/>
    </row>
    <row r="118" spans="1:130" s="233" customFormat="1" ht="26.25" customHeight="1" x14ac:dyDescent="0.2">
      <c r="A118" s="959" t="s">
        <v>445</v>
      </c>
      <c r="B118" s="960"/>
      <c r="C118" s="960"/>
      <c r="D118" s="960"/>
      <c r="E118" s="960"/>
      <c r="F118" s="960"/>
      <c r="G118" s="960"/>
      <c r="H118" s="960"/>
      <c r="I118" s="960"/>
      <c r="J118" s="960"/>
      <c r="K118" s="960"/>
      <c r="L118" s="960"/>
      <c r="M118" s="960"/>
      <c r="N118" s="960"/>
      <c r="O118" s="960"/>
      <c r="P118" s="960"/>
      <c r="Q118" s="960"/>
      <c r="R118" s="960"/>
      <c r="S118" s="960"/>
      <c r="T118" s="960"/>
      <c r="U118" s="960"/>
      <c r="V118" s="960"/>
      <c r="W118" s="960"/>
      <c r="X118" s="960"/>
      <c r="Y118" s="960"/>
      <c r="Z118" s="961"/>
      <c r="AA118" s="962" t="s">
        <v>442</v>
      </c>
      <c r="AB118" s="960"/>
      <c r="AC118" s="960"/>
      <c r="AD118" s="960"/>
      <c r="AE118" s="961"/>
      <c r="AF118" s="962" t="s">
        <v>443</v>
      </c>
      <c r="AG118" s="960"/>
      <c r="AH118" s="960"/>
      <c r="AI118" s="960"/>
      <c r="AJ118" s="961"/>
      <c r="AK118" s="962" t="s">
        <v>311</v>
      </c>
      <c r="AL118" s="960"/>
      <c r="AM118" s="960"/>
      <c r="AN118" s="960"/>
      <c r="AO118" s="961"/>
      <c r="AP118" s="963" t="s">
        <v>444</v>
      </c>
      <c r="AQ118" s="964"/>
      <c r="AR118" s="964"/>
      <c r="AS118" s="964"/>
      <c r="AT118" s="965"/>
      <c r="AU118" s="996"/>
      <c r="AV118" s="997"/>
      <c r="AW118" s="997"/>
      <c r="AX118" s="997"/>
      <c r="AY118" s="997"/>
      <c r="AZ118" s="902" t="s">
        <v>479</v>
      </c>
      <c r="BA118" s="903"/>
      <c r="BB118" s="903"/>
      <c r="BC118" s="903"/>
      <c r="BD118" s="903"/>
      <c r="BE118" s="903"/>
      <c r="BF118" s="903"/>
      <c r="BG118" s="903"/>
      <c r="BH118" s="903"/>
      <c r="BI118" s="903"/>
      <c r="BJ118" s="903"/>
      <c r="BK118" s="903"/>
      <c r="BL118" s="903"/>
      <c r="BM118" s="903"/>
      <c r="BN118" s="903"/>
      <c r="BO118" s="903"/>
      <c r="BP118" s="904"/>
      <c r="BQ118" s="943" t="s">
        <v>456</v>
      </c>
      <c r="BR118" s="909"/>
      <c r="BS118" s="909"/>
      <c r="BT118" s="909"/>
      <c r="BU118" s="909"/>
      <c r="BV118" s="909" t="s">
        <v>471</v>
      </c>
      <c r="BW118" s="909"/>
      <c r="BX118" s="909"/>
      <c r="BY118" s="909"/>
      <c r="BZ118" s="909"/>
      <c r="CA118" s="909" t="s">
        <v>457</v>
      </c>
      <c r="CB118" s="909"/>
      <c r="CC118" s="909"/>
      <c r="CD118" s="909"/>
      <c r="CE118" s="909"/>
      <c r="CF118" s="939" t="s">
        <v>458</v>
      </c>
      <c r="CG118" s="940"/>
      <c r="CH118" s="940"/>
      <c r="CI118" s="940"/>
      <c r="CJ118" s="940"/>
      <c r="CK118" s="991"/>
      <c r="CL118" s="885"/>
      <c r="CM118" s="879" t="s">
        <v>480</v>
      </c>
      <c r="CN118" s="816"/>
      <c r="CO118" s="816"/>
      <c r="CP118" s="816"/>
      <c r="CQ118" s="816"/>
      <c r="CR118" s="816"/>
      <c r="CS118" s="816"/>
      <c r="CT118" s="816"/>
      <c r="CU118" s="816"/>
      <c r="CV118" s="816"/>
      <c r="CW118" s="816"/>
      <c r="CX118" s="816"/>
      <c r="CY118" s="816"/>
      <c r="CZ118" s="816"/>
      <c r="DA118" s="816"/>
      <c r="DB118" s="816"/>
      <c r="DC118" s="816"/>
      <c r="DD118" s="816"/>
      <c r="DE118" s="816"/>
      <c r="DF118" s="817"/>
      <c r="DG118" s="843" t="s">
        <v>461</v>
      </c>
      <c r="DH118" s="844"/>
      <c r="DI118" s="844"/>
      <c r="DJ118" s="844"/>
      <c r="DK118" s="845"/>
      <c r="DL118" s="846" t="s">
        <v>457</v>
      </c>
      <c r="DM118" s="844"/>
      <c r="DN118" s="844"/>
      <c r="DO118" s="844"/>
      <c r="DP118" s="845"/>
      <c r="DQ118" s="846" t="s">
        <v>481</v>
      </c>
      <c r="DR118" s="844"/>
      <c r="DS118" s="844"/>
      <c r="DT118" s="844"/>
      <c r="DU118" s="845"/>
      <c r="DV118" s="888" t="s">
        <v>477</v>
      </c>
      <c r="DW118" s="889"/>
      <c r="DX118" s="889"/>
      <c r="DY118" s="889"/>
      <c r="DZ118" s="890"/>
    </row>
    <row r="119" spans="1:130" s="233" customFormat="1" ht="26.25" customHeight="1" x14ac:dyDescent="0.2">
      <c r="A119" s="882" t="s">
        <v>448</v>
      </c>
      <c r="B119" s="883"/>
      <c r="C119" s="924" t="s">
        <v>449</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952" t="s">
        <v>458</v>
      </c>
      <c r="AB119" s="953"/>
      <c r="AC119" s="953"/>
      <c r="AD119" s="953"/>
      <c r="AE119" s="954"/>
      <c r="AF119" s="955" t="s">
        <v>461</v>
      </c>
      <c r="AG119" s="953"/>
      <c r="AH119" s="953"/>
      <c r="AI119" s="953"/>
      <c r="AJ119" s="954"/>
      <c r="AK119" s="955" t="s">
        <v>457</v>
      </c>
      <c r="AL119" s="953"/>
      <c r="AM119" s="953"/>
      <c r="AN119" s="953"/>
      <c r="AO119" s="954"/>
      <c r="AP119" s="956" t="s">
        <v>458</v>
      </c>
      <c r="AQ119" s="957"/>
      <c r="AR119" s="957"/>
      <c r="AS119" s="957"/>
      <c r="AT119" s="958"/>
      <c r="AU119" s="998"/>
      <c r="AV119" s="999"/>
      <c r="AW119" s="999"/>
      <c r="AX119" s="999"/>
      <c r="AY119" s="999"/>
      <c r="AZ119" s="254" t="s">
        <v>190</v>
      </c>
      <c r="BA119" s="254"/>
      <c r="BB119" s="254"/>
      <c r="BC119" s="254"/>
      <c r="BD119" s="254"/>
      <c r="BE119" s="254"/>
      <c r="BF119" s="254"/>
      <c r="BG119" s="254"/>
      <c r="BH119" s="254"/>
      <c r="BI119" s="254"/>
      <c r="BJ119" s="254"/>
      <c r="BK119" s="254"/>
      <c r="BL119" s="254"/>
      <c r="BM119" s="254"/>
      <c r="BN119" s="254"/>
      <c r="BO119" s="941" t="s">
        <v>482</v>
      </c>
      <c r="BP119" s="942"/>
      <c r="BQ119" s="943">
        <v>16126829</v>
      </c>
      <c r="BR119" s="909"/>
      <c r="BS119" s="909"/>
      <c r="BT119" s="909"/>
      <c r="BU119" s="909"/>
      <c r="BV119" s="909">
        <v>15827368</v>
      </c>
      <c r="BW119" s="909"/>
      <c r="BX119" s="909"/>
      <c r="BY119" s="909"/>
      <c r="BZ119" s="909"/>
      <c r="CA119" s="909">
        <v>15496870</v>
      </c>
      <c r="CB119" s="909"/>
      <c r="CC119" s="909"/>
      <c r="CD119" s="909"/>
      <c r="CE119" s="909"/>
      <c r="CF119" s="812"/>
      <c r="CG119" s="813"/>
      <c r="CH119" s="813"/>
      <c r="CI119" s="813"/>
      <c r="CJ119" s="898"/>
      <c r="CK119" s="992"/>
      <c r="CL119" s="887"/>
      <c r="CM119" s="902" t="s">
        <v>483</v>
      </c>
      <c r="CN119" s="903"/>
      <c r="CO119" s="903"/>
      <c r="CP119" s="903"/>
      <c r="CQ119" s="903"/>
      <c r="CR119" s="903"/>
      <c r="CS119" s="903"/>
      <c r="CT119" s="903"/>
      <c r="CU119" s="903"/>
      <c r="CV119" s="903"/>
      <c r="CW119" s="903"/>
      <c r="CX119" s="903"/>
      <c r="CY119" s="903"/>
      <c r="CZ119" s="903"/>
      <c r="DA119" s="903"/>
      <c r="DB119" s="903"/>
      <c r="DC119" s="903"/>
      <c r="DD119" s="903"/>
      <c r="DE119" s="903"/>
      <c r="DF119" s="904"/>
      <c r="DG119" s="827" t="s">
        <v>471</v>
      </c>
      <c r="DH119" s="828"/>
      <c r="DI119" s="828"/>
      <c r="DJ119" s="828"/>
      <c r="DK119" s="829"/>
      <c r="DL119" s="830" t="s">
        <v>458</v>
      </c>
      <c r="DM119" s="828"/>
      <c r="DN119" s="828"/>
      <c r="DO119" s="828"/>
      <c r="DP119" s="829"/>
      <c r="DQ119" s="830" t="s">
        <v>456</v>
      </c>
      <c r="DR119" s="828"/>
      <c r="DS119" s="828"/>
      <c r="DT119" s="828"/>
      <c r="DU119" s="829"/>
      <c r="DV119" s="912" t="s">
        <v>456</v>
      </c>
      <c r="DW119" s="913"/>
      <c r="DX119" s="913"/>
      <c r="DY119" s="913"/>
      <c r="DZ119" s="914"/>
    </row>
    <row r="120" spans="1:130" s="233" customFormat="1" ht="26.25" customHeight="1" x14ac:dyDescent="0.2">
      <c r="A120" s="884"/>
      <c r="B120" s="885"/>
      <c r="C120" s="879" t="s">
        <v>453</v>
      </c>
      <c r="D120" s="816"/>
      <c r="E120" s="816"/>
      <c r="F120" s="816"/>
      <c r="G120" s="816"/>
      <c r="H120" s="816"/>
      <c r="I120" s="816"/>
      <c r="J120" s="816"/>
      <c r="K120" s="816"/>
      <c r="L120" s="816"/>
      <c r="M120" s="816"/>
      <c r="N120" s="816"/>
      <c r="O120" s="816"/>
      <c r="P120" s="816"/>
      <c r="Q120" s="816"/>
      <c r="R120" s="816"/>
      <c r="S120" s="816"/>
      <c r="T120" s="816"/>
      <c r="U120" s="816"/>
      <c r="V120" s="816"/>
      <c r="W120" s="816"/>
      <c r="X120" s="816"/>
      <c r="Y120" s="816"/>
      <c r="Z120" s="817"/>
      <c r="AA120" s="843" t="s">
        <v>461</v>
      </c>
      <c r="AB120" s="844"/>
      <c r="AC120" s="844"/>
      <c r="AD120" s="844"/>
      <c r="AE120" s="845"/>
      <c r="AF120" s="846" t="s">
        <v>461</v>
      </c>
      <c r="AG120" s="844"/>
      <c r="AH120" s="844"/>
      <c r="AI120" s="844"/>
      <c r="AJ120" s="845"/>
      <c r="AK120" s="846" t="s">
        <v>461</v>
      </c>
      <c r="AL120" s="844"/>
      <c r="AM120" s="844"/>
      <c r="AN120" s="844"/>
      <c r="AO120" s="845"/>
      <c r="AP120" s="888" t="s">
        <v>461</v>
      </c>
      <c r="AQ120" s="889"/>
      <c r="AR120" s="889"/>
      <c r="AS120" s="889"/>
      <c r="AT120" s="890"/>
      <c r="AU120" s="944" t="s">
        <v>484</v>
      </c>
      <c r="AV120" s="945"/>
      <c r="AW120" s="945"/>
      <c r="AX120" s="945"/>
      <c r="AY120" s="946"/>
      <c r="AZ120" s="924" t="s">
        <v>485</v>
      </c>
      <c r="BA120" s="872"/>
      <c r="BB120" s="872"/>
      <c r="BC120" s="872"/>
      <c r="BD120" s="872"/>
      <c r="BE120" s="872"/>
      <c r="BF120" s="872"/>
      <c r="BG120" s="872"/>
      <c r="BH120" s="872"/>
      <c r="BI120" s="872"/>
      <c r="BJ120" s="872"/>
      <c r="BK120" s="872"/>
      <c r="BL120" s="872"/>
      <c r="BM120" s="872"/>
      <c r="BN120" s="872"/>
      <c r="BO120" s="872"/>
      <c r="BP120" s="873"/>
      <c r="BQ120" s="925">
        <v>2987564</v>
      </c>
      <c r="BR120" s="906"/>
      <c r="BS120" s="906"/>
      <c r="BT120" s="906"/>
      <c r="BU120" s="906"/>
      <c r="BV120" s="906">
        <v>3150724</v>
      </c>
      <c r="BW120" s="906"/>
      <c r="BX120" s="906"/>
      <c r="BY120" s="906"/>
      <c r="BZ120" s="906"/>
      <c r="CA120" s="906">
        <v>3432075</v>
      </c>
      <c r="CB120" s="906"/>
      <c r="CC120" s="906"/>
      <c r="CD120" s="906"/>
      <c r="CE120" s="906"/>
      <c r="CF120" s="930">
        <v>80.400000000000006</v>
      </c>
      <c r="CG120" s="931"/>
      <c r="CH120" s="931"/>
      <c r="CI120" s="931"/>
      <c r="CJ120" s="931"/>
      <c r="CK120" s="932" t="s">
        <v>486</v>
      </c>
      <c r="CL120" s="916"/>
      <c r="CM120" s="916"/>
      <c r="CN120" s="916"/>
      <c r="CO120" s="917"/>
      <c r="CP120" s="936" t="s">
        <v>487</v>
      </c>
      <c r="CQ120" s="937"/>
      <c r="CR120" s="937"/>
      <c r="CS120" s="937"/>
      <c r="CT120" s="937"/>
      <c r="CU120" s="937"/>
      <c r="CV120" s="937"/>
      <c r="CW120" s="937"/>
      <c r="CX120" s="937"/>
      <c r="CY120" s="937"/>
      <c r="CZ120" s="937"/>
      <c r="DA120" s="937"/>
      <c r="DB120" s="937"/>
      <c r="DC120" s="937"/>
      <c r="DD120" s="937"/>
      <c r="DE120" s="937"/>
      <c r="DF120" s="938"/>
      <c r="DG120" s="925">
        <v>1567497</v>
      </c>
      <c r="DH120" s="906"/>
      <c r="DI120" s="906"/>
      <c r="DJ120" s="906"/>
      <c r="DK120" s="906"/>
      <c r="DL120" s="906">
        <v>1412307</v>
      </c>
      <c r="DM120" s="906"/>
      <c r="DN120" s="906"/>
      <c r="DO120" s="906"/>
      <c r="DP120" s="906"/>
      <c r="DQ120" s="906">
        <v>1279116</v>
      </c>
      <c r="DR120" s="906"/>
      <c r="DS120" s="906"/>
      <c r="DT120" s="906"/>
      <c r="DU120" s="906"/>
      <c r="DV120" s="907">
        <v>30</v>
      </c>
      <c r="DW120" s="907"/>
      <c r="DX120" s="907"/>
      <c r="DY120" s="907"/>
      <c r="DZ120" s="908"/>
    </row>
    <row r="121" spans="1:130" s="233" customFormat="1" ht="26.25" customHeight="1" x14ac:dyDescent="0.2">
      <c r="A121" s="884"/>
      <c r="B121" s="885"/>
      <c r="C121" s="927" t="s">
        <v>488</v>
      </c>
      <c r="D121" s="928"/>
      <c r="E121" s="928"/>
      <c r="F121" s="928"/>
      <c r="G121" s="928"/>
      <c r="H121" s="928"/>
      <c r="I121" s="928"/>
      <c r="J121" s="928"/>
      <c r="K121" s="928"/>
      <c r="L121" s="928"/>
      <c r="M121" s="928"/>
      <c r="N121" s="928"/>
      <c r="O121" s="928"/>
      <c r="P121" s="928"/>
      <c r="Q121" s="928"/>
      <c r="R121" s="928"/>
      <c r="S121" s="928"/>
      <c r="T121" s="928"/>
      <c r="U121" s="928"/>
      <c r="V121" s="928"/>
      <c r="W121" s="928"/>
      <c r="X121" s="928"/>
      <c r="Y121" s="928"/>
      <c r="Z121" s="929"/>
      <c r="AA121" s="843" t="s">
        <v>461</v>
      </c>
      <c r="AB121" s="844"/>
      <c r="AC121" s="844"/>
      <c r="AD121" s="844"/>
      <c r="AE121" s="845"/>
      <c r="AF121" s="846" t="s">
        <v>456</v>
      </c>
      <c r="AG121" s="844"/>
      <c r="AH121" s="844"/>
      <c r="AI121" s="844"/>
      <c r="AJ121" s="845"/>
      <c r="AK121" s="846" t="s">
        <v>461</v>
      </c>
      <c r="AL121" s="844"/>
      <c r="AM121" s="844"/>
      <c r="AN121" s="844"/>
      <c r="AO121" s="845"/>
      <c r="AP121" s="888" t="s">
        <v>461</v>
      </c>
      <c r="AQ121" s="889"/>
      <c r="AR121" s="889"/>
      <c r="AS121" s="889"/>
      <c r="AT121" s="890"/>
      <c r="AU121" s="947"/>
      <c r="AV121" s="948"/>
      <c r="AW121" s="948"/>
      <c r="AX121" s="948"/>
      <c r="AY121" s="949"/>
      <c r="AZ121" s="879" t="s">
        <v>489</v>
      </c>
      <c r="BA121" s="816"/>
      <c r="BB121" s="816"/>
      <c r="BC121" s="816"/>
      <c r="BD121" s="816"/>
      <c r="BE121" s="816"/>
      <c r="BF121" s="816"/>
      <c r="BG121" s="816"/>
      <c r="BH121" s="816"/>
      <c r="BI121" s="816"/>
      <c r="BJ121" s="816"/>
      <c r="BK121" s="816"/>
      <c r="BL121" s="816"/>
      <c r="BM121" s="816"/>
      <c r="BN121" s="816"/>
      <c r="BO121" s="816"/>
      <c r="BP121" s="817"/>
      <c r="BQ121" s="880">
        <v>422634</v>
      </c>
      <c r="BR121" s="881"/>
      <c r="BS121" s="881"/>
      <c r="BT121" s="881"/>
      <c r="BU121" s="881"/>
      <c r="BV121" s="881">
        <v>395504</v>
      </c>
      <c r="BW121" s="881"/>
      <c r="BX121" s="881"/>
      <c r="BY121" s="881"/>
      <c r="BZ121" s="881"/>
      <c r="CA121" s="881">
        <v>398518</v>
      </c>
      <c r="CB121" s="881"/>
      <c r="CC121" s="881"/>
      <c r="CD121" s="881"/>
      <c r="CE121" s="881"/>
      <c r="CF121" s="939">
        <v>9.3000000000000007</v>
      </c>
      <c r="CG121" s="940"/>
      <c r="CH121" s="940"/>
      <c r="CI121" s="940"/>
      <c r="CJ121" s="940"/>
      <c r="CK121" s="933"/>
      <c r="CL121" s="919"/>
      <c r="CM121" s="919"/>
      <c r="CN121" s="919"/>
      <c r="CO121" s="920"/>
      <c r="CP121" s="899" t="s">
        <v>490</v>
      </c>
      <c r="CQ121" s="900"/>
      <c r="CR121" s="900"/>
      <c r="CS121" s="900"/>
      <c r="CT121" s="900"/>
      <c r="CU121" s="900"/>
      <c r="CV121" s="900"/>
      <c r="CW121" s="900"/>
      <c r="CX121" s="900"/>
      <c r="CY121" s="900"/>
      <c r="CZ121" s="900"/>
      <c r="DA121" s="900"/>
      <c r="DB121" s="900"/>
      <c r="DC121" s="900"/>
      <c r="DD121" s="900"/>
      <c r="DE121" s="900"/>
      <c r="DF121" s="901"/>
      <c r="DG121" s="880">
        <v>594441</v>
      </c>
      <c r="DH121" s="881"/>
      <c r="DI121" s="881"/>
      <c r="DJ121" s="881"/>
      <c r="DK121" s="881"/>
      <c r="DL121" s="881">
        <v>639295</v>
      </c>
      <c r="DM121" s="881"/>
      <c r="DN121" s="881"/>
      <c r="DO121" s="881"/>
      <c r="DP121" s="881"/>
      <c r="DQ121" s="881">
        <v>569850</v>
      </c>
      <c r="DR121" s="881"/>
      <c r="DS121" s="881"/>
      <c r="DT121" s="881"/>
      <c r="DU121" s="881"/>
      <c r="DV121" s="858">
        <v>13.4</v>
      </c>
      <c r="DW121" s="858"/>
      <c r="DX121" s="858"/>
      <c r="DY121" s="858"/>
      <c r="DZ121" s="859"/>
    </row>
    <row r="122" spans="1:130" s="233" customFormat="1" ht="26.25" customHeight="1" x14ac:dyDescent="0.2">
      <c r="A122" s="884"/>
      <c r="B122" s="885"/>
      <c r="C122" s="879" t="s">
        <v>467</v>
      </c>
      <c r="D122" s="816"/>
      <c r="E122" s="816"/>
      <c r="F122" s="816"/>
      <c r="G122" s="816"/>
      <c r="H122" s="816"/>
      <c r="I122" s="816"/>
      <c r="J122" s="816"/>
      <c r="K122" s="816"/>
      <c r="L122" s="816"/>
      <c r="M122" s="816"/>
      <c r="N122" s="816"/>
      <c r="O122" s="816"/>
      <c r="P122" s="816"/>
      <c r="Q122" s="816"/>
      <c r="R122" s="816"/>
      <c r="S122" s="816"/>
      <c r="T122" s="816"/>
      <c r="U122" s="816"/>
      <c r="V122" s="816"/>
      <c r="W122" s="816"/>
      <c r="X122" s="816"/>
      <c r="Y122" s="816"/>
      <c r="Z122" s="817"/>
      <c r="AA122" s="843" t="s">
        <v>457</v>
      </c>
      <c r="AB122" s="844"/>
      <c r="AC122" s="844"/>
      <c r="AD122" s="844"/>
      <c r="AE122" s="845"/>
      <c r="AF122" s="846" t="s">
        <v>458</v>
      </c>
      <c r="AG122" s="844"/>
      <c r="AH122" s="844"/>
      <c r="AI122" s="844"/>
      <c r="AJ122" s="845"/>
      <c r="AK122" s="846" t="s">
        <v>458</v>
      </c>
      <c r="AL122" s="844"/>
      <c r="AM122" s="844"/>
      <c r="AN122" s="844"/>
      <c r="AO122" s="845"/>
      <c r="AP122" s="888" t="s">
        <v>471</v>
      </c>
      <c r="AQ122" s="889"/>
      <c r="AR122" s="889"/>
      <c r="AS122" s="889"/>
      <c r="AT122" s="890"/>
      <c r="AU122" s="947"/>
      <c r="AV122" s="948"/>
      <c r="AW122" s="948"/>
      <c r="AX122" s="948"/>
      <c r="AY122" s="949"/>
      <c r="AZ122" s="902" t="s">
        <v>491</v>
      </c>
      <c r="BA122" s="903"/>
      <c r="BB122" s="903"/>
      <c r="BC122" s="903"/>
      <c r="BD122" s="903"/>
      <c r="BE122" s="903"/>
      <c r="BF122" s="903"/>
      <c r="BG122" s="903"/>
      <c r="BH122" s="903"/>
      <c r="BI122" s="903"/>
      <c r="BJ122" s="903"/>
      <c r="BK122" s="903"/>
      <c r="BL122" s="903"/>
      <c r="BM122" s="903"/>
      <c r="BN122" s="903"/>
      <c r="BO122" s="903"/>
      <c r="BP122" s="904"/>
      <c r="BQ122" s="943">
        <v>10245986</v>
      </c>
      <c r="BR122" s="909"/>
      <c r="BS122" s="909"/>
      <c r="BT122" s="909"/>
      <c r="BU122" s="909"/>
      <c r="BV122" s="909">
        <v>9976707</v>
      </c>
      <c r="BW122" s="909"/>
      <c r="BX122" s="909"/>
      <c r="BY122" s="909"/>
      <c r="BZ122" s="909"/>
      <c r="CA122" s="909">
        <v>10008224</v>
      </c>
      <c r="CB122" s="909"/>
      <c r="CC122" s="909"/>
      <c r="CD122" s="909"/>
      <c r="CE122" s="909"/>
      <c r="CF122" s="910">
        <v>234.5</v>
      </c>
      <c r="CG122" s="911"/>
      <c r="CH122" s="911"/>
      <c r="CI122" s="911"/>
      <c r="CJ122" s="911"/>
      <c r="CK122" s="933"/>
      <c r="CL122" s="919"/>
      <c r="CM122" s="919"/>
      <c r="CN122" s="919"/>
      <c r="CO122" s="920"/>
      <c r="CP122" s="899" t="s">
        <v>492</v>
      </c>
      <c r="CQ122" s="900"/>
      <c r="CR122" s="900"/>
      <c r="CS122" s="900"/>
      <c r="CT122" s="900"/>
      <c r="CU122" s="900"/>
      <c r="CV122" s="900"/>
      <c r="CW122" s="900"/>
      <c r="CX122" s="900"/>
      <c r="CY122" s="900"/>
      <c r="CZ122" s="900"/>
      <c r="DA122" s="900"/>
      <c r="DB122" s="900"/>
      <c r="DC122" s="900"/>
      <c r="DD122" s="900"/>
      <c r="DE122" s="900"/>
      <c r="DF122" s="901"/>
      <c r="DG122" s="880">
        <v>456693</v>
      </c>
      <c r="DH122" s="881"/>
      <c r="DI122" s="881"/>
      <c r="DJ122" s="881"/>
      <c r="DK122" s="881"/>
      <c r="DL122" s="881">
        <v>409674</v>
      </c>
      <c r="DM122" s="881"/>
      <c r="DN122" s="881"/>
      <c r="DO122" s="881"/>
      <c r="DP122" s="881"/>
      <c r="DQ122" s="881">
        <v>363915</v>
      </c>
      <c r="DR122" s="881"/>
      <c r="DS122" s="881"/>
      <c r="DT122" s="881"/>
      <c r="DU122" s="881"/>
      <c r="DV122" s="858">
        <v>8.5</v>
      </c>
      <c r="DW122" s="858"/>
      <c r="DX122" s="858"/>
      <c r="DY122" s="858"/>
      <c r="DZ122" s="859"/>
    </row>
    <row r="123" spans="1:130" s="233" customFormat="1" ht="26.25" customHeight="1" x14ac:dyDescent="0.2">
      <c r="A123" s="884"/>
      <c r="B123" s="885"/>
      <c r="C123" s="879" t="s">
        <v>474</v>
      </c>
      <c r="D123" s="816"/>
      <c r="E123" s="816"/>
      <c r="F123" s="816"/>
      <c r="G123" s="816"/>
      <c r="H123" s="816"/>
      <c r="I123" s="816"/>
      <c r="J123" s="816"/>
      <c r="K123" s="816"/>
      <c r="L123" s="816"/>
      <c r="M123" s="816"/>
      <c r="N123" s="816"/>
      <c r="O123" s="816"/>
      <c r="P123" s="816"/>
      <c r="Q123" s="816"/>
      <c r="R123" s="816"/>
      <c r="S123" s="816"/>
      <c r="T123" s="816"/>
      <c r="U123" s="816"/>
      <c r="V123" s="816"/>
      <c r="W123" s="816"/>
      <c r="X123" s="816"/>
      <c r="Y123" s="816"/>
      <c r="Z123" s="817"/>
      <c r="AA123" s="843" t="s">
        <v>461</v>
      </c>
      <c r="AB123" s="844"/>
      <c r="AC123" s="844"/>
      <c r="AD123" s="844"/>
      <c r="AE123" s="845"/>
      <c r="AF123" s="846" t="s">
        <v>471</v>
      </c>
      <c r="AG123" s="844"/>
      <c r="AH123" s="844"/>
      <c r="AI123" s="844"/>
      <c r="AJ123" s="845"/>
      <c r="AK123" s="846" t="s">
        <v>461</v>
      </c>
      <c r="AL123" s="844"/>
      <c r="AM123" s="844"/>
      <c r="AN123" s="844"/>
      <c r="AO123" s="845"/>
      <c r="AP123" s="888" t="s">
        <v>481</v>
      </c>
      <c r="AQ123" s="889"/>
      <c r="AR123" s="889"/>
      <c r="AS123" s="889"/>
      <c r="AT123" s="890"/>
      <c r="AU123" s="950"/>
      <c r="AV123" s="951"/>
      <c r="AW123" s="951"/>
      <c r="AX123" s="951"/>
      <c r="AY123" s="951"/>
      <c r="AZ123" s="254" t="s">
        <v>190</v>
      </c>
      <c r="BA123" s="254"/>
      <c r="BB123" s="254"/>
      <c r="BC123" s="254"/>
      <c r="BD123" s="254"/>
      <c r="BE123" s="254"/>
      <c r="BF123" s="254"/>
      <c r="BG123" s="254"/>
      <c r="BH123" s="254"/>
      <c r="BI123" s="254"/>
      <c r="BJ123" s="254"/>
      <c r="BK123" s="254"/>
      <c r="BL123" s="254"/>
      <c r="BM123" s="254"/>
      <c r="BN123" s="254"/>
      <c r="BO123" s="941" t="s">
        <v>493</v>
      </c>
      <c r="BP123" s="942"/>
      <c r="BQ123" s="896">
        <v>13656184</v>
      </c>
      <c r="BR123" s="897"/>
      <c r="BS123" s="897"/>
      <c r="BT123" s="897"/>
      <c r="BU123" s="897"/>
      <c r="BV123" s="897">
        <v>13522935</v>
      </c>
      <c r="BW123" s="897"/>
      <c r="BX123" s="897"/>
      <c r="BY123" s="897"/>
      <c r="BZ123" s="897"/>
      <c r="CA123" s="897">
        <v>13838817</v>
      </c>
      <c r="CB123" s="897"/>
      <c r="CC123" s="897"/>
      <c r="CD123" s="897"/>
      <c r="CE123" s="897"/>
      <c r="CF123" s="812"/>
      <c r="CG123" s="813"/>
      <c r="CH123" s="813"/>
      <c r="CI123" s="813"/>
      <c r="CJ123" s="898"/>
      <c r="CK123" s="933"/>
      <c r="CL123" s="919"/>
      <c r="CM123" s="919"/>
      <c r="CN123" s="919"/>
      <c r="CO123" s="920"/>
      <c r="CP123" s="899" t="s">
        <v>494</v>
      </c>
      <c r="CQ123" s="900"/>
      <c r="CR123" s="900"/>
      <c r="CS123" s="900"/>
      <c r="CT123" s="900"/>
      <c r="CU123" s="900"/>
      <c r="CV123" s="900"/>
      <c r="CW123" s="900"/>
      <c r="CX123" s="900"/>
      <c r="CY123" s="900"/>
      <c r="CZ123" s="900"/>
      <c r="DA123" s="900"/>
      <c r="DB123" s="900"/>
      <c r="DC123" s="900"/>
      <c r="DD123" s="900"/>
      <c r="DE123" s="900"/>
      <c r="DF123" s="901"/>
      <c r="DG123" s="843">
        <v>78224</v>
      </c>
      <c r="DH123" s="844"/>
      <c r="DI123" s="844"/>
      <c r="DJ123" s="844"/>
      <c r="DK123" s="845"/>
      <c r="DL123" s="846">
        <v>68533</v>
      </c>
      <c r="DM123" s="844"/>
      <c r="DN123" s="844"/>
      <c r="DO123" s="844"/>
      <c r="DP123" s="845"/>
      <c r="DQ123" s="846">
        <v>57436</v>
      </c>
      <c r="DR123" s="844"/>
      <c r="DS123" s="844"/>
      <c r="DT123" s="844"/>
      <c r="DU123" s="845"/>
      <c r="DV123" s="888">
        <v>1.3</v>
      </c>
      <c r="DW123" s="889"/>
      <c r="DX123" s="889"/>
      <c r="DY123" s="889"/>
      <c r="DZ123" s="890"/>
    </row>
    <row r="124" spans="1:130" s="233" customFormat="1" ht="26.25" customHeight="1" thickBot="1" x14ac:dyDescent="0.25">
      <c r="A124" s="884"/>
      <c r="B124" s="885"/>
      <c r="C124" s="879" t="s">
        <v>478</v>
      </c>
      <c r="D124" s="816"/>
      <c r="E124" s="816"/>
      <c r="F124" s="816"/>
      <c r="G124" s="816"/>
      <c r="H124" s="816"/>
      <c r="I124" s="816"/>
      <c r="J124" s="816"/>
      <c r="K124" s="816"/>
      <c r="L124" s="816"/>
      <c r="M124" s="816"/>
      <c r="N124" s="816"/>
      <c r="O124" s="816"/>
      <c r="P124" s="816"/>
      <c r="Q124" s="816"/>
      <c r="R124" s="816"/>
      <c r="S124" s="816"/>
      <c r="T124" s="816"/>
      <c r="U124" s="816"/>
      <c r="V124" s="816"/>
      <c r="W124" s="816"/>
      <c r="X124" s="816"/>
      <c r="Y124" s="816"/>
      <c r="Z124" s="817"/>
      <c r="AA124" s="843" t="s">
        <v>458</v>
      </c>
      <c r="AB124" s="844"/>
      <c r="AC124" s="844"/>
      <c r="AD124" s="844"/>
      <c r="AE124" s="845"/>
      <c r="AF124" s="846" t="s">
        <v>457</v>
      </c>
      <c r="AG124" s="844"/>
      <c r="AH124" s="844"/>
      <c r="AI124" s="844"/>
      <c r="AJ124" s="845"/>
      <c r="AK124" s="846" t="s">
        <v>461</v>
      </c>
      <c r="AL124" s="844"/>
      <c r="AM124" s="844"/>
      <c r="AN124" s="844"/>
      <c r="AO124" s="845"/>
      <c r="AP124" s="888" t="s">
        <v>481</v>
      </c>
      <c r="AQ124" s="889"/>
      <c r="AR124" s="889"/>
      <c r="AS124" s="889"/>
      <c r="AT124" s="890"/>
      <c r="AU124" s="891" t="s">
        <v>495</v>
      </c>
      <c r="AV124" s="892"/>
      <c r="AW124" s="892"/>
      <c r="AX124" s="892"/>
      <c r="AY124" s="892"/>
      <c r="AZ124" s="892"/>
      <c r="BA124" s="892"/>
      <c r="BB124" s="892"/>
      <c r="BC124" s="892"/>
      <c r="BD124" s="892"/>
      <c r="BE124" s="892"/>
      <c r="BF124" s="892"/>
      <c r="BG124" s="892"/>
      <c r="BH124" s="892"/>
      <c r="BI124" s="892"/>
      <c r="BJ124" s="892"/>
      <c r="BK124" s="892"/>
      <c r="BL124" s="892"/>
      <c r="BM124" s="892"/>
      <c r="BN124" s="892"/>
      <c r="BO124" s="892"/>
      <c r="BP124" s="893"/>
      <c r="BQ124" s="894">
        <v>64.5</v>
      </c>
      <c r="BR124" s="895"/>
      <c r="BS124" s="895"/>
      <c r="BT124" s="895"/>
      <c r="BU124" s="895"/>
      <c r="BV124" s="895">
        <v>57.5</v>
      </c>
      <c r="BW124" s="895"/>
      <c r="BX124" s="895"/>
      <c r="BY124" s="895"/>
      <c r="BZ124" s="895"/>
      <c r="CA124" s="895">
        <v>38.799999999999997</v>
      </c>
      <c r="CB124" s="895"/>
      <c r="CC124" s="895"/>
      <c r="CD124" s="895"/>
      <c r="CE124" s="895"/>
      <c r="CF124" s="790"/>
      <c r="CG124" s="791"/>
      <c r="CH124" s="791"/>
      <c r="CI124" s="791"/>
      <c r="CJ124" s="926"/>
      <c r="CK124" s="934"/>
      <c r="CL124" s="934"/>
      <c r="CM124" s="934"/>
      <c r="CN124" s="934"/>
      <c r="CO124" s="935"/>
      <c r="CP124" s="899" t="s">
        <v>496</v>
      </c>
      <c r="CQ124" s="900"/>
      <c r="CR124" s="900"/>
      <c r="CS124" s="900"/>
      <c r="CT124" s="900"/>
      <c r="CU124" s="900"/>
      <c r="CV124" s="900"/>
      <c r="CW124" s="900"/>
      <c r="CX124" s="900"/>
      <c r="CY124" s="900"/>
      <c r="CZ124" s="900"/>
      <c r="DA124" s="900"/>
      <c r="DB124" s="900"/>
      <c r="DC124" s="900"/>
      <c r="DD124" s="900"/>
      <c r="DE124" s="900"/>
      <c r="DF124" s="901"/>
      <c r="DG124" s="827" t="s">
        <v>481</v>
      </c>
      <c r="DH124" s="828"/>
      <c r="DI124" s="828"/>
      <c r="DJ124" s="828"/>
      <c r="DK124" s="829"/>
      <c r="DL124" s="830" t="s">
        <v>471</v>
      </c>
      <c r="DM124" s="828"/>
      <c r="DN124" s="828"/>
      <c r="DO124" s="828"/>
      <c r="DP124" s="829"/>
      <c r="DQ124" s="830" t="s">
        <v>456</v>
      </c>
      <c r="DR124" s="828"/>
      <c r="DS124" s="828"/>
      <c r="DT124" s="828"/>
      <c r="DU124" s="829"/>
      <c r="DV124" s="912" t="s">
        <v>458</v>
      </c>
      <c r="DW124" s="913"/>
      <c r="DX124" s="913"/>
      <c r="DY124" s="913"/>
      <c r="DZ124" s="914"/>
    </row>
    <row r="125" spans="1:130" s="233" customFormat="1" ht="26.25" customHeight="1" x14ac:dyDescent="0.2">
      <c r="A125" s="884"/>
      <c r="B125" s="885"/>
      <c r="C125" s="879" t="s">
        <v>480</v>
      </c>
      <c r="D125" s="816"/>
      <c r="E125" s="816"/>
      <c r="F125" s="816"/>
      <c r="G125" s="816"/>
      <c r="H125" s="816"/>
      <c r="I125" s="816"/>
      <c r="J125" s="816"/>
      <c r="K125" s="816"/>
      <c r="L125" s="816"/>
      <c r="M125" s="816"/>
      <c r="N125" s="816"/>
      <c r="O125" s="816"/>
      <c r="P125" s="816"/>
      <c r="Q125" s="816"/>
      <c r="R125" s="816"/>
      <c r="S125" s="816"/>
      <c r="T125" s="816"/>
      <c r="U125" s="816"/>
      <c r="V125" s="816"/>
      <c r="W125" s="816"/>
      <c r="X125" s="816"/>
      <c r="Y125" s="816"/>
      <c r="Z125" s="817"/>
      <c r="AA125" s="843" t="s">
        <v>457</v>
      </c>
      <c r="AB125" s="844"/>
      <c r="AC125" s="844"/>
      <c r="AD125" s="844"/>
      <c r="AE125" s="845"/>
      <c r="AF125" s="846" t="s">
        <v>461</v>
      </c>
      <c r="AG125" s="844"/>
      <c r="AH125" s="844"/>
      <c r="AI125" s="844"/>
      <c r="AJ125" s="845"/>
      <c r="AK125" s="846" t="s">
        <v>458</v>
      </c>
      <c r="AL125" s="844"/>
      <c r="AM125" s="844"/>
      <c r="AN125" s="844"/>
      <c r="AO125" s="845"/>
      <c r="AP125" s="888" t="s">
        <v>458</v>
      </c>
      <c r="AQ125" s="889"/>
      <c r="AR125" s="889"/>
      <c r="AS125" s="889"/>
      <c r="AT125" s="890"/>
      <c r="AU125" s="255"/>
      <c r="AV125" s="256"/>
      <c r="AW125" s="256"/>
      <c r="AX125" s="256"/>
      <c r="AY125" s="256"/>
      <c r="AZ125" s="256"/>
      <c r="BA125" s="256"/>
      <c r="BB125" s="256"/>
      <c r="BC125" s="256"/>
      <c r="BD125" s="256"/>
      <c r="BE125" s="256"/>
      <c r="BF125" s="256"/>
      <c r="BG125" s="256"/>
      <c r="BH125" s="256"/>
      <c r="BI125" s="256"/>
      <c r="BJ125" s="256"/>
      <c r="BK125" s="256"/>
      <c r="BL125" s="256"/>
      <c r="BM125" s="256"/>
      <c r="BN125" s="256"/>
      <c r="BO125" s="256"/>
      <c r="BP125" s="256"/>
      <c r="BQ125" s="235"/>
      <c r="BR125" s="235"/>
      <c r="BS125" s="235"/>
      <c r="BT125" s="235"/>
      <c r="BU125" s="235"/>
      <c r="BV125" s="235"/>
      <c r="BW125" s="235"/>
      <c r="BX125" s="235"/>
      <c r="BY125" s="235"/>
      <c r="BZ125" s="235"/>
      <c r="CA125" s="235"/>
      <c r="CB125" s="235"/>
      <c r="CC125" s="235"/>
      <c r="CD125" s="235"/>
      <c r="CE125" s="235"/>
      <c r="CF125" s="235"/>
      <c r="CG125" s="235"/>
      <c r="CH125" s="235"/>
      <c r="CI125" s="235"/>
      <c r="CJ125" s="257"/>
      <c r="CK125" s="915" t="s">
        <v>497</v>
      </c>
      <c r="CL125" s="916"/>
      <c r="CM125" s="916"/>
      <c r="CN125" s="916"/>
      <c r="CO125" s="917"/>
      <c r="CP125" s="924" t="s">
        <v>498</v>
      </c>
      <c r="CQ125" s="872"/>
      <c r="CR125" s="872"/>
      <c r="CS125" s="872"/>
      <c r="CT125" s="872"/>
      <c r="CU125" s="872"/>
      <c r="CV125" s="872"/>
      <c r="CW125" s="872"/>
      <c r="CX125" s="872"/>
      <c r="CY125" s="872"/>
      <c r="CZ125" s="872"/>
      <c r="DA125" s="872"/>
      <c r="DB125" s="872"/>
      <c r="DC125" s="872"/>
      <c r="DD125" s="872"/>
      <c r="DE125" s="872"/>
      <c r="DF125" s="873"/>
      <c r="DG125" s="925" t="s">
        <v>461</v>
      </c>
      <c r="DH125" s="906"/>
      <c r="DI125" s="906"/>
      <c r="DJ125" s="906"/>
      <c r="DK125" s="906"/>
      <c r="DL125" s="906" t="s">
        <v>458</v>
      </c>
      <c r="DM125" s="906"/>
      <c r="DN125" s="906"/>
      <c r="DO125" s="906"/>
      <c r="DP125" s="906"/>
      <c r="DQ125" s="906" t="s">
        <v>471</v>
      </c>
      <c r="DR125" s="906"/>
      <c r="DS125" s="906"/>
      <c r="DT125" s="906"/>
      <c r="DU125" s="906"/>
      <c r="DV125" s="907" t="s">
        <v>457</v>
      </c>
      <c r="DW125" s="907"/>
      <c r="DX125" s="907"/>
      <c r="DY125" s="907"/>
      <c r="DZ125" s="908"/>
    </row>
    <row r="126" spans="1:130" s="233" customFormat="1" ht="26.25" customHeight="1" thickBot="1" x14ac:dyDescent="0.25">
      <c r="A126" s="884"/>
      <c r="B126" s="885"/>
      <c r="C126" s="879" t="s">
        <v>483</v>
      </c>
      <c r="D126" s="816"/>
      <c r="E126" s="816"/>
      <c r="F126" s="816"/>
      <c r="G126" s="816"/>
      <c r="H126" s="816"/>
      <c r="I126" s="816"/>
      <c r="J126" s="816"/>
      <c r="K126" s="816"/>
      <c r="L126" s="816"/>
      <c r="M126" s="816"/>
      <c r="N126" s="816"/>
      <c r="O126" s="816"/>
      <c r="P126" s="816"/>
      <c r="Q126" s="816"/>
      <c r="R126" s="816"/>
      <c r="S126" s="816"/>
      <c r="T126" s="816"/>
      <c r="U126" s="816"/>
      <c r="V126" s="816"/>
      <c r="W126" s="816"/>
      <c r="X126" s="816"/>
      <c r="Y126" s="816"/>
      <c r="Z126" s="817"/>
      <c r="AA126" s="843" t="s">
        <v>458</v>
      </c>
      <c r="AB126" s="844"/>
      <c r="AC126" s="844"/>
      <c r="AD126" s="844"/>
      <c r="AE126" s="845"/>
      <c r="AF126" s="846" t="s">
        <v>457</v>
      </c>
      <c r="AG126" s="844"/>
      <c r="AH126" s="844"/>
      <c r="AI126" s="844"/>
      <c r="AJ126" s="845"/>
      <c r="AK126" s="846" t="s">
        <v>457</v>
      </c>
      <c r="AL126" s="844"/>
      <c r="AM126" s="844"/>
      <c r="AN126" s="844"/>
      <c r="AO126" s="845"/>
      <c r="AP126" s="888" t="s">
        <v>457</v>
      </c>
      <c r="AQ126" s="889"/>
      <c r="AR126" s="889"/>
      <c r="AS126" s="889"/>
      <c r="AT126" s="890"/>
      <c r="AU126" s="235"/>
      <c r="AV126" s="235"/>
      <c r="AW126" s="235"/>
      <c r="AX126" s="235"/>
      <c r="AY126" s="235"/>
      <c r="AZ126" s="235"/>
      <c r="BA126" s="235"/>
      <c r="BB126" s="235"/>
      <c r="BC126" s="235"/>
      <c r="BD126" s="235"/>
      <c r="BE126" s="235"/>
      <c r="BF126" s="235"/>
      <c r="BG126" s="235"/>
      <c r="BH126" s="235"/>
      <c r="BI126" s="235"/>
      <c r="BJ126" s="235"/>
      <c r="BK126" s="235"/>
      <c r="BL126" s="235"/>
      <c r="BM126" s="235"/>
      <c r="BN126" s="235"/>
      <c r="BO126" s="235"/>
      <c r="BP126" s="235"/>
      <c r="BQ126" s="235"/>
      <c r="BR126" s="235"/>
      <c r="BS126" s="235"/>
      <c r="BT126" s="235"/>
      <c r="BU126" s="235"/>
      <c r="BV126" s="235"/>
      <c r="BW126" s="235"/>
      <c r="BX126" s="235"/>
      <c r="BY126" s="235"/>
      <c r="BZ126" s="235"/>
      <c r="CA126" s="235"/>
      <c r="CB126" s="235"/>
      <c r="CC126" s="235"/>
      <c r="CD126" s="258"/>
      <c r="CE126" s="258"/>
      <c r="CF126" s="258"/>
      <c r="CG126" s="235"/>
      <c r="CH126" s="235"/>
      <c r="CI126" s="235"/>
      <c r="CJ126" s="257"/>
      <c r="CK126" s="918"/>
      <c r="CL126" s="919"/>
      <c r="CM126" s="919"/>
      <c r="CN126" s="919"/>
      <c r="CO126" s="920"/>
      <c r="CP126" s="879" t="s">
        <v>499</v>
      </c>
      <c r="CQ126" s="816"/>
      <c r="CR126" s="816"/>
      <c r="CS126" s="816"/>
      <c r="CT126" s="816"/>
      <c r="CU126" s="816"/>
      <c r="CV126" s="816"/>
      <c r="CW126" s="816"/>
      <c r="CX126" s="816"/>
      <c r="CY126" s="816"/>
      <c r="CZ126" s="816"/>
      <c r="DA126" s="816"/>
      <c r="DB126" s="816"/>
      <c r="DC126" s="816"/>
      <c r="DD126" s="816"/>
      <c r="DE126" s="816"/>
      <c r="DF126" s="817"/>
      <c r="DG126" s="880" t="s">
        <v>456</v>
      </c>
      <c r="DH126" s="881"/>
      <c r="DI126" s="881"/>
      <c r="DJ126" s="881"/>
      <c r="DK126" s="881"/>
      <c r="DL126" s="881" t="s">
        <v>458</v>
      </c>
      <c r="DM126" s="881"/>
      <c r="DN126" s="881"/>
      <c r="DO126" s="881"/>
      <c r="DP126" s="881"/>
      <c r="DQ126" s="881" t="s">
        <v>458</v>
      </c>
      <c r="DR126" s="881"/>
      <c r="DS126" s="881"/>
      <c r="DT126" s="881"/>
      <c r="DU126" s="881"/>
      <c r="DV126" s="858" t="s">
        <v>471</v>
      </c>
      <c r="DW126" s="858"/>
      <c r="DX126" s="858"/>
      <c r="DY126" s="858"/>
      <c r="DZ126" s="859"/>
    </row>
    <row r="127" spans="1:130" s="233" customFormat="1" ht="26.25" customHeight="1" x14ac:dyDescent="0.2">
      <c r="A127" s="886"/>
      <c r="B127" s="887"/>
      <c r="C127" s="902" t="s">
        <v>500</v>
      </c>
      <c r="D127" s="903"/>
      <c r="E127" s="903"/>
      <c r="F127" s="903"/>
      <c r="G127" s="903"/>
      <c r="H127" s="903"/>
      <c r="I127" s="903"/>
      <c r="J127" s="903"/>
      <c r="K127" s="903"/>
      <c r="L127" s="903"/>
      <c r="M127" s="903"/>
      <c r="N127" s="903"/>
      <c r="O127" s="903"/>
      <c r="P127" s="903"/>
      <c r="Q127" s="903"/>
      <c r="R127" s="903"/>
      <c r="S127" s="903"/>
      <c r="T127" s="903"/>
      <c r="U127" s="903"/>
      <c r="V127" s="903"/>
      <c r="W127" s="903"/>
      <c r="X127" s="903"/>
      <c r="Y127" s="903"/>
      <c r="Z127" s="904"/>
      <c r="AA127" s="843" t="s">
        <v>471</v>
      </c>
      <c r="AB127" s="844"/>
      <c r="AC127" s="844"/>
      <c r="AD127" s="844"/>
      <c r="AE127" s="845"/>
      <c r="AF127" s="846" t="s">
        <v>458</v>
      </c>
      <c r="AG127" s="844"/>
      <c r="AH127" s="844"/>
      <c r="AI127" s="844"/>
      <c r="AJ127" s="845"/>
      <c r="AK127" s="846" t="s">
        <v>457</v>
      </c>
      <c r="AL127" s="844"/>
      <c r="AM127" s="844"/>
      <c r="AN127" s="844"/>
      <c r="AO127" s="845"/>
      <c r="AP127" s="888" t="s">
        <v>456</v>
      </c>
      <c r="AQ127" s="889"/>
      <c r="AR127" s="889"/>
      <c r="AS127" s="889"/>
      <c r="AT127" s="890"/>
      <c r="AU127" s="235"/>
      <c r="AV127" s="235"/>
      <c r="AW127" s="235"/>
      <c r="AX127" s="905" t="s">
        <v>501</v>
      </c>
      <c r="AY127" s="876"/>
      <c r="AZ127" s="876"/>
      <c r="BA127" s="876"/>
      <c r="BB127" s="876"/>
      <c r="BC127" s="876"/>
      <c r="BD127" s="876"/>
      <c r="BE127" s="877"/>
      <c r="BF127" s="875" t="s">
        <v>502</v>
      </c>
      <c r="BG127" s="876"/>
      <c r="BH127" s="876"/>
      <c r="BI127" s="876"/>
      <c r="BJ127" s="876"/>
      <c r="BK127" s="876"/>
      <c r="BL127" s="877"/>
      <c r="BM127" s="875" t="s">
        <v>503</v>
      </c>
      <c r="BN127" s="876"/>
      <c r="BO127" s="876"/>
      <c r="BP127" s="876"/>
      <c r="BQ127" s="876"/>
      <c r="BR127" s="876"/>
      <c r="BS127" s="877"/>
      <c r="BT127" s="875" t="s">
        <v>504</v>
      </c>
      <c r="BU127" s="876"/>
      <c r="BV127" s="876"/>
      <c r="BW127" s="876"/>
      <c r="BX127" s="876"/>
      <c r="BY127" s="876"/>
      <c r="BZ127" s="878"/>
      <c r="CA127" s="235"/>
      <c r="CB127" s="235"/>
      <c r="CC127" s="235"/>
      <c r="CD127" s="258"/>
      <c r="CE127" s="258"/>
      <c r="CF127" s="258"/>
      <c r="CG127" s="235"/>
      <c r="CH127" s="235"/>
      <c r="CI127" s="235"/>
      <c r="CJ127" s="257"/>
      <c r="CK127" s="918"/>
      <c r="CL127" s="919"/>
      <c r="CM127" s="919"/>
      <c r="CN127" s="919"/>
      <c r="CO127" s="920"/>
      <c r="CP127" s="879" t="s">
        <v>505</v>
      </c>
      <c r="CQ127" s="816"/>
      <c r="CR127" s="816"/>
      <c r="CS127" s="816"/>
      <c r="CT127" s="816"/>
      <c r="CU127" s="816"/>
      <c r="CV127" s="816"/>
      <c r="CW127" s="816"/>
      <c r="CX127" s="816"/>
      <c r="CY127" s="816"/>
      <c r="CZ127" s="816"/>
      <c r="DA127" s="816"/>
      <c r="DB127" s="816"/>
      <c r="DC127" s="816"/>
      <c r="DD127" s="816"/>
      <c r="DE127" s="816"/>
      <c r="DF127" s="817"/>
      <c r="DG127" s="880" t="s">
        <v>456</v>
      </c>
      <c r="DH127" s="881"/>
      <c r="DI127" s="881"/>
      <c r="DJ127" s="881"/>
      <c r="DK127" s="881"/>
      <c r="DL127" s="881" t="s">
        <v>461</v>
      </c>
      <c r="DM127" s="881"/>
      <c r="DN127" s="881"/>
      <c r="DO127" s="881"/>
      <c r="DP127" s="881"/>
      <c r="DQ127" s="881" t="s">
        <v>456</v>
      </c>
      <c r="DR127" s="881"/>
      <c r="DS127" s="881"/>
      <c r="DT127" s="881"/>
      <c r="DU127" s="881"/>
      <c r="DV127" s="858" t="s">
        <v>457</v>
      </c>
      <c r="DW127" s="858"/>
      <c r="DX127" s="858"/>
      <c r="DY127" s="858"/>
      <c r="DZ127" s="859"/>
    </row>
    <row r="128" spans="1:130" s="233" customFormat="1" ht="26.25" customHeight="1" thickBot="1" x14ac:dyDescent="0.25">
      <c r="A128" s="860" t="s">
        <v>506</v>
      </c>
      <c r="B128" s="861"/>
      <c r="C128" s="861"/>
      <c r="D128" s="861"/>
      <c r="E128" s="861"/>
      <c r="F128" s="861"/>
      <c r="G128" s="861"/>
      <c r="H128" s="861"/>
      <c r="I128" s="861"/>
      <c r="J128" s="861"/>
      <c r="K128" s="861"/>
      <c r="L128" s="861"/>
      <c r="M128" s="861"/>
      <c r="N128" s="861"/>
      <c r="O128" s="861"/>
      <c r="P128" s="861"/>
      <c r="Q128" s="861"/>
      <c r="R128" s="861"/>
      <c r="S128" s="861"/>
      <c r="T128" s="861"/>
      <c r="U128" s="861"/>
      <c r="V128" s="861"/>
      <c r="W128" s="862" t="s">
        <v>507</v>
      </c>
      <c r="X128" s="862"/>
      <c r="Y128" s="862"/>
      <c r="Z128" s="863"/>
      <c r="AA128" s="864">
        <v>60863</v>
      </c>
      <c r="AB128" s="865"/>
      <c r="AC128" s="865"/>
      <c r="AD128" s="865"/>
      <c r="AE128" s="866"/>
      <c r="AF128" s="867">
        <v>52685</v>
      </c>
      <c r="AG128" s="865"/>
      <c r="AH128" s="865"/>
      <c r="AI128" s="865"/>
      <c r="AJ128" s="866"/>
      <c r="AK128" s="867">
        <v>48142</v>
      </c>
      <c r="AL128" s="865"/>
      <c r="AM128" s="865"/>
      <c r="AN128" s="865"/>
      <c r="AO128" s="866"/>
      <c r="AP128" s="868"/>
      <c r="AQ128" s="869"/>
      <c r="AR128" s="869"/>
      <c r="AS128" s="869"/>
      <c r="AT128" s="870"/>
      <c r="AU128" s="235"/>
      <c r="AV128" s="235"/>
      <c r="AW128" s="235"/>
      <c r="AX128" s="871" t="s">
        <v>508</v>
      </c>
      <c r="AY128" s="872"/>
      <c r="AZ128" s="872"/>
      <c r="BA128" s="872"/>
      <c r="BB128" s="872"/>
      <c r="BC128" s="872"/>
      <c r="BD128" s="872"/>
      <c r="BE128" s="873"/>
      <c r="BF128" s="850" t="s">
        <v>458</v>
      </c>
      <c r="BG128" s="851"/>
      <c r="BH128" s="851"/>
      <c r="BI128" s="851"/>
      <c r="BJ128" s="851"/>
      <c r="BK128" s="851"/>
      <c r="BL128" s="874"/>
      <c r="BM128" s="850">
        <v>14.85</v>
      </c>
      <c r="BN128" s="851"/>
      <c r="BO128" s="851"/>
      <c r="BP128" s="851"/>
      <c r="BQ128" s="851"/>
      <c r="BR128" s="851"/>
      <c r="BS128" s="874"/>
      <c r="BT128" s="850">
        <v>20</v>
      </c>
      <c r="BU128" s="851"/>
      <c r="BV128" s="851"/>
      <c r="BW128" s="851"/>
      <c r="BX128" s="851"/>
      <c r="BY128" s="851"/>
      <c r="BZ128" s="852"/>
      <c r="CA128" s="258"/>
      <c r="CB128" s="258"/>
      <c r="CC128" s="258"/>
      <c r="CD128" s="258"/>
      <c r="CE128" s="258"/>
      <c r="CF128" s="258"/>
      <c r="CG128" s="235"/>
      <c r="CH128" s="235"/>
      <c r="CI128" s="235"/>
      <c r="CJ128" s="257"/>
      <c r="CK128" s="921"/>
      <c r="CL128" s="922"/>
      <c r="CM128" s="922"/>
      <c r="CN128" s="922"/>
      <c r="CO128" s="923"/>
      <c r="CP128" s="853" t="s">
        <v>509</v>
      </c>
      <c r="CQ128" s="794"/>
      <c r="CR128" s="794"/>
      <c r="CS128" s="794"/>
      <c r="CT128" s="794"/>
      <c r="CU128" s="794"/>
      <c r="CV128" s="794"/>
      <c r="CW128" s="794"/>
      <c r="CX128" s="794"/>
      <c r="CY128" s="794"/>
      <c r="CZ128" s="794"/>
      <c r="DA128" s="794"/>
      <c r="DB128" s="794"/>
      <c r="DC128" s="794"/>
      <c r="DD128" s="794"/>
      <c r="DE128" s="794"/>
      <c r="DF128" s="795"/>
      <c r="DG128" s="854" t="s">
        <v>456</v>
      </c>
      <c r="DH128" s="855"/>
      <c r="DI128" s="855"/>
      <c r="DJ128" s="855"/>
      <c r="DK128" s="855"/>
      <c r="DL128" s="855" t="s">
        <v>481</v>
      </c>
      <c r="DM128" s="855"/>
      <c r="DN128" s="855"/>
      <c r="DO128" s="855"/>
      <c r="DP128" s="855"/>
      <c r="DQ128" s="855" t="s">
        <v>458</v>
      </c>
      <c r="DR128" s="855"/>
      <c r="DS128" s="855"/>
      <c r="DT128" s="855"/>
      <c r="DU128" s="855"/>
      <c r="DV128" s="856" t="s">
        <v>458</v>
      </c>
      <c r="DW128" s="856"/>
      <c r="DX128" s="856"/>
      <c r="DY128" s="856"/>
      <c r="DZ128" s="857"/>
    </row>
    <row r="129" spans="1:131" s="233" customFormat="1" ht="26.25" customHeight="1" x14ac:dyDescent="0.2">
      <c r="A129" s="838" t="s">
        <v>106</v>
      </c>
      <c r="B129" s="839"/>
      <c r="C129" s="839"/>
      <c r="D129" s="839"/>
      <c r="E129" s="839"/>
      <c r="F129" s="839"/>
      <c r="G129" s="839"/>
      <c r="H129" s="839"/>
      <c r="I129" s="839"/>
      <c r="J129" s="839"/>
      <c r="K129" s="839"/>
      <c r="L129" s="839"/>
      <c r="M129" s="839"/>
      <c r="N129" s="839"/>
      <c r="O129" s="839"/>
      <c r="P129" s="839"/>
      <c r="Q129" s="839"/>
      <c r="R129" s="839"/>
      <c r="S129" s="839"/>
      <c r="T129" s="839"/>
      <c r="U129" s="839"/>
      <c r="V129" s="839"/>
      <c r="W129" s="840" t="s">
        <v>510</v>
      </c>
      <c r="X129" s="841"/>
      <c r="Y129" s="841"/>
      <c r="Z129" s="842"/>
      <c r="AA129" s="843">
        <v>4735884</v>
      </c>
      <c r="AB129" s="844"/>
      <c r="AC129" s="844"/>
      <c r="AD129" s="844"/>
      <c r="AE129" s="845"/>
      <c r="AF129" s="846">
        <v>4952821</v>
      </c>
      <c r="AG129" s="844"/>
      <c r="AH129" s="844"/>
      <c r="AI129" s="844"/>
      <c r="AJ129" s="845"/>
      <c r="AK129" s="846">
        <v>5237389</v>
      </c>
      <c r="AL129" s="844"/>
      <c r="AM129" s="844"/>
      <c r="AN129" s="844"/>
      <c r="AO129" s="845"/>
      <c r="AP129" s="847"/>
      <c r="AQ129" s="848"/>
      <c r="AR129" s="848"/>
      <c r="AS129" s="848"/>
      <c r="AT129" s="849"/>
      <c r="AU129" s="236"/>
      <c r="AV129" s="236"/>
      <c r="AW129" s="236"/>
      <c r="AX129" s="815" t="s">
        <v>511</v>
      </c>
      <c r="AY129" s="816"/>
      <c r="AZ129" s="816"/>
      <c r="BA129" s="816"/>
      <c r="BB129" s="816"/>
      <c r="BC129" s="816"/>
      <c r="BD129" s="816"/>
      <c r="BE129" s="817"/>
      <c r="BF129" s="834" t="s">
        <v>458</v>
      </c>
      <c r="BG129" s="835"/>
      <c r="BH129" s="835"/>
      <c r="BI129" s="835"/>
      <c r="BJ129" s="835"/>
      <c r="BK129" s="835"/>
      <c r="BL129" s="836"/>
      <c r="BM129" s="834">
        <v>19.850000000000001</v>
      </c>
      <c r="BN129" s="835"/>
      <c r="BO129" s="835"/>
      <c r="BP129" s="835"/>
      <c r="BQ129" s="835"/>
      <c r="BR129" s="835"/>
      <c r="BS129" s="836"/>
      <c r="BT129" s="834">
        <v>30</v>
      </c>
      <c r="BU129" s="835"/>
      <c r="BV129" s="835"/>
      <c r="BW129" s="835"/>
      <c r="BX129" s="835"/>
      <c r="BY129" s="835"/>
      <c r="BZ129" s="837"/>
      <c r="CA129" s="259"/>
      <c r="CB129" s="259"/>
      <c r="CC129" s="259"/>
      <c r="CD129" s="259"/>
      <c r="CE129" s="259"/>
      <c r="CF129" s="259"/>
      <c r="CG129" s="259"/>
      <c r="CH129" s="259"/>
      <c r="CI129" s="259"/>
      <c r="CJ129" s="259"/>
      <c r="CK129" s="259"/>
      <c r="CL129" s="259"/>
      <c r="CM129" s="259"/>
      <c r="CN129" s="259"/>
      <c r="CO129" s="259"/>
      <c r="CP129" s="259"/>
      <c r="CQ129" s="259"/>
      <c r="CR129" s="259"/>
      <c r="CS129" s="259"/>
      <c r="CT129" s="259"/>
      <c r="CU129" s="259"/>
      <c r="CV129" s="259"/>
      <c r="CW129" s="259"/>
      <c r="CX129" s="259"/>
      <c r="CY129" s="259"/>
      <c r="CZ129" s="259"/>
      <c r="DA129" s="259"/>
      <c r="DB129" s="259"/>
      <c r="DC129" s="259"/>
      <c r="DD129" s="259"/>
      <c r="DE129" s="259"/>
      <c r="DF129" s="259"/>
      <c r="DG129" s="259"/>
      <c r="DH129" s="259"/>
      <c r="DI129" s="259"/>
      <c r="DJ129" s="259"/>
      <c r="DK129" s="259"/>
      <c r="DL129" s="259"/>
      <c r="DM129" s="259"/>
      <c r="DN129" s="259"/>
      <c r="DO129" s="259"/>
      <c r="DP129" s="236"/>
      <c r="DQ129" s="236"/>
      <c r="DR129" s="236"/>
      <c r="DS129" s="236"/>
      <c r="DT129" s="236"/>
      <c r="DU129" s="236"/>
      <c r="DV129" s="236"/>
      <c r="DW129" s="236"/>
      <c r="DX129" s="236"/>
      <c r="DY129" s="236"/>
      <c r="DZ129" s="236"/>
    </row>
    <row r="130" spans="1:131" s="233" customFormat="1" ht="26.25" customHeight="1" x14ac:dyDescent="0.2">
      <c r="A130" s="838" t="s">
        <v>512</v>
      </c>
      <c r="B130" s="839"/>
      <c r="C130" s="839"/>
      <c r="D130" s="839"/>
      <c r="E130" s="839"/>
      <c r="F130" s="839"/>
      <c r="G130" s="839"/>
      <c r="H130" s="839"/>
      <c r="I130" s="839"/>
      <c r="J130" s="839"/>
      <c r="K130" s="839"/>
      <c r="L130" s="839"/>
      <c r="M130" s="839"/>
      <c r="N130" s="839"/>
      <c r="O130" s="839"/>
      <c r="P130" s="839"/>
      <c r="Q130" s="839"/>
      <c r="R130" s="839"/>
      <c r="S130" s="839"/>
      <c r="T130" s="839"/>
      <c r="U130" s="839"/>
      <c r="V130" s="839"/>
      <c r="W130" s="840" t="s">
        <v>513</v>
      </c>
      <c r="X130" s="841"/>
      <c r="Y130" s="841"/>
      <c r="Z130" s="842"/>
      <c r="AA130" s="843">
        <v>905945</v>
      </c>
      <c r="AB130" s="844"/>
      <c r="AC130" s="844"/>
      <c r="AD130" s="844"/>
      <c r="AE130" s="845"/>
      <c r="AF130" s="846">
        <v>949042</v>
      </c>
      <c r="AG130" s="844"/>
      <c r="AH130" s="844"/>
      <c r="AI130" s="844"/>
      <c r="AJ130" s="845"/>
      <c r="AK130" s="846">
        <v>969433</v>
      </c>
      <c r="AL130" s="844"/>
      <c r="AM130" s="844"/>
      <c r="AN130" s="844"/>
      <c r="AO130" s="845"/>
      <c r="AP130" s="847"/>
      <c r="AQ130" s="848"/>
      <c r="AR130" s="848"/>
      <c r="AS130" s="848"/>
      <c r="AT130" s="849"/>
      <c r="AU130" s="236"/>
      <c r="AV130" s="236"/>
      <c r="AW130" s="236"/>
      <c r="AX130" s="815" t="s">
        <v>514</v>
      </c>
      <c r="AY130" s="816"/>
      <c r="AZ130" s="816"/>
      <c r="BA130" s="816"/>
      <c r="BB130" s="816"/>
      <c r="BC130" s="816"/>
      <c r="BD130" s="816"/>
      <c r="BE130" s="817"/>
      <c r="BF130" s="818">
        <v>9.3000000000000007</v>
      </c>
      <c r="BG130" s="819"/>
      <c r="BH130" s="819"/>
      <c r="BI130" s="819"/>
      <c r="BJ130" s="819"/>
      <c r="BK130" s="819"/>
      <c r="BL130" s="820"/>
      <c r="BM130" s="818">
        <v>25</v>
      </c>
      <c r="BN130" s="819"/>
      <c r="BO130" s="819"/>
      <c r="BP130" s="819"/>
      <c r="BQ130" s="819"/>
      <c r="BR130" s="819"/>
      <c r="BS130" s="820"/>
      <c r="BT130" s="818">
        <v>35</v>
      </c>
      <c r="BU130" s="819"/>
      <c r="BV130" s="819"/>
      <c r="BW130" s="819"/>
      <c r="BX130" s="819"/>
      <c r="BY130" s="819"/>
      <c r="BZ130" s="821"/>
      <c r="CA130" s="259"/>
      <c r="CB130" s="259"/>
      <c r="CC130" s="259"/>
      <c r="CD130" s="259"/>
      <c r="CE130" s="259"/>
      <c r="CF130" s="259"/>
      <c r="CG130" s="259"/>
      <c r="CH130" s="259"/>
      <c r="CI130" s="259"/>
      <c r="CJ130" s="259"/>
      <c r="CK130" s="259"/>
      <c r="CL130" s="259"/>
      <c r="CM130" s="259"/>
      <c r="CN130" s="259"/>
      <c r="CO130" s="259"/>
      <c r="CP130" s="259"/>
      <c r="CQ130" s="259"/>
      <c r="CR130" s="259"/>
      <c r="CS130" s="259"/>
      <c r="CT130" s="259"/>
      <c r="CU130" s="259"/>
      <c r="CV130" s="259"/>
      <c r="CW130" s="259"/>
      <c r="CX130" s="259"/>
      <c r="CY130" s="259"/>
      <c r="CZ130" s="259"/>
      <c r="DA130" s="259"/>
      <c r="DB130" s="259"/>
      <c r="DC130" s="259"/>
      <c r="DD130" s="259"/>
      <c r="DE130" s="259"/>
      <c r="DF130" s="259"/>
      <c r="DG130" s="259"/>
      <c r="DH130" s="259"/>
      <c r="DI130" s="259"/>
      <c r="DJ130" s="259"/>
      <c r="DK130" s="259"/>
      <c r="DL130" s="259"/>
      <c r="DM130" s="259"/>
      <c r="DN130" s="259"/>
      <c r="DO130" s="259"/>
      <c r="DP130" s="236"/>
      <c r="DQ130" s="236"/>
      <c r="DR130" s="236"/>
      <c r="DS130" s="236"/>
      <c r="DT130" s="236"/>
      <c r="DU130" s="236"/>
      <c r="DV130" s="236"/>
      <c r="DW130" s="236"/>
      <c r="DX130" s="236"/>
      <c r="DY130" s="236"/>
      <c r="DZ130" s="236"/>
    </row>
    <row r="131" spans="1:131" s="233" customFormat="1" ht="26.25" customHeight="1" thickBot="1" x14ac:dyDescent="0.25">
      <c r="A131" s="822"/>
      <c r="B131" s="823"/>
      <c r="C131" s="823"/>
      <c r="D131" s="823"/>
      <c r="E131" s="823"/>
      <c r="F131" s="823"/>
      <c r="G131" s="823"/>
      <c r="H131" s="823"/>
      <c r="I131" s="823"/>
      <c r="J131" s="823"/>
      <c r="K131" s="823"/>
      <c r="L131" s="823"/>
      <c r="M131" s="823"/>
      <c r="N131" s="823"/>
      <c r="O131" s="823"/>
      <c r="P131" s="823"/>
      <c r="Q131" s="823"/>
      <c r="R131" s="823"/>
      <c r="S131" s="823"/>
      <c r="T131" s="823"/>
      <c r="U131" s="823"/>
      <c r="V131" s="823"/>
      <c r="W131" s="824" t="s">
        <v>515</v>
      </c>
      <c r="X131" s="825"/>
      <c r="Y131" s="825"/>
      <c r="Z131" s="826"/>
      <c r="AA131" s="827">
        <v>3829939</v>
      </c>
      <c r="AB131" s="828"/>
      <c r="AC131" s="828"/>
      <c r="AD131" s="828"/>
      <c r="AE131" s="829"/>
      <c r="AF131" s="830">
        <v>4003779</v>
      </c>
      <c r="AG131" s="828"/>
      <c r="AH131" s="828"/>
      <c r="AI131" s="828"/>
      <c r="AJ131" s="829"/>
      <c r="AK131" s="830">
        <v>4267956</v>
      </c>
      <c r="AL131" s="828"/>
      <c r="AM131" s="828"/>
      <c r="AN131" s="828"/>
      <c r="AO131" s="829"/>
      <c r="AP131" s="831"/>
      <c r="AQ131" s="832"/>
      <c r="AR131" s="832"/>
      <c r="AS131" s="832"/>
      <c r="AT131" s="833"/>
      <c r="AU131" s="236"/>
      <c r="AV131" s="236"/>
      <c r="AW131" s="236"/>
      <c r="AX131" s="793" t="s">
        <v>516</v>
      </c>
      <c r="AY131" s="794"/>
      <c r="AZ131" s="794"/>
      <c r="BA131" s="794"/>
      <c r="BB131" s="794"/>
      <c r="BC131" s="794"/>
      <c r="BD131" s="794"/>
      <c r="BE131" s="795"/>
      <c r="BF131" s="796">
        <v>38.799999999999997</v>
      </c>
      <c r="BG131" s="797"/>
      <c r="BH131" s="797"/>
      <c r="BI131" s="797"/>
      <c r="BJ131" s="797"/>
      <c r="BK131" s="797"/>
      <c r="BL131" s="798"/>
      <c r="BM131" s="796">
        <v>350</v>
      </c>
      <c r="BN131" s="797"/>
      <c r="BO131" s="797"/>
      <c r="BP131" s="797"/>
      <c r="BQ131" s="797"/>
      <c r="BR131" s="797"/>
      <c r="BS131" s="798"/>
      <c r="BT131" s="799"/>
      <c r="BU131" s="800"/>
      <c r="BV131" s="800"/>
      <c r="BW131" s="800"/>
      <c r="BX131" s="800"/>
      <c r="BY131" s="800"/>
      <c r="BZ131" s="801"/>
      <c r="CA131" s="259"/>
      <c r="CB131" s="259"/>
      <c r="CC131" s="259"/>
      <c r="CD131" s="259"/>
      <c r="CE131" s="259"/>
      <c r="CF131" s="259"/>
      <c r="CG131" s="259"/>
      <c r="CH131" s="259"/>
      <c r="CI131" s="259"/>
      <c r="CJ131" s="259"/>
      <c r="CK131" s="259"/>
      <c r="CL131" s="259"/>
      <c r="CM131" s="259"/>
      <c r="CN131" s="259"/>
      <c r="CO131" s="259"/>
      <c r="CP131" s="259"/>
      <c r="CQ131" s="259"/>
      <c r="CR131" s="259"/>
      <c r="CS131" s="259"/>
      <c r="CT131" s="259"/>
      <c r="CU131" s="259"/>
      <c r="CV131" s="259"/>
      <c r="CW131" s="259"/>
      <c r="CX131" s="259"/>
      <c r="CY131" s="259"/>
      <c r="CZ131" s="259"/>
      <c r="DA131" s="259"/>
      <c r="DB131" s="259"/>
      <c r="DC131" s="259"/>
      <c r="DD131" s="259"/>
      <c r="DE131" s="259"/>
      <c r="DF131" s="259"/>
      <c r="DG131" s="259"/>
      <c r="DH131" s="259"/>
      <c r="DI131" s="259"/>
      <c r="DJ131" s="259"/>
      <c r="DK131" s="259"/>
      <c r="DL131" s="259"/>
      <c r="DM131" s="259"/>
      <c r="DN131" s="259"/>
      <c r="DO131" s="259"/>
      <c r="DP131" s="236"/>
      <c r="DQ131" s="236"/>
      <c r="DR131" s="236"/>
      <c r="DS131" s="236"/>
      <c r="DT131" s="236"/>
      <c r="DU131" s="236"/>
      <c r="DV131" s="236"/>
      <c r="DW131" s="236"/>
      <c r="DX131" s="236"/>
      <c r="DY131" s="236"/>
      <c r="DZ131" s="236"/>
    </row>
    <row r="132" spans="1:131" s="233" customFormat="1" ht="26.25" customHeight="1" x14ac:dyDescent="0.2">
      <c r="A132" s="802" t="s">
        <v>517</v>
      </c>
      <c r="B132" s="803"/>
      <c r="C132" s="803"/>
      <c r="D132" s="803"/>
      <c r="E132" s="803"/>
      <c r="F132" s="803"/>
      <c r="G132" s="803"/>
      <c r="H132" s="803"/>
      <c r="I132" s="803"/>
      <c r="J132" s="803"/>
      <c r="K132" s="803"/>
      <c r="L132" s="803"/>
      <c r="M132" s="803"/>
      <c r="N132" s="803"/>
      <c r="O132" s="803"/>
      <c r="P132" s="803"/>
      <c r="Q132" s="803"/>
      <c r="R132" s="803"/>
      <c r="S132" s="803"/>
      <c r="T132" s="803"/>
      <c r="U132" s="803"/>
      <c r="V132" s="806" t="s">
        <v>518</v>
      </c>
      <c r="W132" s="806"/>
      <c r="X132" s="806"/>
      <c r="Y132" s="806"/>
      <c r="Z132" s="807"/>
      <c r="AA132" s="808">
        <v>7.8263648589999999</v>
      </c>
      <c r="AB132" s="809"/>
      <c r="AC132" s="809"/>
      <c r="AD132" s="809"/>
      <c r="AE132" s="810"/>
      <c r="AF132" s="811">
        <v>9.7442691020000005</v>
      </c>
      <c r="AG132" s="809"/>
      <c r="AH132" s="809"/>
      <c r="AI132" s="809"/>
      <c r="AJ132" s="810"/>
      <c r="AK132" s="811">
        <v>10.41547757</v>
      </c>
      <c r="AL132" s="809"/>
      <c r="AM132" s="809"/>
      <c r="AN132" s="809"/>
      <c r="AO132" s="810"/>
      <c r="AP132" s="812"/>
      <c r="AQ132" s="813"/>
      <c r="AR132" s="813"/>
      <c r="AS132" s="813"/>
      <c r="AT132" s="814"/>
      <c r="AU132" s="260"/>
      <c r="AV132" s="236"/>
      <c r="AW132" s="236"/>
      <c r="AX132" s="236"/>
      <c r="AY132" s="236"/>
      <c r="AZ132" s="236"/>
      <c r="BA132" s="236"/>
      <c r="BB132" s="236"/>
      <c r="BC132" s="236"/>
      <c r="BD132" s="236"/>
      <c r="BE132" s="236"/>
      <c r="BF132" s="236"/>
      <c r="BG132" s="236"/>
      <c r="BH132" s="236"/>
      <c r="BI132" s="236"/>
      <c r="BJ132" s="236"/>
      <c r="BK132" s="236"/>
      <c r="BL132" s="236"/>
      <c r="BM132" s="236"/>
      <c r="BN132" s="236"/>
      <c r="BO132" s="236"/>
      <c r="BP132" s="236"/>
      <c r="BQ132" s="236"/>
      <c r="BR132" s="236"/>
      <c r="BS132" s="237"/>
      <c r="BT132" s="236"/>
      <c r="BU132" s="236"/>
      <c r="BV132" s="236"/>
      <c r="BW132" s="236"/>
      <c r="BX132" s="236"/>
      <c r="BY132" s="236"/>
      <c r="BZ132" s="236"/>
      <c r="CA132" s="259"/>
      <c r="CB132" s="259"/>
      <c r="CC132" s="259"/>
      <c r="CD132" s="259"/>
      <c r="CE132" s="259"/>
      <c r="CF132" s="259"/>
      <c r="CG132" s="259"/>
      <c r="CH132" s="259"/>
      <c r="CI132" s="259"/>
      <c r="CJ132" s="259"/>
      <c r="CK132" s="259"/>
      <c r="CL132" s="259"/>
      <c r="CM132" s="259"/>
      <c r="CN132" s="259"/>
      <c r="CO132" s="259"/>
      <c r="CP132" s="259"/>
      <c r="CQ132" s="259"/>
      <c r="CR132" s="259"/>
      <c r="CS132" s="259"/>
      <c r="CT132" s="259"/>
      <c r="CU132" s="259"/>
      <c r="CV132" s="259"/>
      <c r="CW132" s="259"/>
      <c r="CX132" s="259"/>
      <c r="CY132" s="259"/>
      <c r="CZ132" s="259"/>
      <c r="DA132" s="259"/>
      <c r="DB132" s="259"/>
      <c r="DC132" s="259"/>
      <c r="DD132" s="259"/>
      <c r="DE132" s="259"/>
      <c r="DF132" s="259"/>
      <c r="DG132" s="259"/>
      <c r="DH132" s="259"/>
      <c r="DI132" s="259"/>
      <c r="DJ132" s="259"/>
      <c r="DK132" s="259"/>
      <c r="DL132" s="259"/>
      <c r="DM132" s="259"/>
      <c r="DN132" s="259"/>
      <c r="DO132" s="259"/>
      <c r="DP132" s="236"/>
      <c r="DQ132" s="236"/>
      <c r="DR132" s="236"/>
      <c r="DS132" s="236"/>
      <c r="DT132" s="236"/>
      <c r="DU132" s="236"/>
      <c r="DV132" s="236"/>
      <c r="DW132" s="236"/>
      <c r="DX132" s="236"/>
      <c r="DY132" s="236"/>
      <c r="DZ132" s="236"/>
    </row>
    <row r="133" spans="1:131" s="233" customFormat="1" ht="26.25" customHeight="1" thickBot="1" x14ac:dyDescent="0.25">
      <c r="A133" s="804"/>
      <c r="B133" s="805"/>
      <c r="C133" s="805"/>
      <c r="D133" s="805"/>
      <c r="E133" s="805"/>
      <c r="F133" s="805"/>
      <c r="G133" s="805"/>
      <c r="H133" s="805"/>
      <c r="I133" s="805"/>
      <c r="J133" s="805"/>
      <c r="K133" s="805"/>
      <c r="L133" s="805"/>
      <c r="M133" s="805"/>
      <c r="N133" s="805"/>
      <c r="O133" s="805"/>
      <c r="P133" s="805"/>
      <c r="Q133" s="805"/>
      <c r="R133" s="805"/>
      <c r="S133" s="805"/>
      <c r="T133" s="805"/>
      <c r="U133" s="805"/>
      <c r="V133" s="785" t="s">
        <v>519</v>
      </c>
      <c r="W133" s="785"/>
      <c r="X133" s="785"/>
      <c r="Y133" s="785"/>
      <c r="Z133" s="786"/>
      <c r="AA133" s="787">
        <v>8.4</v>
      </c>
      <c r="AB133" s="788"/>
      <c r="AC133" s="788"/>
      <c r="AD133" s="788"/>
      <c r="AE133" s="789"/>
      <c r="AF133" s="787">
        <v>8.6999999999999993</v>
      </c>
      <c r="AG133" s="788"/>
      <c r="AH133" s="788"/>
      <c r="AI133" s="788"/>
      <c r="AJ133" s="789"/>
      <c r="AK133" s="787">
        <v>9.3000000000000007</v>
      </c>
      <c r="AL133" s="788"/>
      <c r="AM133" s="788"/>
      <c r="AN133" s="788"/>
      <c r="AO133" s="789"/>
      <c r="AP133" s="790"/>
      <c r="AQ133" s="791"/>
      <c r="AR133" s="791"/>
      <c r="AS133" s="791"/>
      <c r="AT133" s="792"/>
      <c r="AU133" s="236"/>
      <c r="AV133" s="236"/>
      <c r="AW133" s="236"/>
      <c r="AX133" s="236"/>
      <c r="AY133" s="236"/>
      <c r="AZ133" s="236"/>
      <c r="BA133" s="236"/>
      <c r="BB133" s="236"/>
      <c r="BC133" s="236"/>
      <c r="BD133" s="236"/>
      <c r="BE133" s="236"/>
      <c r="BF133" s="236"/>
      <c r="BG133" s="236"/>
      <c r="BH133" s="236"/>
      <c r="BI133" s="236"/>
      <c r="BJ133" s="236"/>
      <c r="BK133" s="236"/>
      <c r="BL133" s="236"/>
      <c r="BM133" s="236"/>
      <c r="BN133" s="259"/>
      <c r="BO133" s="259"/>
      <c r="BP133" s="259"/>
      <c r="BQ133" s="259"/>
      <c r="BR133" s="259"/>
      <c r="BS133" s="259"/>
      <c r="BT133" s="259"/>
      <c r="BU133" s="259"/>
      <c r="BV133" s="259"/>
      <c r="BW133" s="259"/>
      <c r="BX133" s="259"/>
      <c r="BY133" s="259"/>
      <c r="BZ133" s="259"/>
      <c r="CA133" s="259"/>
      <c r="CB133" s="259"/>
      <c r="CC133" s="259"/>
      <c r="CD133" s="259"/>
      <c r="CE133" s="259"/>
      <c r="CF133" s="259"/>
      <c r="CG133" s="259"/>
      <c r="CH133" s="259"/>
      <c r="CI133" s="259"/>
      <c r="CJ133" s="259"/>
      <c r="CK133" s="259"/>
      <c r="CL133" s="259"/>
      <c r="CM133" s="259"/>
      <c r="CN133" s="259"/>
      <c r="CO133" s="259"/>
      <c r="CP133" s="259"/>
      <c r="CQ133" s="259"/>
      <c r="CR133" s="259"/>
      <c r="CS133" s="259"/>
      <c r="CT133" s="259"/>
      <c r="CU133" s="259"/>
      <c r="CV133" s="259"/>
      <c r="CW133" s="259"/>
      <c r="CX133" s="259"/>
      <c r="CY133" s="259"/>
      <c r="CZ133" s="259"/>
      <c r="DA133" s="259"/>
      <c r="DB133" s="259"/>
      <c r="DC133" s="259"/>
      <c r="DD133" s="259"/>
      <c r="DE133" s="259"/>
      <c r="DF133" s="259"/>
      <c r="DG133" s="259"/>
      <c r="DH133" s="259"/>
      <c r="DI133" s="259"/>
      <c r="DJ133" s="259"/>
      <c r="DK133" s="259"/>
      <c r="DL133" s="259"/>
      <c r="DM133" s="259"/>
      <c r="DN133" s="259"/>
      <c r="DO133" s="259"/>
      <c r="DP133" s="236"/>
      <c r="DQ133" s="236"/>
      <c r="DR133" s="236"/>
      <c r="DS133" s="236"/>
      <c r="DT133" s="236"/>
      <c r="DU133" s="236"/>
      <c r="DV133" s="236"/>
      <c r="DW133" s="236"/>
      <c r="DX133" s="236"/>
      <c r="DY133" s="236"/>
      <c r="DZ133" s="236"/>
    </row>
    <row r="134" spans="1:131" ht="11.25" customHeight="1" x14ac:dyDescent="0.2">
      <c r="A134" s="261"/>
      <c r="B134" s="261"/>
      <c r="C134" s="261"/>
      <c r="D134" s="261"/>
      <c r="E134" s="261"/>
      <c r="F134" s="261"/>
      <c r="G134" s="261"/>
      <c r="H134" s="261"/>
      <c r="I134" s="261"/>
      <c r="J134" s="261"/>
      <c r="K134" s="261"/>
      <c r="L134" s="261"/>
      <c r="M134" s="261"/>
      <c r="N134" s="261"/>
      <c r="O134" s="261"/>
      <c r="P134" s="261"/>
      <c r="Q134" s="261"/>
      <c r="R134" s="261"/>
      <c r="S134" s="261"/>
      <c r="T134" s="261"/>
      <c r="U134" s="261"/>
      <c r="V134" s="261"/>
      <c r="W134" s="261"/>
      <c r="X134" s="261"/>
      <c r="Y134" s="261"/>
      <c r="Z134" s="261"/>
      <c r="AA134" s="261"/>
      <c r="AB134" s="261"/>
      <c r="AC134" s="261"/>
      <c r="AD134" s="261"/>
      <c r="AE134" s="261"/>
      <c r="AF134" s="261"/>
      <c r="AG134" s="261"/>
      <c r="AH134" s="261"/>
      <c r="AI134" s="261"/>
      <c r="AJ134" s="261"/>
      <c r="AK134" s="261"/>
      <c r="AL134" s="261"/>
      <c r="AM134" s="261"/>
      <c r="AN134" s="261"/>
      <c r="AO134" s="261"/>
      <c r="AP134" s="261"/>
      <c r="AQ134" s="261"/>
      <c r="AR134" s="261"/>
      <c r="AS134" s="261"/>
      <c r="AT134" s="261"/>
      <c r="AU134" s="236"/>
      <c r="AV134" s="236"/>
      <c r="AW134" s="236"/>
      <c r="AX134" s="236"/>
      <c r="AY134" s="236"/>
      <c r="AZ134" s="236"/>
      <c r="BA134" s="236"/>
      <c r="BB134" s="236"/>
      <c r="BC134" s="236"/>
      <c r="BD134" s="236"/>
      <c r="BE134" s="236"/>
      <c r="BF134" s="236"/>
      <c r="BG134" s="236"/>
      <c r="BH134" s="236"/>
      <c r="BI134" s="236"/>
      <c r="BJ134" s="236"/>
      <c r="BK134" s="236"/>
      <c r="BL134" s="236"/>
      <c r="BM134" s="236"/>
      <c r="BN134" s="259"/>
      <c r="BO134" s="259"/>
      <c r="BP134" s="259"/>
      <c r="BQ134" s="259"/>
      <c r="BR134" s="259"/>
      <c r="BS134" s="259"/>
      <c r="BT134" s="259"/>
      <c r="BU134" s="259"/>
      <c r="BV134" s="259"/>
      <c r="BW134" s="259"/>
      <c r="BX134" s="259"/>
      <c r="BY134" s="259"/>
      <c r="BZ134" s="259"/>
      <c r="CA134" s="259"/>
      <c r="CB134" s="259"/>
      <c r="CC134" s="259"/>
      <c r="CD134" s="259"/>
      <c r="CE134" s="259"/>
      <c r="CF134" s="259"/>
      <c r="CG134" s="259"/>
      <c r="CH134" s="259"/>
      <c r="CI134" s="259"/>
      <c r="CJ134" s="259"/>
      <c r="CK134" s="259"/>
      <c r="CL134" s="259"/>
      <c r="CM134" s="259"/>
      <c r="CN134" s="259"/>
      <c r="CO134" s="259"/>
      <c r="CP134" s="259"/>
      <c r="CQ134" s="259"/>
      <c r="CR134" s="259"/>
      <c r="CS134" s="259"/>
      <c r="CT134" s="259"/>
      <c r="CU134" s="259"/>
      <c r="CV134" s="259"/>
      <c r="CW134" s="259"/>
      <c r="CX134" s="259"/>
      <c r="CY134" s="259"/>
      <c r="CZ134" s="259"/>
      <c r="DA134" s="259"/>
      <c r="DB134" s="259"/>
      <c r="DC134" s="259"/>
      <c r="DD134" s="259"/>
      <c r="DE134" s="259"/>
      <c r="DF134" s="259"/>
      <c r="DG134" s="259"/>
      <c r="DH134" s="259"/>
      <c r="DI134" s="259"/>
      <c r="DJ134" s="259"/>
      <c r="DK134" s="259"/>
      <c r="DL134" s="259"/>
      <c r="DM134" s="259"/>
      <c r="DN134" s="259"/>
      <c r="DO134" s="259"/>
      <c r="DP134" s="236"/>
      <c r="DQ134" s="236"/>
      <c r="DR134" s="236"/>
      <c r="DS134" s="236"/>
      <c r="DT134" s="236"/>
      <c r="DU134" s="236"/>
      <c r="DV134" s="236"/>
      <c r="DW134" s="236"/>
      <c r="DX134" s="236"/>
      <c r="DY134" s="236"/>
      <c r="DZ134" s="236"/>
      <c r="EA134" s="233"/>
    </row>
    <row r="135" spans="1:131" ht="14.4" hidden="1" x14ac:dyDescent="0.2">
      <c r="AU135" s="261"/>
      <c r="AV135" s="261"/>
      <c r="AW135" s="261"/>
      <c r="AX135" s="261"/>
      <c r="AY135" s="261"/>
      <c r="AZ135" s="261"/>
      <c r="BA135" s="261"/>
      <c r="BB135" s="261"/>
      <c r="BC135" s="261"/>
      <c r="BD135" s="261"/>
      <c r="BE135" s="261"/>
      <c r="BF135" s="261"/>
      <c r="BG135" s="261"/>
      <c r="BH135" s="261"/>
      <c r="BI135" s="261"/>
      <c r="BJ135" s="261"/>
      <c r="BK135" s="261"/>
      <c r="BL135" s="261"/>
      <c r="BM135" s="261"/>
      <c r="BN135" s="261"/>
      <c r="BO135" s="261"/>
      <c r="BP135" s="261"/>
      <c r="BQ135" s="261"/>
      <c r="BR135" s="261"/>
      <c r="BS135" s="261"/>
      <c r="BT135" s="261"/>
      <c r="BU135" s="261"/>
      <c r="BV135" s="261"/>
      <c r="BW135" s="261"/>
      <c r="BX135" s="261"/>
      <c r="BY135" s="261"/>
      <c r="BZ135" s="261"/>
      <c r="CA135" s="261"/>
      <c r="CB135" s="261"/>
      <c r="CC135" s="261"/>
      <c r="CD135" s="261"/>
      <c r="CE135" s="261"/>
      <c r="CF135" s="261"/>
      <c r="CG135" s="261"/>
      <c r="CH135" s="261"/>
      <c r="CI135" s="261"/>
      <c r="CJ135" s="261"/>
      <c r="CK135" s="261"/>
      <c r="CL135" s="261"/>
      <c r="CM135" s="261"/>
      <c r="CN135" s="261"/>
      <c r="CO135" s="261"/>
      <c r="CP135" s="261"/>
      <c r="CQ135" s="261"/>
      <c r="CR135" s="261"/>
      <c r="CS135" s="261"/>
      <c r="CT135" s="261"/>
      <c r="CU135" s="261"/>
      <c r="CV135" s="261"/>
      <c r="CW135" s="261"/>
      <c r="CX135" s="261"/>
      <c r="CY135" s="261"/>
      <c r="CZ135" s="261"/>
      <c r="DA135" s="261"/>
      <c r="DB135" s="261"/>
      <c r="DC135" s="261"/>
      <c r="DD135" s="261"/>
      <c r="DE135" s="261"/>
      <c r="DF135" s="261"/>
      <c r="DG135" s="261"/>
      <c r="DH135" s="261"/>
      <c r="DI135" s="261"/>
      <c r="DJ135" s="261"/>
      <c r="DK135" s="261"/>
      <c r="DL135" s="261"/>
      <c r="DM135" s="261"/>
      <c r="DN135" s="261"/>
      <c r="DO135" s="261"/>
      <c r="DP135" s="261"/>
      <c r="DQ135" s="261"/>
      <c r="DR135" s="261"/>
      <c r="DS135" s="261"/>
      <c r="DT135" s="261"/>
      <c r="DU135" s="261"/>
      <c r="DV135" s="261"/>
      <c r="DW135" s="261"/>
      <c r="DX135" s="261"/>
      <c r="DY135" s="261"/>
      <c r="DZ135" s="261"/>
    </row>
  </sheetData>
  <sheetProtection algorithmName="SHA-512" hashValue="8yRHbmSgu+znTmdcloIDF6tQMgkdhOxGX1jX0Y7lhVqMM82GTKli5WjfXlBDLG978TGkLsKd2qs9t7ED+yTYiQ==" saltValue="5XYC93aPQ/sP4qiKIBz0L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3" customWidth="1"/>
    <col min="121" max="121" width="0" style="262" hidden="1" customWidth="1"/>
    <col min="122" max="16384" width="9" style="262" hidden="1"/>
  </cols>
  <sheetData>
    <row r="1" spans="1:120" ht="13.2" x14ac:dyDescent="0.2">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62"/>
    </row>
    <row r="17" spans="119:120" ht="13.2" x14ac:dyDescent="0.2">
      <c r="DP17" s="262"/>
    </row>
    <row r="18" spans="119:120" ht="13.2" x14ac:dyDescent="0.2"/>
    <row r="19" spans="119:120" ht="13.2" x14ac:dyDescent="0.2"/>
    <row r="20" spans="119:120" ht="13.2" x14ac:dyDescent="0.2">
      <c r="DO20" s="262"/>
      <c r="DP20" s="262"/>
    </row>
    <row r="21" spans="119:120" ht="13.2" x14ac:dyDescent="0.2">
      <c r="DP21" s="262"/>
    </row>
    <row r="22" spans="119:120" ht="13.2" x14ac:dyDescent="0.2"/>
    <row r="23" spans="119:120" ht="13.2" x14ac:dyDescent="0.2">
      <c r="DO23" s="262"/>
      <c r="DP23" s="262"/>
    </row>
    <row r="24" spans="119:120" ht="13.2" x14ac:dyDescent="0.2">
      <c r="DP24" s="262"/>
    </row>
    <row r="25" spans="119:120" ht="13.2" x14ac:dyDescent="0.2">
      <c r="DP25" s="262"/>
    </row>
    <row r="26" spans="119:120" ht="13.2" x14ac:dyDescent="0.2">
      <c r="DO26" s="262"/>
      <c r="DP26" s="262"/>
    </row>
    <row r="27" spans="119:120" ht="13.2" x14ac:dyDescent="0.2"/>
    <row r="28" spans="119:120" ht="13.2" x14ac:dyDescent="0.2">
      <c r="DO28" s="262"/>
      <c r="DP28" s="262"/>
    </row>
    <row r="29" spans="119:120" ht="13.2" x14ac:dyDescent="0.2">
      <c r="DP29" s="262"/>
    </row>
    <row r="30" spans="119:120" ht="13.2" x14ac:dyDescent="0.2"/>
    <row r="31" spans="119:120" ht="13.2" x14ac:dyDescent="0.2">
      <c r="DO31" s="262"/>
      <c r="DP31" s="262"/>
    </row>
    <row r="32" spans="119:120" ht="13.2" x14ac:dyDescent="0.2"/>
    <row r="33" spans="98:120" ht="13.2" x14ac:dyDescent="0.2">
      <c r="DO33" s="262"/>
      <c r="DP33" s="262"/>
    </row>
    <row r="34" spans="98:120" ht="13.2" x14ac:dyDescent="0.2">
      <c r="DM34" s="262"/>
    </row>
    <row r="35" spans="98:120" ht="13.2" x14ac:dyDescent="0.2">
      <c r="CT35" s="262"/>
      <c r="CU35" s="262"/>
      <c r="CV35" s="262"/>
      <c r="CY35" s="262"/>
      <c r="CZ35" s="262"/>
      <c r="DA35" s="262"/>
      <c r="DD35" s="262"/>
      <c r="DE35" s="262"/>
      <c r="DF35" s="262"/>
      <c r="DI35" s="262"/>
      <c r="DJ35" s="262"/>
      <c r="DK35" s="262"/>
      <c r="DM35" s="262"/>
      <c r="DN35" s="262"/>
      <c r="DO35" s="262"/>
      <c r="DP35" s="262"/>
    </row>
    <row r="36" spans="98:120" ht="13.2" x14ac:dyDescent="0.2"/>
    <row r="37" spans="98:120" ht="13.2" x14ac:dyDescent="0.2">
      <c r="CW37" s="262"/>
      <c r="DB37" s="262"/>
      <c r="DG37" s="262"/>
      <c r="DL37" s="262"/>
      <c r="DP37" s="262"/>
    </row>
    <row r="38" spans="98:120" ht="13.2" x14ac:dyDescent="0.2">
      <c r="CT38" s="262"/>
      <c r="CU38" s="262"/>
      <c r="CV38" s="262"/>
      <c r="CW38" s="262"/>
      <c r="CY38" s="262"/>
      <c r="CZ38" s="262"/>
      <c r="DA38" s="262"/>
      <c r="DB38" s="262"/>
      <c r="DD38" s="262"/>
      <c r="DE38" s="262"/>
      <c r="DF38" s="262"/>
      <c r="DG38" s="262"/>
      <c r="DI38" s="262"/>
      <c r="DJ38" s="262"/>
      <c r="DK38" s="262"/>
      <c r="DL38" s="262"/>
      <c r="DN38" s="262"/>
      <c r="DO38" s="262"/>
      <c r="DP38" s="262"/>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62"/>
      <c r="DO49" s="262"/>
      <c r="DP49" s="262"/>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62"/>
      <c r="CS63" s="262"/>
      <c r="CX63" s="262"/>
      <c r="DC63" s="262"/>
      <c r="DH63" s="262"/>
    </row>
    <row r="64" spans="22:120" ht="13.2" x14ac:dyDescent="0.2">
      <c r="V64" s="262"/>
    </row>
    <row r="65" spans="15:120" ht="13.2" x14ac:dyDescent="0.2">
      <c r="X65" s="262"/>
      <c r="Z65" s="262"/>
      <c r="AA65" s="262"/>
      <c r="AB65" s="262"/>
      <c r="AC65" s="262"/>
      <c r="AD65" s="262"/>
      <c r="AE65" s="262"/>
      <c r="AF65" s="262"/>
      <c r="AG65" s="262"/>
      <c r="AH65" s="262"/>
      <c r="AI65" s="262"/>
      <c r="AJ65" s="262"/>
      <c r="AK65" s="262"/>
      <c r="AL65" s="262"/>
      <c r="AM65" s="262"/>
      <c r="AN65" s="262"/>
      <c r="AO65" s="262"/>
      <c r="AP65" s="262"/>
      <c r="AQ65" s="262"/>
      <c r="AR65" s="262"/>
      <c r="AS65" s="262"/>
      <c r="AT65" s="262"/>
      <c r="AU65" s="262"/>
      <c r="AV65" s="262"/>
      <c r="AW65" s="262"/>
      <c r="AX65" s="262"/>
      <c r="AY65" s="262"/>
      <c r="AZ65" s="262"/>
      <c r="BA65" s="262"/>
      <c r="BB65" s="262"/>
      <c r="BC65" s="262"/>
      <c r="BD65" s="262"/>
      <c r="BE65" s="262"/>
      <c r="BF65" s="262"/>
      <c r="BG65" s="262"/>
      <c r="BH65" s="262"/>
      <c r="BI65" s="262"/>
      <c r="BJ65" s="262"/>
      <c r="BK65" s="262"/>
      <c r="BL65" s="262"/>
      <c r="BM65" s="262"/>
      <c r="BN65" s="262"/>
      <c r="BO65" s="262"/>
      <c r="BP65" s="262"/>
      <c r="BQ65" s="262"/>
      <c r="BR65" s="262"/>
      <c r="BS65" s="262"/>
      <c r="BT65" s="262"/>
      <c r="BU65" s="262"/>
      <c r="BV65" s="262"/>
      <c r="BW65" s="262"/>
      <c r="BX65" s="262"/>
      <c r="BY65" s="262"/>
      <c r="BZ65" s="262"/>
      <c r="CA65" s="262"/>
      <c r="CB65" s="262"/>
      <c r="CC65" s="262"/>
      <c r="CD65" s="262"/>
      <c r="CE65" s="262"/>
      <c r="CF65" s="262"/>
      <c r="CG65" s="262"/>
      <c r="CH65" s="262"/>
      <c r="CI65" s="262"/>
      <c r="CJ65" s="262"/>
      <c r="CK65" s="262"/>
      <c r="CL65" s="262"/>
      <c r="CM65" s="262"/>
      <c r="CN65" s="262"/>
      <c r="CO65" s="262"/>
      <c r="CP65" s="262"/>
      <c r="CQ65" s="262"/>
      <c r="CR65" s="262"/>
      <c r="CU65" s="262"/>
      <c r="CZ65" s="262"/>
      <c r="DE65" s="262"/>
      <c r="DJ65" s="262"/>
    </row>
    <row r="66" spans="15:120" ht="13.2" x14ac:dyDescent="0.2">
      <c r="Q66" s="262"/>
      <c r="S66" s="262"/>
      <c r="U66" s="262"/>
      <c r="DM66" s="262"/>
    </row>
    <row r="67" spans="15:120" ht="13.2" x14ac:dyDescent="0.2">
      <c r="O67" s="262"/>
      <c r="P67" s="262"/>
      <c r="R67" s="262"/>
      <c r="T67" s="262"/>
      <c r="Y67" s="262"/>
      <c r="CT67" s="262"/>
      <c r="CV67" s="262"/>
      <c r="CW67" s="262"/>
      <c r="CY67" s="262"/>
      <c r="DA67" s="262"/>
      <c r="DB67" s="262"/>
      <c r="DD67" s="262"/>
      <c r="DF67" s="262"/>
      <c r="DG67" s="262"/>
      <c r="DI67" s="262"/>
      <c r="DK67" s="262"/>
      <c r="DL67" s="262"/>
      <c r="DN67" s="262"/>
      <c r="DO67" s="262"/>
      <c r="DP67" s="262"/>
    </row>
    <row r="68" spans="15:120" ht="13.2" x14ac:dyDescent="0.2"/>
    <row r="69" spans="15:120" ht="13.2" x14ac:dyDescent="0.2"/>
    <row r="70" spans="15:120" ht="13.2" x14ac:dyDescent="0.2"/>
    <row r="71" spans="15:120" ht="13.2" x14ac:dyDescent="0.2"/>
    <row r="72" spans="15:120" ht="13.2" x14ac:dyDescent="0.2">
      <c r="DP72" s="262"/>
    </row>
    <row r="73" spans="15:120" ht="13.2" x14ac:dyDescent="0.2">
      <c r="DP73" s="262"/>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62"/>
      <c r="CX96" s="262"/>
      <c r="DC96" s="262"/>
      <c r="DH96" s="262"/>
    </row>
    <row r="97" spans="24:120" ht="13.2" x14ac:dyDescent="0.2">
      <c r="CS97" s="262"/>
      <c r="CX97" s="262"/>
      <c r="DC97" s="262"/>
      <c r="DH97" s="262"/>
      <c r="DP97" s="263" t="s">
        <v>520</v>
      </c>
    </row>
    <row r="98" spans="24:120" ht="13.2" hidden="1" x14ac:dyDescent="0.2">
      <c r="CS98" s="262"/>
      <c r="CX98" s="262"/>
      <c r="DC98" s="262"/>
      <c r="DH98" s="262"/>
    </row>
    <row r="99" spans="24:120" ht="13.2" hidden="1" x14ac:dyDescent="0.2">
      <c r="CS99" s="262"/>
      <c r="CX99" s="262"/>
      <c r="DC99" s="262"/>
      <c r="DH99" s="262"/>
    </row>
    <row r="101" spans="24:120" ht="12" hidden="1" customHeight="1" x14ac:dyDescent="0.2">
      <c r="X101" s="262"/>
      <c r="Y101" s="262"/>
      <c r="Z101" s="262"/>
      <c r="AA101" s="262"/>
      <c r="AB101" s="262"/>
      <c r="AC101" s="262"/>
      <c r="AD101" s="262"/>
      <c r="AE101" s="262"/>
      <c r="AF101" s="262"/>
      <c r="AG101" s="262"/>
      <c r="AH101" s="262"/>
      <c r="AI101" s="262"/>
      <c r="AJ101" s="262"/>
      <c r="AK101" s="262"/>
      <c r="AL101" s="262"/>
      <c r="AM101" s="262"/>
      <c r="AN101" s="262"/>
      <c r="AO101" s="262"/>
      <c r="AP101" s="262"/>
      <c r="AQ101" s="262"/>
      <c r="AR101" s="262"/>
      <c r="AS101" s="262"/>
      <c r="AT101" s="262"/>
      <c r="AU101" s="262"/>
      <c r="AV101" s="262"/>
      <c r="AW101" s="262"/>
      <c r="AX101" s="262"/>
      <c r="AY101" s="262"/>
      <c r="AZ101" s="262"/>
      <c r="BA101" s="262"/>
      <c r="BB101" s="262"/>
      <c r="BC101" s="262"/>
      <c r="BD101" s="262"/>
      <c r="BE101" s="262"/>
      <c r="BF101" s="262"/>
      <c r="BG101" s="262"/>
      <c r="BH101" s="262"/>
      <c r="BI101" s="262"/>
      <c r="BJ101" s="262"/>
      <c r="BK101" s="262"/>
      <c r="BL101" s="262"/>
      <c r="BM101" s="262"/>
      <c r="BN101" s="262"/>
      <c r="BO101" s="262"/>
      <c r="BP101" s="262"/>
      <c r="BQ101" s="262"/>
      <c r="BR101" s="262"/>
      <c r="BS101" s="262"/>
      <c r="BT101" s="262"/>
      <c r="BU101" s="262"/>
      <c r="BV101" s="262"/>
      <c r="BW101" s="262"/>
      <c r="BX101" s="262"/>
      <c r="BY101" s="262"/>
      <c r="BZ101" s="262"/>
      <c r="CA101" s="262"/>
      <c r="CB101" s="262"/>
      <c r="CC101" s="262"/>
      <c r="CD101" s="262"/>
      <c r="CE101" s="262"/>
      <c r="CF101" s="262"/>
      <c r="CG101" s="262"/>
      <c r="CH101" s="262"/>
      <c r="CI101" s="262"/>
      <c r="CJ101" s="262"/>
      <c r="CK101" s="262"/>
      <c r="CL101" s="262"/>
      <c r="CM101" s="262"/>
      <c r="CN101" s="262"/>
      <c r="CO101" s="262"/>
      <c r="CP101" s="262"/>
      <c r="CQ101" s="262"/>
      <c r="CR101" s="262"/>
      <c r="CU101" s="262"/>
      <c r="CZ101" s="262"/>
      <c r="DE101" s="262"/>
      <c r="DJ101" s="262"/>
    </row>
    <row r="102" spans="24:120" ht="1.5" hidden="1" customHeight="1" x14ac:dyDescent="0.2">
      <c r="CU102" s="262"/>
      <c r="CZ102" s="262"/>
      <c r="DE102" s="262"/>
      <c r="DJ102" s="262"/>
      <c r="DM102" s="262"/>
    </row>
    <row r="103" spans="24:120" ht="13.2" hidden="1" x14ac:dyDescent="0.2">
      <c r="CT103" s="262"/>
      <c r="CV103" s="262"/>
      <c r="CW103" s="262"/>
      <c r="CY103" s="262"/>
      <c r="DA103" s="262"/>
      <c r="DB103" s="262"/>
      <c r="DD103" s="262"/>
      <c r="DF103" s="262"/>
      <c r="DG103" s="262"/>
      <c r="DI103" s="262"/>
      <c r="DK103" s="262"/>
      <c r="DL103" s="262"/>
      <c r="DM103" s="262"/>
      <c r="DN103" s="262"/>
      <c r="DO103" s="262"/>
      <c r="DP103" s="262"/>
    </row>
    <row r="104" spans="24:120" ht="13.2" hidden="1" x14ac:dyDescent="0.2">
      <c r="CV104" s="262"/>
      <c r="CW104" s="262"/>
      <c r="DA104" s="262"/>
      <c r="DB104" s="262"/>
      <c r="DF104" s="262"/>
      <c r="DG104" s="262"/>
      <c r="DK104" s="262"/>
      <c r="DL104" s="262"/>
      <c r="DN104" s="262"/>
      <c r="DO104" s="262"/>
      <c r="DP104" s="262"/>
    </row>
    <row r="105" spans="24:120" ht="12.75" hidden="1" customHeight="1" x14ac:dyDescent="0.2"/>
  </sheetData>
  <sheetProtection algorithmName="SHA-512" hashValue="WmDNomZf4B0Bh+BpptsJeJBRfaH8HDKTCj/JQDk6gbng1aN4Gwi/Sr8Fe3i7snP0XeBClbN5GhA8kLw8xnhY4w==" saltValue="73K17uI1wmO6svbljEtqv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3" customWidth="1"/>
    <col min="117" max="16384" width="9" style="262" hidden="1"/>
  </cols>
  <sheetData>
    <row r="1" spans="2:116" ht="13.2" x14ac:dyDescent="0.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row>
    <row r="2" spans="2:116" ht="13.2" x14ac:dyDescent="0.2"/>
    <row r="3" spans="2:116" ht="13.2" x14ac:dyDescent="0.2"/>
    <row r="4" spans="2:116" ht="13.2" x14ac:dyDescent="0.2">
      <c r="R4" s="262"/>
      <c r="S4" s="262"/>
      <c r="T4" s="262"/>
      <c r="U4" s="262"/>
      <c r="V4" s="262"/>
      <c r="W4" s="262"/>
      <c r="X4" s="262"/>
      <c r="Y4" s="262"/>
      <c r="Z4" s="262"/>
      <c r="AA4" s="262"/>
      <c r="AB4" s="262"/>
      <c r="AC4" s="262"/>
      <c r="AD4" s="262"/>
      <c r="AE4" s="262"/>
      <c r="AF4" s="262"/>
      <c r="AG4" s="262"/>
      <c r="AH4" s="262"/>
      <c r="AI4" s="262"/>
      <c r="AJ4" s="262"/>
      <c r="AK4" s="262"/>
      <c r="AL4" s="262"/>
      <c r="AM4" s="262"/>
      <c r="AN4" s="262"/>
      <c r="AO4" s="262"/>
      <c r="AP4" s="262"/>
      <c r="AQ4" s="262"/>
      <c r="AR4" s="262"/>
      <c r="AS4" s="262"/>
      <c r="AT4" s="262"/>
      <c r="AU4" s="262"/>
      <c r="AV4" s="262"/>
      <c r="AW4" s="262"/>
      <c r="AX4" s="262"/>
      <c r="AY4" s="262"/>
      <c r="AZ4" s="262"/>
      <c r="BA4" s="262"/>
      <c r="BB4" s="262"/>
      <c r="BC4" s="262"/>
      <c r="BD4" s="262"/>
      <c r="BE4" s="262"/>
      <c r="BF4" s="262"/>
      <c r="BG4" s="262"/>
      <c r="BH4" s="262"/>
      <c r="BI4" s="262"/>
      <c r="BJ4" s="262"/>
      <c r="BK4" s="262"/>
      <c r="BL4" s="262"/>
      <c r="BM4" s="262"/>
      <c r="BN4" s="262"/>
      <c r="BO4" s="262"/>
      <c r="BP4" s="262"/>
      <c r="BQ4" s="262"/>
      <c r="BR4" s="262"/>
      <c r="BS4" s="262"/>
      <c r="BT4" s="262"/>
      <c r="BU4" s="262"/>
      <c r="BV4" s="262"/>
      <c r="BW4" s="262"/>
      <c r="BX4" s="262"/>
      <c r="BY4" s="262"/>
      <c r="BZ4" s="262"/>
      <c r="CA4" s="262"/>
      <c r="CB4" s="262"/>
      <c r="CC4" s="262"/>
      <c r="CD4" s="262"/>
      <c r="CE4" s="262"/>
      <c r="CF4" s="262"/>
      <c r="CG4" s="262"/>
      <c r="CH4" s="262"/>
      <c r="CI4" s="262"/>
      <c r="CJ4" s="262"/>
      <c r="CK4" s="262"/>
      <c r="CL4" s="262"/>
      <c r="CM4" s="262"/>
      <c r="CN4" s="262"/>
      <c r="CO4" s="262"/>
      <c r="CP4" s="262"/>
      <c r="CQ4" s="262"/>
      <c r="CR4" s="262"/>
      <c r="CS4" s="262"/>
      <c r="CT4" s="262"/>
      <c r="CU4" s="262"/>
      <c r="CV4" s="262"/>
      <c r="CW4" s="262"/>
      <c r="CX4" s="262"/>
      <c r="CY4" s="262"/>
      <c r="CZ4" s="262"/>
      <c r="DA4" s="262"/>
      <c r="DB4" s="262"/>
      <c r="DC4" s="262"/>
      <c r="DD4" s="262"/>
      <c r="DE4" s="262"/>
      <c r="DF4" s="262"/>
      <c r="DG4" s="262"/>
      <c r="DH4" s="262"/>
      <c r="DI4" s="262"/>
      <c r="DJ4" s="262"/>
      <c r="DK4" s="262"/>
      <c r="DL4" s="262"/>
    </row>
    <row r="5" spans="2:116" ht="13.2" x14ac:dyDescent="0.2">
      <c r="R5" s="262"/>
      <c r="S5" s="262"/>
      <c r="T5" s="262"/>
      <c r="U5" s="262"/>
      <c r="V5" s="262"/>
      <c r="W5" s="262"/>
      <c r="X5" s="262"/>
      <c r="Y5" s="262"/>
      <c r="Z5" s="262"/>
      <c r="AA5" s="262"/>
      <c r="AB5" s="262"/>
      <c r="AC5" s="262"/>
      <c r="AD5" s="262"/>
      <c r="AE5" s="262"/>
      <c r="AF5" s="262"/>
      <c r="AG5" s="262"/>
      <c r="AH5" s="262"/>
      <c r="AI5" s="262"/>
      <c r="AJ5" s="262"/>
      <c r="AK5" s="262"/>
      <c r="AL5" s="262"/>
      <c r="AM5" s="262"/>
      <c r="AN5" s="262"/>
      <c r="AO5" s="262"/>
      <c r="AP5" s="262"/>
      <c r="AQ5" s="262"/>
      <c r="AR5" s="262"/>
      <c r="AS5" s="262"/>
      <c r="AT5" s="262"/>
      <c r="AU5" s="262"/>
      <c r="AV5" s="262"/>
      <c r="AW5" s="262"/>
      <c r="AX5" s="262"/>
      <c r="AY5" s="262"/>
      <c r="AZ5" s="262"/>
      <c r="BA5" s="262"/>
      <c r="BB5" s="262"/>
      <c r="BC5" s="262"/>
      <c r="BD5" s="262"/>
      <c r="BE5" s="262"/>
      <c r="BF5" s="262"/>
      <c r="BG5" s="262"/>
      <c r="BH5" s="262"/>
      <c r="BI5" s="262"/>
      <c r="BJ5" s="262"/>
      <c r="BK5" s="262"/>
      <c r="BL5" s="262"/>
      <c r="BM5" s="262"/>
      <c r="BN5" s="262"/>
      <c r="BO5" s="262"/>
      <c r="BP5" s="262"/>
      <c r="BQ5" s="262"/>
      <c r="BR5" s="262"/>
      <c r="BS5" s="262"/>
      <c r="BT5" s="262"/>
      <c r="BU5" s="262"/>
      <c r="BV5" s="262"/>
      <c r="BW5" s="262"/>
      <c r="BX5" s="262"/>
      <c r="BY5" s="262"/>
      <c r="BZ5" s="262"/>
      <c r="CA5" s="262"/>
      <c r="CB5" s="262"/>
      <c r="CC5" s="262"/>
      <c r="CD5" s="262"/>
      <c r="CE5" s="262"/>
      <c r="CF5" s="262"/>
      <c r="CG5" s="262"/>
      <c r="CH5" s="262"/>
      <c r="CI5" s="262"/>
      <c r="CJ5" s="262"/>
      <c r="CK5" s="262"/>
      <c r="CL5" s="262"/>
      <c r="CM5" s="262"/>
      <c r="CN5" s="262"/>
      <c r="CO5" s="262"/>
      <c r="CP5" s="262"/>
      <c r="CQ5" s="262"/>
      <c r="CR5" s="262"/>
      <c r="CS5" s="262"/>
      <c r="CT5" s="262"/>
      <c r="CU5" s="262"/>
      <c r="CV5" s="262"/>
      <c r="CW5" s="262"/>
      <c r="CX5" s="262"/>
      <c r="CY5" s="262"/>
      <c r="CZ5" s="262"/>
      <c r="DA5" s="262"/>
      <c r="DB5" s="262"/>
      <c r="DC5" s="262"/>
      <c r="DD5" s="262"/>
      <c r="DE5" s="262"/>
      <c r="DF5" s="262"/>
      <c r="DG5" s="262"/>
      <c r="DH5" s="262"/>
      <c r="DI5" s="262"/>
      <c r="DJ5" s="262"/>
      <c r="DK5" s="262"/>
      <c r="DL5" s="262"/>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62"/>
      <c r="AR18" s="262"/>
      <c r="AS18" s="262"/>
      <c r="AT18" s="262"/>
      <c r="AU18" s="262"/>
      <c r="AV18" s="262"/>
      <c r="AW18" s="262"/>
      <c r="AX18" s="262"/>
      <c r="AY18" s="262"/>
      <c r="AZ18" s="262"/>
      <c r="BA18" s="262"/>
      <c r="BB18" s="262"/>
      <c r="BC18" s="262"/>
      <c r="BD18" s="262"/>
      <c r="BE18" s="262"/>
      <c r="BF18" s="262"/>
      <c r="BG18" s="262"/>
      <c r="BH18" s="262"/>
      <c r="BI18" s="262"/>
      <c r="BJ18" s="262"/>
      <c r="BK18" s="262"/>
      <c r="BL18" s="262"/>
      <c r="BM18" s="262"/>
      <c r="BN18" s="262"/>
      <c r="BO18" s="262"/>
      <c r="BP18" s="262"/>
      <c r="BQ18" s="262"/>
      <c r="BR18" s="262"/>
      <c r="BS18" s="262"/>
      <c r="BT18" s="262"/>
      <c r="BU18" s="262"/>
      <c r="BV18" s="262"/>
      <c r="BW18" s="262"/>
      <c r="BX18" s="262"/>
      <c r="BY18" s="262"/>
      <c r="BZ18" s="262"/>
      <c r="CA18" s="262"/>
      <c r="CB18" s="262"/>
      <c r="CC18" s="262"/>
      <c r="CD18" s="262"/>
      <c r="CE18" s="262"/>
      <c r="CF18" s="262"/>
      <c r="CG18" s="262"/>
      <c r="CH18" s="262"/>
      <c r="CI18" s="262"/>
      <c r="CJ18" s="262"/>
      <c r="CK18" s="262"/>
      <c r="CL18" s="262"/>
      <c r="CM18" s="262"/>
      <c r="CN18" s="262"/>
      <c r="CO18" s="262"/>
      <c r="CP18" s="262"/>
      <c r="CQ18" s="262"/>
      <c r="CR18" s="262"/>
      <c r="CS18" s="262"/>
      <c r="CT18" s="262"/>
      <c r="CU18" s="262"/>
      <c r="CV18" s="262"/>
      <c r="CW18" s="262"/>
      <c r="CX18" s="262"/>
      <c r="CY18" s="262"/>
      <c r="CZ18" s="262"/>
      <c r="DA18" s="262"/>
      <c r="DB18" s="262"/>
      <c r="DC18" s="262"/>
      <c r="DD18" s="262"/>
      <c r="DE18" s="262"/>
      <c r="DF18" s="262"/>
      <c r="DG18" s="262"/>
      <c r="DH18" s="262"/>
      <c r="DI18" s="262"/>
      <c r="DJ18" s="262"/>
      <c r="DK18" s="262"/>
      <c r="DL18" s="262"/>
    </row>
    <row r="19" spans="9:116" ht="13.2" x14ac:dyDescent="0.2"/>
    <row r="20" spans="9:116" ht="13.2" x14ac:dyDescent="0.2"/>
    <row r="21" spans="9:116" ht="13.2" x14ac:dyDescent="0.2">
      <c r="DL21" s="262"/>
    </row>
    <row r="22" spans="9:116" ht="13.2" x14ac:dyDescent="0.2">
      <c r="DI22" s="262"/>
      <c r="DJ22" s="262"/>
      <c r="DK22" s="262"/>
      <c r="DL22" s="262"/>
    </row>
    <row r="23" spans="9:116" ht="13.2" x14ac:dyDescent="0.2">
      <c r="CY23" s="262"/>
      <c r="CZ23" s="262"/>
      <c r="DA23" s="262"/>
      <c r="DB23" s="262"/>
      <c r="DC23" s="262"/>
      <c r="DD23" s="262"/>
      <c r="DE23" s="262"/>
      <c r="DF23" s="262"/>
      <c r="DG23" s="262"/>
      <c r="DH23" s="262"/>
      <c r="DI23" s="262"/>
      <c r="DJ23" s="262"/>
      <c r="DK23" s="262"/>
      <c r="DL23" s="262"/>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62"/>
      <c r="DA35" s="262"/>
      <c r="DB35" s="262"/>
      <c r="DC35" s="262"/>
      <c r="DD35" s="262"/>
      <c r="DE35" s="262"/>
      <c r="DF35" s="262"/>
      <c r="DG35" s="262"/>
      <c r="DH35" s="262"/>
      <c r="DI35" s="262"/>
      <c r="DJ35" s="262"/>
      <c r="DK35" s="262"/>
      <c r="DL35" s="262"/>
    </row>
    <row r="36" spans="15:116" ht="13.2" x14ac:dyDescent="0.2"/>
    <row r="37" spans="15:116" ht="13.2" x14ac:dyDescent="0.2">
      <c r="DL37" s="262"/>
    </row>
    <row r="38" spans="15:116" ht="13.2" x14ac:dyDescent="0.2">
      <c r="DI38" s="262"/>
      <c r="DJ38" s="262"/>
      <c r="DK38" s="262"/>
      <c r="DL38" s="262"/>
    </row>
    <row r="39" spans="15:116" ht="13.2" x14ac:dyDescent="0.2"/>
    <row r="40" spans="15:116" ht="13.2" x14ac:dyDescent="0.2"/>
    <row r="41" spans="15:116" ht="13.2" x14ac:dyDescent="0.2"/>
    <row r="42" spans="15:116" ht="13.2" x14ac:dyDescent="0.2"/>
    <row r="43" spans="15:116" ht="13.2" x14ac:dyDescent="0.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2"/>
      <c r="CU43" s="262"/>
      <c r="CV43" s="262"/>
      <c r="CW43" s="262"/>
      <c r="CX43" s="262"/>
      <c r="CY43" s="262"/>
      <c r="CZ43" s="262"/>
      <c r="DA43" s="262"/>
      <c r="DB43" s="262"/>
      <c r="DC43" s="262"/>
      <c r="DD43" s="262"/>
      <c r="DE43" s="262"/>
      <c r="DF43" s="262"/>
      <c r="DG43" s="262"/>
      <c r="DH43" s="262"/>
      <c r="DI43" s="262"/>
      <c r="DJ43" s="262"/>
      <c r="DK43" s="262"/>
      <c r="DL43" s="262"/>
    </row>
    <row r="44" spans="15:116" ht="13.2" x14ac:dyDescent="0.2">
      <c r="DL44" s="262"/>
    </row>
    <row r="45" spans="15:116" ht="13.2" x14ac:dyDescent="0.2"/>
    <row r="46" spans="15:116" ht="13.2" x14ac:dyDescent="0.2">
      <c r="DA46" s="262"/>
      <c r="DB46" s="262"/>
      <c r="DC46" s="262"/>
      <c r="DD46" s="262"/>
      <c r="DE46" s="262"/>
      <c r="DF46" s="262"/>
      <c r="DG46" s="262"/>
      <c r="DH46" s="262"/>
      <c r="DI46" s="262"/>
      <c r="DJ46" s="262"/>
      <c r="DK46" s="262"/>
      <c r="DL46" s="262"/>
    </row>
    <row r="47" spans="15:116" ht="13.2" x14ac:dyDescent="0.2"/>
    <row r="48" spans="15:116" ht="13.2" x14ac:dyDescent="0.2"/>
    <row r="49" spans="104:116" ht="13.2" x14ac:dyDescent="0.2"/>
    <row r="50" spans="104:116" ht="13.2" x14ac:dyDescent="0.2">
      <c r="CZ50" s="262"/>
      <c r="DA50" s="262"/>
      <c r="DB50" s="262"/>
      <c r="DC50" s="262"/>
      <c r="DD50" s="262"/>
      <c r="DE50" s="262"/>
      <c r="DF50" s="262"/>
      <c r="DG50" s="262"/>
      <c r="DH50" s="262"/>
      <c r="DI50" s="262"/>
      <c r="DJ50" s="262"/>
      <c r="DK50" s="262"/>
      <c r="DL50" s="262"/>
    </row>
    <row r="51" spans="104:116" ht="13.2" x14ac:dyDescent="0.2"/>
    <row r="52" spans="104:116" ht="13.2" x14ac:dyDescent="0.2"/>
    <row r="53" spans="104:116" ht="13.2" x14ac:dyDescent="0.2">
      <c r="DL53" s="262"/>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62"/>
      <c r="DD67" s="262"/>
      <c r="DE67" s="262"/>
      <c r="DF67" s="262"/>
      <c r="DG67" s="262"/>
      <c r="DH67" s="262"/>
      <c r="DI67" s="262"/>
      <c r="DJ67" s="262"/>
      <c r="DK67" s="262"/>
      <c r="DL67" s="262"/>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6gww0nVP8B86leVWM4Ncfb/mUZrNDwbLQqlcpCHru+4TPDSu5akaCuG3+U+ey1nLGYc+e1J5hkVxyiJ4ZymUaw==" saltValue="w+0iYRtrcF6VLo1A1hr/T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4" customWidth="1"/>
    <col min="37" max="44" width="17" style="264" customWidth="1"/>
    <col min="45" max="45" width="6.109375" style="271" customWidth="1"/>
    <col min="46" max="46" width="3" style="269" customWidth="1"/>
    <col min="47" max="47" width="19.109375" style="264" hidden="1" customWidth="1"/>
    <col min="48" max="52" width="12.6640625" style="264" hidden="1" customWidth="1"/>
    <col min="53" max="16384" width="8.6640625" style="264" hidden="1"/>
  </cols>
  <sheetData>
    <row r="1" spans="1:46" ht="13.2" x14ac:dyDescent="0.2">
      <c r="AS1" s="265"/>
      <c r="AT1" s="265"/>
    </row>
    <row r="2" spans="1:46" ht="13.2" x14ac:dyDescent="0.2">
      <c r="AS2" s="265"/>
      <c r="AT2" s="265"/>
    </row>
    <row r="3" spans="1:46" ht="13.2" x14ac:dyDescent="0.2">
      <c r="AS3" s="265"/>
      <c r="AT3" s="265"/>
    </row>
    <row r="4" spans="1:46" ht="13.2" x14ac:dyDescent="0.2">
      <c r="AS4" s="265"/>
      <c r="AT4" s="265"/>
    </row>
    <row r="5" spans="1:46" ht="16.2" x14ac:dyDescent="0.2">
      <c r="A5" s="266" t="s">
        <v>521</v>
      </c>
      <c r="B5" s="267"/>
      <c r="C5" s="267"/>
      <c r="D5" s="267"/>
      <c r="E5" s="267"/>
      <c r="F5" s="267"/>
      <c r="G5" s="267"/>
      <c r="H5" s="267"/>
      <c r="I5" s="267"/>
      <c r="J5" s="267"/>
      <c r="K5" s="267"/>
      <c r="L5" s="267"/>
      <c r="M5" s="267"/>
      <c r="N5" s="267"/>
      <c r="O5" s="267"/>
      <c r="P5" s="267"/>
      <c r="Q5" s="267"/>
      <c r="R5" s="267"/>
      <c r="S5" s="267"/>
      <c r="T5" s="267"/>
      <c r="U5" s="267"/>
      <c r="V5" s="267"/>
      <c r="W5" s="267"/>
      <c r="X5" s="267"/>
      <c r="Y5" s="267"/>
      <c r="Z5" s="267"/>
      <c r="AA5" s="267"/>
      <c r="AB5" s="267"/>
      <c r="AC5" s="267"/>
      <c r="AD5" s="267"/>
      <c r="AE5" s="267"/>
      <c r="AF5" s="267"/>
      <c r="AG5" s="267"/>
      <c r="AH5" s="267"/>
      <c r="AI5" s="267"/>
      <c r="AJ5" s="267"/>
      <c r="AK5" s="267"/>
      <c r="AL5" s="267"/>
      <c r="AM5" s="267"/>
      <c r="AN5" s="267"/>
      <c r="AO5" s="267"/>
      <c r="AP5" s="267"/>
      <c r="AQ5" s="267"/>
      <c r="AR5" s="267"/>
      <c r="AS5" s="268"/>
    </row>
    <row r="6" spans="1:46" ht="13.2" x14ac:dyDescent="0.2">
      <c r="A6" s="269"/>
      <c r="B6" s="265"/>
      <c r="C6" s="265"/>
      <c r="D6" s="265"/>
      <c r="E6" s="265"/>
      <c r="F6" s="265"/>
      <c r="G6" s="265"/>
      <c r="H6" s="265"/>
      <c r="I6" s="265"/>
      <c r="J6" s="265"/>
      <c r="K6" s="265"/>
      <c r="L6" s="265"/>
      <c r="M6" s="265"/>
      <c r="N6" s="265"/>
      <c r="O6" s="265"/>
      <c r="P6" s="265"/>
      <c r="Q6" s="265"/>
      <c r="R6" s="265"/>
      <c r="S6" s="265"/>
      <c r="T6" s="265"/>
      <c r="U6" s="265"/>
      <c r="V6" s="265"/>
      <c r="W6" s="265"/>
      <c r="X6" s="265"/>
      <c r="Y6" s="265"/>
      <c r="Z6" s="265"/>
      <c r="AA6" s="265"/>
      <c r="AB6" s="265"/>
      <c r="AC6" s="265"/>
      <c r="AD6" s="265"/>
      <c r="AE6" s="265"/>
      <c r="AF6" s="265"/>
      <c r="AG6" s="265"/>
      <c r="AH6" s="265"/>
      <c r="AI6" s="265"/>
      <c r="AJ6" s="265"/>
      <c r="AK6" s="270" t="s">
        <v>522</v>
      </c>
      <c r="AL6" s="270"/>
      <c r="AM6" s="270"/>
      <c r="AN6" s="270"/>
      <c r="AO6" s="265"/>
      <c r="AP6" s="265"/>
      <c r="AQ6" s="265"/>
      <c r="AR6" s="265"/>
    </row>
    <row r="7" spans="1:46" ht="13.5" customHeight="1" x14ac:dyDescent="0.2">
      <c r="A7" s="269"/>
      <c r="B7" s="265"/>
      <c r="C7" s="265"/>
      <c r="D7" s="265"/>
      <c r="E7" s="265"/>
      <c r="F7" s="265"/>
      <c r="G7" s="265"/>
      <c r="H7" s="265"/>
      <c r="I7" s="265"/>
      <c r="J7" s="265"/>
      <c r="K7" s="265"/>
      <c r="L7" s="265"/>
      <c r="M7" s="265"/>
      <c r="N7" s="265"/>
      <c r="O7" s="265"/>
      <c r="P7" s="265"/>
      <c r="Q7" s="265"/>
      <c r="R7" s="265"/>
      <c r="S7" s="265"/>
      <c r="T7" s="265"/>
      <c r="U7" s="265"/>
      <c r="V7" s="265"/>
      <c r="W7" s="265"/>
      <c r="X7" s="265"/>
      <c r="Y7" s="265"/>
      <c r="Z7" s="265"/>
      <c r="AA7" s="265"/>
      <c r="AB7" s="265"/>
      <c r="AC7" s="265"/>
      <c r="AD7" s="265"/>
      <c r="AE7" s="265"/>
      <c r="AF7" s="265"/>
      <c r="AG7" s="265"/>
      <c r="AH7" s="265"/>
      <c r="AI7" s="265"/>
      <c r="AJ7" s="265"/>
      <c r="AK7" s="272"/>
      <c r="AL7" s="273"/>
      <c r="AM7" s="273"/>
      <c r="AN7" s="274"/>
      <c r="AO7" s="1182" t="s">
        <v>523</v>
      </c>
      <c r="AP7" s="275"/>
      <c r="AQ7" s="276" t="s">
        <v>524</v>
      </c>
      <c r="AR7" s="277"/>
    </row>
    <row r="8" spans="1:46" ht="13.2" x14ac:dyDescent="0.2">
      <c r="A8" s="269"/>
      <c r="B8" s="265"/>
      <c r="C8" s="265"/>
      <c r="D8" s="265"/>
      <c r="E8" s="265"/>
      <c r="F8" s="265"/>
      <c r="G8" s="265"/>
      <c r="H8" s="265"/>
      <c r="I8" s="265"/>
      <c r="J8" s="265"/>
      <c r="K8" s="265"/>
      <c r="L8" s="265"/>
      <c r="M8" s="265"/>
      <c r="N8" s="265"/>
      <c r="O8" s="265"/>
      <c r="P8" s="265"/>
      <c r="Q8" s="265"/>
      <c r="R8" s="265"/>
      <c r="S8" s="265"/>
      <c r="T8" s="265"/>
      <c r="U8" s="265"/>
      <c r="V8" s="265"/>
      <c r="W8" s="265"/>
      <c r="X8" s="265"/>
      <c r="Y8" s="265"/>
      <c r="Z8" s="265"/>
      <c r="AA8" s="265"/>
      <c r="AB8" s="265"/>
      <c r="AC8" s="265"/>
      <c r="AD8" s="265"/>
      <c r="AE8" s="265"/>
      <c r="AF8" s="265"/>
      <c r="AG8" s="265"/>
      <c r="AH8" s="265"/>
      <c r="AI8" s="265"/>
      <c r="AJ8" s="265"/>
      <c r="AK8" s="278"/>
      <c r="AL8" s="279"/>
      <c r="AM8" s="279"/>
      <c r="AN8" s="280"/>
      <c r="AO8" s="1183"/>
      <c r="AP8" s="281" t="s">
        <v>525</v>
      </c>
      <c r="AQ8" s="282" t="s">
        <v>526</v>
      </c>
      <c r="AR8" s="283" t="s">
        <v>527</v>
      </c>
    </row>
    <row r="9" spans="1:46" ht="13.2" x14ac:dyDescent="0.2">
      <c r="A9" s="269"/>
      <c r="B9" s="265"/>
      <c r="C9" s="265"/>
      <c r="D9" s="265"/>
      <c r="E9" s="265"/>
      <c r="F9" s="265"/>
      <c r="G9" s="265"/>
      <c r="H9" s="265"/>
      <c r="I9" s="265"/>
      <c r="J9" s="265"/>
      <c r="K9" s="265"/>
      <c r="L9" s="265"/>
      <c r="M9" s="265"/>
      <c r="N9" s="265"/>
      <c r="O9" s="265"/>
      <c r="P9" s="265"/>
      <c r="Q9" s="265"/>
      <c r="R9" s="265"/>
      <c r="S9" s="265"/>
      <c r="T9" s="265"/>
      <c r="U9" s="265"/>
      <c r="V9" s="265"/>
      <c r="W9" s="265"/>
      <c r="X9" s="265"/>
      <c r="Y9" s="265"/>
      <c r="Z9" s="265"/>
      <c r="AA9" s="265"/>
      <c r="AB9" s="265"/>
      <c r="AC9" s="265"/>
      <c r="AD9" s="265"/>
      <c r="AE9" s="265"/>
      <c r="AF9" s="265"/>
      <c r="AG9" s="265"/>
      <c r="AH9" s="265"/>
      <c r="AI9" s="265"/>
      <c r="AJ9" s="265"/>
      <c r="AK9" s="1194" t="s">
        <v>528</v>
      </c>
      <c r="AL9" s="1195"/>
      <c r="AM9" s="1195"/>
      <c r="AN9" s="1196"/>
      <c r="AO9" s="284">
        <v>1133541</v>
      </c>
      <c r="AP9" s="284">
        <v>87162</v>
      </c>
      <c r="AQ9" s="285">
        <v>102574</v>
      </c>
      <c r="AR9" s="286">
        <v>-15</v>
      </c>
    </row>
    <row r="10" spans="1:46" ht="13.5" customHeight="1" x14ac:dyDescent="0.2">
      <c r="A10" s="269"/>
      <c r="B10" s="265"/>
      <c r="C10" s="265"/>
      <c r="D10" s="265"/>
      <c r="E10" s="265"/>
      <c r="F10" s="265"/>
      <c r="G10" s="265"/>
      <c r="H10" s="265"/>
      <c r="I10" s="265"/>
      <c r="J10" s="265"/>
      <c r="K10" s="265"/>
      <c r="L10" s="265"/>
      <c r="M10" s="265"/>
      <c r="N10" s="265"/>
      <c r="O10" s="265"/>
      <c r="P10" s="265"/>
      <c r="Q10" s="265"/>
      <c r="R10" s="265"/>
      <c r="S10" s="265"/>
      <c r="T10" s="265"/>
      <c r="U10" s="265"/>
      <c r="V10" s="265"/>
      <c r="W10" s="265"/>
      <c r="X10" s="265"/>
      <c r="Y10" s="265"/>
      <c r="Z10" s="265"/>
      <c r="AA10" s="265"/>
      <c r="AB10" s="265"/>
      <c r="AC10" s="265"/>
      <c r="AD10" s="265"/>
      <c r="AE10" s="265"/>
      <c r="AF10" s="265"/>
      <c r="AG10" s="265"/>
      <c r="AH10" s="265"/>
      <c r="AI10" s="265"/>
      <c r="AJ10" s="265"/>
      <c r="AK10" s="1194" t="s">
        <v>529</v>
      </c>
      <c r="AL10" s="1195"/>
      <c r="AM10" s="1195"/>
      <c r="AN10" s="1196"/>
      <c r="AO10" s="287">
        <v>239271</v>
      </c>
      <c r="AP10" s="287">
        <v>18398</v>
      </c>
      <c r="AQ10" s="288">
        <v>16361</v>
      </c>
      <c r="AR10" s="289">
        <v>12.5</v>
      </c>
    </row>
    <row r="11" spans="1:46" ht="13.5" customHeight="1" x14ac:dyDescent="0.2">
      <c r="A11" s="269"/>
      <c r="B11" s="265"/>
      <c r="C11" s="265"/>
      <c r="D11" s="265"/>
      <c r="E11" s="265"/>
      <c r="F11" s="265"/>
      <c r="G11" s="265"/>
      <c r="H11" s="265"/>
      <c r="I11" s="265"/>
      <c r="J11" s="265"/>
      <c r="K11" s="265"/>
      <c r="L11" s="265"/>
      <c r="M11" s="265"/>
      <c r="N11" s="265"/>
      <c r="O11" s="265"/>
      <c r="P11" s="265"/>
      <c r="Q11" s="265"/>
      <c r="R11" s="265"/>
      <c r="S11" s="265"/>
      <c r="T11" s="265"/>
      <c r="U11" s="265"/>
      <c r="V11" s="265"/>
      <c r="W11" s="265"/>
      <c r="X11" s="265"/>
      <c r="Y11" s="265"/>
      <c r="Z11" s="265"/>
      <c r="AA11" s="265"/>
      <c r="AB11" s="265"/>
      <c r="AC11" s="265"/>
      <c r="AD11" s="265"/>
      <c r="AE11" s="265"/>
      <c r="AF11" s="265"/>
      <c r="AG11" s="265"/>
      <c r="AH11" s="265"/>
      <c r="AI11" s="265"/>
      <c r="AJ11" s="265"/>
      <c r="AK11" s="1194" t="s">
        <v>530</v>
      </c>
      <c r="AL11" s="1195"/>
      <c r="AM11" s="1195"/>
      <c r="AN11" s="1196"/>
      <c r="AO11" s="287">
        <v>17873</v>
      </c>
      <c r="AP11" s="287">
        <v>1374</v>
      </c>
      <c r="AQ11" s="288">
        <v>763</v>
      </c>
      <c r="AR11" s="289">
        <v>80.099999999999994</v>
      </c>
    </row>
    <row r="12" spans="1:46" ht="13.5" customHeight="1" x14ac:dyDescent="0.2">
      <c r="A12" s="269"/>
      <c r="B12" s="265"/>
      <c r="C12" s="265"/>
      <c r="D12" s="265"/>
      <c r="E12" s="265"/>
      <c r="F12" s="265"/>
      <c r="G12" s="265"/>
      <c r="H12" s="265"/>
      <c r="I12" s="265"/>
      <c r="J12" s="265"/>
      <c r="K12" s="265"/>
      <c r="L12" s="265"/>
      <c r="M12" s="265"/>
      <c r="N12" s="265"/>
      <c r="O12" s="265"/>
      <c r="P12" s="265"/>
      <c r="Q12" s="265"/>
      <c r="R12" s="265"/>
      <c r="S12" s="265"/>
      <c r="T12" s="265"/>
      <c r="U12" s="265"/>
      <c r="V12" s="265"/>
      <c r="W12" s="265"/>
      <c r="X12" s="265"/>
      <c r="Y12" s="265"/>
      <c r="Z12" s="265"/>
      <c r="AA12" s="265"/>
      <c r="AB12" s="265"/>
      <c r="AC12" s="265"/>
      <c r="AD12" s="265"/>
      <c r="AE12" s="265"/>
      <c r="AF12" s="265"/>
      <c r="AG12" s="265"/>
      <c r="AH12" s="265"/>
      <c r="AI12" s="265"/>
      <c r="AJ12" s="265"/>
      <c r="AK12" s="1194" t="s">
        <v>531</v>
      </c>
      <c r="AL12" s="1195"/>
      <c r="AM12" s="1195"/>
      <c r="AN12" s="1196"/>
      <c r="AO12" s="287" t="s">
        <v>532</v>
      </c>
      <c r="AP12" s="287" t="s">
        <v>532</v>
      </c>
      <c r="AQ12" s="288" t="s">
        <v>532</v>
      </c>
      <c r="AR12" s="289" t="s">
        <v>532</v>
      </c>
    </row>
    <row r="13" spans="1:46" ht="13.5" customHeight="1" x14ac:dyDescent="0.2">
      <c r="A13" s="269"/>
      <c r="B13" s="265"/>
      <c r="C13" s="265"/>
      <c r="D13" s="265"/>
      <c r="E13" s="265"/>
      <c r="F13" s="265"/>
      <c r="G13" s="265"/>
      <c r="H13" s="265"/>
      <c r="I13" s="265"/>
      <c r="J13" s="265"/>
      <c r="K13" s="265"/>
      <c r="L13" s="265"/>
      <c r="M13" s="265"/>
      <c r="N13" s="265"/>
      <c r="O13" s="265"/>
      <c r="P13" s="265"/>
      <c r="Q13" s="265"/>
      <c r="R13" s="265"/>
      <c r="S13" s="265"/>
      <c r="T13" s="265"/>
      <c r="U13" s="265"/>
      <c r="V13" s="265"/>
      <c r="W13" s="265"/>
      <c r="X13" s="265"/>
      <c r="Y13" s="265"/>
      <c r="Z13" s="265"/>
      <c r="AA13" s="265"/>
      <c r="AB13" s="265"/>
      <c r="AC13" s="265"/>
      <c r="AD13" s="265"/>
      <c r="AE13" s="265"/>
      <c r="AF13" s="265"/>
      <c r="AG13" s="265"/>
      <c r="AH13" s="265"/>
      <c r="AI13" s="265"/>
      <c r="AJ13" s="265"/>
      <c r="AK13" s="1194" t="s">
        <v>533</v>
      </c>
      <c r="AL13" s="1195"/>
      <c r="AM13" s="1195"/>
      <c r="AN13" s="1196"/>
      <c r="AO13" s="287">
        <v>89739</v>
      </c>
      <c r="AP13" s="287">
        <v>6900</v>
      </c>
      <c r="AQ13" s="288">
        <v>4354</v>
      </c>
      <c r="AR13" s="289">
        <v>58.5</v>
      </c>
    </row>
    <row r="14" spans="1:46" ht="13.5" customHeight="1" x14ac:dyDescent="0.2">
      <c r="A14" s="269"/>
      <c r="B14" s="265"/>
      <c r="C14" s="265"/>
      <c r="D14" s="265"/>
      <c r="E14" s="265"/>
      <c r="F14" s="265"/>
      <c r="G14" s="265"/>
      <c r="H14" s="265"/>
      <c r="I14" s="265"/>
      <c r="J14" s="265"/>
      <c r="K14" s="265"/>
      <c r="L14" s="265"/>
      <c r="M14" s="265"/>
      <c r="N14" s="265"/>
      <c r="O14" s="265"/>
      <c r="P14" s="265"/>
      <c r="Q14" s="265"/>
      <c r="R14" s="265"/>
      <c r="S14" s="265"/>
      <c r="T14" s="265"/>
      <c r="U14" s="265"/>
      <c r="V14" s="265"/>
      <c r="W14" s="265"/>
      <c r="X14" s="265"/>
      <c r="Y14" s="265"/>
      <c r="Z14" s="265"/>
      <c r="AA14" s="265"/>
      <c r="AB14" s="265"/>
      <c r="AC14" s="265"/>
      <c r="AD14" s="265"/>
      <c r="AE14" s="265"/>
      <c r="AF14" s="265"/>
      <c r="AG14" s="265"/>
      <c r="AH14" s="265"/>
      <c r="AI14" s="265"/>
      <c r="AJ14" s="265"/>
      <c r="AK14" s="1194" t="s">
        <v>534</v>
      </c>
      <c r="AL14" s="1195"/>
      <c r="AM14" s="1195"/>
      <c r="AN14" s="1196"/>
      <c r="AO14" s="287">
        <v>44268</v>
      </c>
      <c r="AP14" s="287">
        <v>3404</v>
      </c>
      <c r="AQ14" s="288">
        <v>2046</v>
      </c>
      <c r="AR14" s="289">
        <v>66.400000000000006</v>
      </c>
    </row>
    <row r="15" spans="1:46" ht="13.5" customHeight="1" x14ac:dyDescent="0.2">
      <c r="A15" s="269"/>
      <c r="B15" s="265"/>
      <c r="C15" s="265"/>
      <c r="D15" s="265"/>
      <c r="E15" s="265"/>
      <c r="F15" s="265"/>
      <c r="G15" s="265"/>
      <c r="H15" s="265"/>
      <c r="I15" s="265"/>
      <c r="J15" s="265"/>
      <c r="K15" s="265"/>
      <c r="L15" s="265"/>
      <c r="M15" s="265"/>
      <c r="N15" s="265"/>
      <c r="O15" s="265"/>
      <c r="P15" s="265"/>
      <c r="Q15" s="265"/>
      <c r="R15" s="265"/>
      <c r="S15" s="265"/>
      <c r="T15" s="265"/>
      <c r="U15" s="265"/>
      <c r="V15" s="265"/>
      <c r="W15" s="265"/>
      <c r="X15" s="265"/>
      <c r="Y15" s="265"/>
      <c r="Z15" s="265"/>
      <c r="AA15" s="265"/>
      <c r="AB15" s="265"/>
      <c r="AC15" s="265"/>
      <c r="AD15" s="265"/>
      <c r="AE15" s="265"/>
      <c r="AF15" s="265"/>
      <c r="AG15" s="265"/>
      <c r="AH15" s="265"/>
      <c r="AI15" s="265"/>
      <c r="AJ15" s="265"/>
      <c r="AK15" s="1197" t="s">
        <v>535</v>
      </c>
      <c r="AL15" s="1198"/>
      <c r="AM15" s="1198"/>
      <c r="AN15" s="1199"/>
      <c r="AO15" s="287">
        <v>-102770</v>
      </c>
      <c r="AP15" s="287">
        <v>-7902</v>
      </c>
      <c r="AQ15" s="288">
        <v>-7552</v>
      </c>
      <c r="AR15" s="289">
        <v>4.5999999999999996</v>
      </c>
    </row>
    <row r="16" spans="1:46" ht="13.2" x14ac:dyDescent="0.2">
      <c r="A16" s="269"/>
      <c r="B16" s="265"/>
      <c r="C16" s="265"/>
      <c r="D16" s="265"/>
      <c r="E16" s="265"/>
      <c r="F16" s="265"/>
      <c r="G16" s="265"/>
      <c r="H16" s="265"/>
      <c r="I16" s="265"/>
      <c r="J16" s="265"/>
      <c r="K16" s="265"/>
      <c r="L16" s="265"/>
      <c r="M16" s="265"/>
      <c r="N16" s="265"/>
      <c r="O16" s="265"/>
      <c r="P16" s="265"/>
      <c r="Q16" s="265"/>
      <c r="R16" s="265"/>
      <c r="S16" s="265"/>
      <c r="T16" s="265"/>
      <c r="U16" s="265"/>
      <c r="V16" s="265"/>
      <c r="W16" s="265"/>
      <c r="X16" s="265"/>
      <c r="Y16" s="265"/>
      <c r="Z16" s="265"/>
      <c r="AA16" s="265"/>
      <c r="AB16" s="265"/>
      <c r="AC16" s="265"/>
      <c r="AD16" s="265"/>
      <c r="AE16" s="265"/>
      <c r="AF16" s="265"/>
      <c r="AG16" s="265"/>
      <c r="AH16" s="265"/>
      <c r="AI16" s="265"/>
      <c r="AJ16" s="265"/>
      <c r="AK16" s="1197" t="s">
        <v>190</v>
      </c>
      <c r="AL16" s="1198"/>
      <c r="AM16" s="1198"/>
      <c r="AN16" s="1199"/>
      <c r="AO16" s="287">
        <v>1421922</v>
      </c>
      <c r="AP16" s="287">
        <v>109337</v>
      </c>
      <c r="AQ16" s="288">
        <v>118546</v>
      </c>
      <c r="AR16" s="289">
        <v>-7.8</v>
      </c>
    </row>
    <row r="17" spans="1:46" ht="13.2" x14ac:dyDescent="0.2">
      <c r="A17" s="269"/>
      <c r="B17" s="265"/>
      <c r="C17" s="265"/>
      <c r="D17" s="265"/>
      <c r="E17" s="265"/>
      <c r="F17" s="265"/>
      <c r="G17" s="265"/>
      <c r="H17" s="265"/>
      <c r="I17" s="265"/>
      <c r="J17" s="265"/>
      <c r="K17" s="265"/>
      <c r="L17" s="265"/>
      <c r="M17" s="265"/>
      <c r="N17" s="265"/>
      <c r="O17" s="265"/>
      <c r="P17" s="265"/>
      <c r="Q17" s="265"/>
      <c r="R17" s="265"/>
      <c r="S17" s="265"/>
      <c r="T17" s="265"/>
      <c r="U17" s="265"/>
      <c r="V17" s="265"/>
      <c r="W17" s="265"/>
      <c r="X17" s="265"/>
      <c r="Y17" s="265"/>
      <c r="Z17" s="265"/>
      <c r="AA17" s="265"/>
      <c r="AB17" s="265"/>
      <c r="AC17" s="265"/>
      <c r="AD17" s="265"/>
      <c r="AE17" s="265"/>
      <c r="AF17" s="265"/>
      <c r="AG17" s="265"/>
      <c r="AH17" s="265"/>
      <c r="AI17" s="265"/>
      <c r="AJ17" s="265"/>
      <c r="AK17" s="265"/>
      <c r="AL17" s="265"/>
      <c r="AM17" s="265"/>
      <c r="AN17" s="265"/>
      <c r="AO17" s="265"/>
      <c r="AP17" s="265"/>
      <c r="AQ17" s="265"/>
      <c r="AR17" s="290"/>
    </row>
    <row r="18" spans="1:46" ht="13.2" x14ac:dyDescent="0.2">
      <c r="A18" s="269"/>
      <c r="B18" s="265"/>
      <c r="C18" s="265"/>
      <c r="D18" s="265"/>
      <c r="E18" s="265"/>
      <c r="F18" s="265"/>
      <c r="G18" s="265"/>
      <c r="H18" s="265"/>
      <c r="I18" s="265"/>
      <c r="J18" s="265"/>
      <c r="K18" s="265"/>
      <c r="L18" s="265"/>
      <c r="M18" s="265"/>
      <c r="N18" s="265"/>
      <c r="O18" s="265"/>
      <c r="P18" s="265"/>
      <c r="Q18" s="265"/>
      <c r="R18" s="265"/>
      <c r="S18" s="265"/>
      <c r="T18" s="265"/>
      <c r="U18" s="265"/>
      <c r="V18" s="265"/>
      <c r="W18" s="265"/>
      <c r="X18" s="265"/>
      <c r="Y18" s="265"/>
      <c r="Z18" s="265"/>
      <c r="AA18" s="265"/>
      <c r="AB18" s="265"/>
      <c r="AC18" s="265"/>
      <c r="AD18" s="265"/>
      <c r="AE18" s="265"/>
      <c r="AF18" s="265"/>
      <c r="AG18" s="265"/>
      <c r="AH18" s="265"/>
      <c r="AI18" s="265"/>
      <c r="AJ18" s="265"/>
      <c r="AK18" s="265"/>
      <c r="AL18" s="265"/>
      <c r="AM18" s="265"/>
      <c r="AN18" s="265"/>
      <c r="AO18" s="265"/>
      <c r="AP18" s="265"/>
      <c r="AQ18" s="291"/>
      <c r="AR18" s="291"/>
    </row>
    <row r="19" spans="1:46" ht="13.2" x14ac:dyDescent="0.2">
      <c r="A19" s="269"/>
      <c r="B19" s="265"/>
      <c r="C19" s="265"/>
      <c r="D19" s="265"/>
      <c r="E19" s="265"/>
      <c r="F19" s="265"/>
      <c r="G19" s="265"/>
      <c r="H19" s="265"/>
      <c r="I19" s="265"/>
      <c r="J19" s="265"/>
      <c r="K19" s="265"/>
      <c r="L19" s="265"/>
      <c r="M19" s="265"/>
      <c r="N19" s="265"/>
      <c r="O19" s="265"/>
      <c r="P19" s="265"/>
      <c r="Q19" s="265"/>
      <c r="R19" s="265"/>
      <c r="S19" s="265"/>
      <c r="T19" s="265"/>
      <c r="U19" s="265"/>
      <c r="V19" s="265"/>
      <c r="W19" s="265"/>
      <c r="X19" s="265"/>
      <c r="Y19" s="265"/>
      <c r="Z19" s="265"/>
      <c r="AA19" s="265"/>
      <c r="AB19" s="265"/>
      <c r="AC19" s="265"/>
      <c r="AD19" s="265"/>
      <c r="AE19" s="265"/>
      <c r="AF19" s="265"/>
      <c r="AG19" s="265"/>
      <c r="AH19" s="265"/>
      <c r="AI19" s="265"/>
      <c r="AJ19" s="265"/>
      <c r="AK19" s="265" t="s">
        <v>536</v>
      </c>
      <c r="AL19" s="265"/>
      <c r="AM19" s="265"/>
      <c r="AN19" s="265"/>
      <c r="AO19" s="265"/>
      <c r="AP19" s="265"/>
      <c r="AQ19" s="265"/>
      <c r="AR19" s="265"/>
    </row>
    <row r="20" spans="1:46" ht="13.2" x14ac:dyDescent="0.2">
      <c r="A20" s="269"/>
      <c r="B20" s="265"/>
      <c r="C20" s="265"/>
      <c r="D20" s="265"/>
      <c r="E20" s="265"/>
      <c r="F20" s="265"/>
      <c r="G20" s="265"/>
      <c r="H20" s="265"/>
      <c r="I20" s="265"/>
      <c r="J20" s="265"/>
      <c r="K20" s="265"/>
      <c r="L20" s="265"/>
      <c r="M20" s="265"/>
      <c r="N20" s="265"/>
      <c r="O20" s="265"/>
      <c r="P20" s="265"/>
      <c r="Q20" s="265"/>
      <c r="R20" s="265"/>
      <c r="S20" s="265"/>
      <c r="T20" s="265"/>
      <c r="U20" s="265"/>
      <c r="V20" s="265"/>
      <c r="W20" s="265"/>
      <c r="X20" s="265"/>
      <c r="Y20" s="265"/>
      <c r="Z20" s="265"/>
      <c r="AA20" s="265"/>
      <c r="AB20" s="265"/>
      <c r="AC20" s="265"/>
      <c r="AD20" s="265"/>
      <c r="AE20" s="265"/>
      <c r="AF20" s="265"/>
      <c r="AG20" s="265"/>
      <c r="AH20" s="265"/>
      <c r="AI20" s="265"/>
      <c r="AJ20" s="265"/>
      <c r="AK20" s="292"/>
      <c r="AL20" s="293"/>
      <c r="AM20" s="293"/>
      <c r="AN20" s="294"/>
      <c r="AO20" s="295" t="s">
        <v>537</v>
      </c>
      <c r="AP20" s="296" t="s">
        <v>538</v>
      </c>
      <c r="AQ20" s="297" t="s">
        <v>539</v>
      </c>
      <c r="AR20" s="298"/>
    </row>
    <row r="21" spans="1:46" s="304" customFormat="1" ht="13.2" x14ac:dyDescent="0.2">
      <c r="A21" s="299"/>
      <c r="B21" s="270"/>
      <c r="C21" s="270"/>
      <c r="D21" s="270"/>
      <c r="E21" s="270"/>
      <c r="F21" s="270"/>
      <c r="G21" s="270"/>
      <c r="H21" s="270"/>
      <c r="I21" s="270"/>
      <c r="J21" s="270"/>
      <c r="K21" s="270"/>
      <c r="L21" s="270"/>
      <c r="M21" s="270"/>
      <c r="N21" s="270"/>
      <c r="O21" s="270"/>
      <c r="P21" s="270"/>
      <c r="Q21" s="270"/>
      <c r="R21" s="270"/>
      <c r="S21" s="270"/>
      <c r="T21" s="270"/>
      <c r="U21" s="270"/>
      <c r="V21" s="270"/>
      <c r="W21" s="270"/>
      <c r="X21" s="270"/>
      <c r="Y21" s="270"/>
      <c r="Z21" s="270"/>
      <c r="AA21" s="270"/>
      <c r="AB21" s="270"/>
      <c r="AC21" s="270"/>
      <c r="AD21" s="270"/>
      <c r="AE21" s="270"/>
      <c r="AF21" s="270"/>
      <c r="AG21" s="270"/>
      <c r="AH21" s="270"/>
      <c r="AI21" s="270"/>
      <c r="AJ21" s="270"/>
      <c r="AK21" s="1200" t="s">
        <v>540</v>
      </c>
      <c r="AL21" s="1201"/>
      <c r="AM21" s="1201"/>
      <c r="AN21" s="1202"/>
      <c r="AO21" s="300">
        <v>8.77</v>
      </c>
      <c r="AP21" s="301">
        <v>10.45</v>
      </c>
      <c r="AQ21" s="302">
        <v>-1.68</v>
      </c>
      <c r="AR21" s="270"/>
      <c r="AS21" s="303"/>
      <c r="AT21" s="299"/>
    </row>
    <row r="22" spans="1:46" s="304" customFormat="1" ht="13.2" x14ac:dyDescent="0.2">
      <c r="A22" s="299"/>
      <c r="B22" s="270"/>
      <c r="C22" s="270"/>
      <c r="D22" s="270"/>
      <c r="E22" s="270"/>
      <c r="F22" s="270"/>
      <c r="G22" s="270"/>
      <c r="H22" s="270"/>
      <c r="I22" s="270"/>
      <c r="J22" s="270"/>
      <c r="K22" s="270"/>
      <c r="L22" s="270"/>
      <c r="M22" s="270"/>
      <c r="N22" s="270"/>
      <c r="O22" s="270"/>
      <c r="P22" s="270"/>
      <c r="Q22" s="270"/>
      <c r="R22" s="270"/>
      <c r="S22" s="270"/>
      <c r="T22" s="270"/>
      <c r="U22" s="270"/>
      <c r="V22" s="270"/>
      <c r="W22" s="270"/>
      <c r="X22" s="270"/>
      <c r="Y22" s="270"/>
      <c r="Z22" s="270"/>
      <c r="AA22" s="270"/>
      <c r="AB22" s="270"/>
      <c r="AC22" s="270"/>
      <c r="AD22" s="270"/>
      <c r="AE22" s="270"/>
      <c r="AF22" s="270"/>
      <c r="AG22" s="270"/>
      <c r="AH22" s="270"/>
      <c r="AI22" s="270"/>
      <c r="AJ22" s="270"/>
      <c r="AK22" s="1200" t="s">
        <v>541</v>
      </c>
      <c r="AL22" s="1201"/>
      <c r="AM22" s="1201"/>
      <c r="AN22" s="1202"/>
      <c r="AO22" s="305">
        <v>97.7</v>
      </c>
      <c r="AP22" s="306">
        <v>96.7</v>
      </c>
      <c r="AQ22" s="307">
        <v>1</v>
      </c>
      <c r="AR22" s="291"/>
      <c r="AS22" s="303"/>
      <c r="AT22" s="299"/>
    </row>
    <row r="23" spans="1:46" s="304" customFormat="1" ht="13.2" x14ac:dyDescent="0.2">
      <c r="A23" s="299"/>
      <c r="B23" s="270"/>
      <c r="C23" s="270"/>
      <c r="D23" s="270"/>
      <c r="E23" s="270"/>
      <c r="F23" s="270"/>
      <c r="G23" s="270"/>
      <c r="H23" s="270"/>
      <c r="I23" s="270"/>
      <c r="J23" s="270"/>
      <c r="K23" s="270"/>
      <c r="L23" s="270"/>
      <c r="M23" s="270"/>
      <c r="N23" s="270"/>
      <c r="O23" s="270"/>
      <c r="P23" s="270"/>
      <c r="Q23" s="270"/>
      <c r="R23" s="270"/>
      <c r="S23" s="270"/>
      <c r="T23" s="270"/>
      <c r="U23" s="270"/>
      <c r="V23" s="270"/>
      <c r="W23" s="270"/>
      <c r="X23" s="270"/>
      <c r="Y23" s="270"/>
      <c r="Z23" s="270"/>
      <c r="AA23" s="270"/>
      <c r="AB23" s="270"/>
      <c r="AC23" s="270"/>
      <c r="AD23" s="270"/>
      <c r="AE23" s="270"/>
      <c r="AF23" s="270"/>
      <c r="AG23" s="270"/>
      <c r="AH23" s="270"/>
      <c r="AI23" s="270"/>
      <c r="AJ23" s="270"/>
      <c r="AK23" s="270"/>
      <c r="AL23" s="270"/>
      <c r="AM23" s="270"/>
      <c r="AN23" s="270"/>
      <c r="AO23" s="270"/>
      <c r="AP23" s="291"/>
      <c r="AQ23" s="291"/>
      <c r="AR23" s="291"/>
      <c r="AS23" s="303"/>
      <c r="AT23" s="299"/>
    </row>
    <row r="24" spans="1:46" s="304" customFormat="1" ht="13.2" x14ac:dyDescent="0.2">
      <c r="A24" s="299"/>
      <c r="B24" s="270"/>
      <c r="C24" s="270"/>
      <c r="D24" s="270"/>
      <c r="E24" s="270"/>
      <c r="F24" s="270"/>
      <c r="G24" s="270"/>
      <c r="H24" s="270"/>
      <c r="I24" s="270"/>
      <c r="J24" s="270"/>
      <c r="K24" s="270"/>
      <c r="L24" s="270"/>
      <c r="M24" s="270"/>
      <c r="N24" s="270"/>
      <c r="O24" s="270"/>
      <c r="P24" s="270"/>
      <c r="Q24" s="270"/>
      <c r="R24" s="270"/>
      <c r="S24" s="270"/>
      <c r="T24" s="270"/>
      <c r="U24" s="270"/>
      <c r="V24" s="270"/>
      <c r="W24" s="270"/>
      <c r="X24" s="270"/>
      <c r="Y24" s="270"/>
      <c r="Z24" s="270"/>
      <c r="AA24" s="270"/>
      <c r="AB24" s="270"/>
      <c r="AC24" s="270"/>
      <c r="AD24" s="270"/>
      <c r="AE24" s="270"/>
      <c r="AF24" s="270"/>
      <c r="AG24" s="270"/>
      <c r="AH24" s="270"/>
      <c r="AI24" s="270"/>
      <c r="AJ24" s="270"/>
      <c r="AK24" s="270"/>
      <c r="AL24" s="270"/>
      <c r="AM24" s="270"/>
      <c r="AN24" s="270"/>
      <c r="AO24" s="270"/>
      <c r="AP24" s="291"/>
      <c r="AQ24" s="291"/>
      <c r="AR24" s="291"/>
      <c r="AS24" s="303"/>
      <c r="AT24" s="299"/>
    </row>
    <row r="25" spans="1:46" s="304" customFormat="1" ht="13.2" x14ac:dyDescent="0.2">
      <c r="A25" s="308"/>
      <c r="B25" s="309"/>
      <c r="C25" s="309"/>
      <c r="D25" s="309"/>
      <c r="E25" s="309"/>
      <c r="F25" s="309"/>
      <c r="G25" s="309"/>
      <c r="H25" s="309"/>
      <c r="I25" s="309"/>
      <c r="J25" s="309"/>
      <c r="K25" s="309"/>
      <c r="L25" s="309"/>
      <c r="M25" s="309"/>
      <c r="N25" s="309"/>
      <c r="O25" s="309"/>
      <c r="P25" s="309"/>
      <c r="Q25" s="309"/>
      <c r="R25" s="309"/>
      <c r="S25" s="309"/>
      <c r="T25" s="309"/>
      <c r="U25" s="309"/>
      <c r="V25" s="309"/>
      <c r="W25" s="309"/>
      <c r="X25" s="309"/>
      <c r="Y25" s="309"/>
      <c r="Z25" s="309"/>
      <c r="AA25" s="309"/>
      <c r="AB25" s="309"/>
      <c r="AC25" s="309"/>
      <c r="AD25" s="309"/>
      <c r="AE25" s="309"/>
      <c r="AF25" s="309"/>
      <c r="AG25" s="309"/>
      <c r="AH25" s="309"/>
      <c r="AI25" s="309"/>
      <c r="AJ25" s="309"/>
      <c r="AK25" s="309"/>
      <c r="AL25" s="309"/>
      <c r="AM25" s="309"/>
      <c r="AN25" s="309"/>
      <c r="AO25" s="309"/>
      <c r="AP25" s="310"/>
      <c r="AQ25" s="310"/>
      <c r="AR25" s="310"/>
      <c r="AS25" s="311"/>
      <c r="AT25" s="299"/>
    </row>
    <row r="26" spans="1:46" s="304" customFormat="1" ht="13.2" x14ac:dyDescent="0.2">
      <c r="A26" s="1193" t="s">
        <v>542</v>
      </c>
      <c r="B26" s="1193"/>
      <c r="C26" s="1193"/>
      <c r="D26" s="1193"/>
      <c r="E26" s="1193"/>
      <c r="F26" s="1193"/>
      <c r="G26" s="1193"/>
      <c r="H26" s="1193"/>
      <c r="I26" s="1193"/>
      <c r="J26" s="1193"/>
      <c r="K26" s="1193"/>
      <c r="L26" s="1193"/>
      <c r="M26" s="1193"/>
      <c r="N26" s="1193"/>
      <c r="O26" s="1193"/>
      <c r="P26" s="1193"/>
      <c r="Q26" s="1193"/>
      <c r="R26" s="1193"/>
      <c r="S26" s="1193"/>
      <c r="T26" s="1193"/>
      <c r="U26" s="1193"/>
      <c r="V26" s="1193"/>
      <c r="W26" s="1193"/>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193"/>
      <c r="AS26" s="1193"/>
      <c r="AT26" s="270"/>
    </row>
    <row r="27" spans="1:46" ht="13.2" x14ac:dyDescent="0.2">
      <c r="A27" s="312"/>
      <c r="AO27" s="265"/>
      <c r="AP27" s="265"/>
      <c r="AQ27" s="265"/>
      <c r="AR27" s="265"/>
      <c r="AS27" s="265"/>
      <c r="AT27" s="265"/>
    </row>
    <row r="28" spans="1:46" ht="16.2" x14ac:dyDescent="0.2">
      <c r="A28" s="266" t="s">
        <v>543</v>
      </c>
      <c r="B28" s="267"/>
      <c r="C28" s="267"/>
      <c r="D28" s="267"/>
      <c r="E28" s="267"/>
      <c r="F28" s="267"/>
      <c r="G28" s="267"/>
      <c r="H28" s="267"/>
      <c r="I28" s="267"/>
      <c r="J28" s="267"/>
      <c r="K28" s="267"/>
      <c r="L28" s="267"/>
      <c r="M28" s="267"/>
      <c r="N28" s="267"/>
      <c r="O28" s="267"/>
      <c r="P28" s="267"/>
      <c r="Q28" s="267"/>
      <c r="R28" s="267"/>
      <c r="S28" s="267"/>
      <c r="T28" s="267"/>
      <c r="U28" s="267"/>
      <c r="V28" s="267"/>
      <c r="W28" s="267"/>
      <c r="X28" s="267"/>
      <c r="Y28" s="267"/>
      <c r="Z28" s="267"/>
      <c r="AA28" s="267"/>
      <c r="AB28" s="267"/>
      <c r="AC28" s="267"/>
      <c r="AD28" s="267"/>
      <c r="AE28" s="267"/>
      <c r="AF28" s="267"/>
      <c r="AG28" s="267"/>
      <c r="AH28" s="267"/>
      <c r="AI28" s="267"/>
      <c r="AJ28" s="267"/>
      <c r="AK28" s="267"/>
      <c r="AL28" s="267"/>
      <c r="AM28" s="267"/>
      <c r="AN28" s="267"/>
      <c r="AO28" s="267"/>
      <c r="AP28" s="267"/>
      <c r="AQ28" s="267"/>
      <c r="AR28" s="267"/>
      <c r="AS28" s="313"/>
    </row>
    <row r="29" spans="1:46" ht="13.2" x14ac:dyDescent="0.2">
      <c r="A29" s="269"/>
      <c r="B29" s="265"/>
      <c r="C29" s="265"/>
      <c r="D29" s="265"/>
      <c r="E29" s="265"/>
      <c r="F29" s="265"/>
      <c r="G29" s="265"/>
      <c r="H29" s="265"/>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c r="AJ29" s="265"/>
      <c r="AK29" s="270" t="s">
        <v>544</v>
      </c>
      <c r="AL29" s="270"/>
      <c r="AM29" s="270"/>
      <c r="AN29" s="270"/>
      <c r="AO29" s="265"/>
      <c r="AP29" s="265"/>
      <c r="AQ29" s="265"/>
      <c r="AR29" s="265"/>
      <c r="AS29" s="314"/>
    </row>
    <row r="30" spans="1:46" ht="13.5" customHeight="1" x14ac:dyDescent="0.2">
      <c r="A30" s="269"/>
      <c r="B30" s="265"/>
      <c r="C30" s="265"/>
      <c r="D30" s="265"/>
      <c r="E30" s="265"/>
      <c r="F30" s="265"/>
      <c r="G30" s="265"/>
      <c r="H30" s="265"/>
      <c r="I30" s="265"/>
      <c r="J30" s="265"/>
      <c r="K30" s="265"/>
      <c r="L30" s="265"/>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265"/>
      <c r="AJ30" s="265"/>
      <c r="AK30" s="272"/>
      <c r="AL30" s="273"/>
      <c r="AM30" s="273"/>
      <c r="AN30" s="274"/>
      <c r="AO30" s="1182" t="s">
        <v>523</v>
      </c>
      <c r="AP30" s="275"/>
      <c r="AQ30" s="276" t="s">
        <v>524</v>
      </c>
      <c r="AR30" s="277"/>
    </row>
    <row r="31" spans="1:46" ht="13.2" x14ac:dyDescent="0.2">
      <c r="A31" s="269"/>
      <c r="B31" s="265"/>
      <c r="C31" s="265"/>
      <c r="D31" s="265"/>
      <c r="E31" s="265"/>
      <c r="F31" s="265"/>
      <c r="G31" s="265"/>
      <c r="H31" s="265"/>
      <c r="I31" s="265"/>
      <c r="J31" s="265"/>
      <c r="K31" s="265"/>
      <c r="L31" s="265"/>
      <c r="M31" s="265"/>
      <c r="N31" s="265"/>
      <c r="O31" s="265"/>
      <c r="P31" s="265"/>
      <c r="Q31" s="265"/>
      <c r="R31" s="265"/>
      <c r="S31" s="265"/>
      <c r="T31" s="265"/>
      <c r="U31" s="265"/>
      <c r="V31" s="265"/>
      <c r="W31" s="265"/>
      <c r="X31" s="265"/>
      <c r="Y31" s="265"/>
      <c r="Z31" s="265"/>
      <c r="AA31" s="265"/>
      <c r="AB31" s="265"/>
      <c r="AC31" s="265"/>
      <c r="AD31" s="265"/>
      <c r="AE31" s="265"/>
      <c r="AF31" s="265"/>
      <c r="AG31" s="265"/>
      <c r="AH31" s="265"/>
      <c r="AI31" s="265"/>
      <c r="AJ31" s="265"/>
      <c r="AK31" s="278"/>
      <c r="AL31" s="279"/>
      <c r="AM31" s="279"/>
      <c r="AN31" s="280"/>
      <c r="AO31" s="1183"/>
      <c r="AP31" s="281" t="s">
        <v>525</v>
      </c>
      <c r="AQ31" s="282" t="s">
        <v>526</v>
      </c>
      <c r="AR31" s="283" t="s">
        <v>527</v>
      </c>
    </row>
    <row r="32" spans="1:46" ht="27" customHeight="1" x14ac:dyDescent="0.2">
      <c r="A32" s="269"/>
      <c r="B32" s="265"/>
      <c r="C32" s="265"/>
      <c r="D32" s="265"/>
      <c r="E32" s="265"/>
      <c r="F32" s="265"/>
      <c r="G32" s="265"/>
      <c r="H32" s="265"/>
      <c r="I32" s="265"/>
      <c r="J32" s="265"/>
      <c r="K32" s="265"/>
      <c r="L32" s="265"/>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c r="AJ32" s="265"/>
      <c r="AK32" s="1184" t="s">
        <v>545</v>
      </c>
      <c r="AL32" s="1185"/>
      <c r="AM32" s="1185"/>
      <c r="AN32" s="1186"/>
      <c r="AO32" s="315">
        <v>1062339</v>
      </c>
      <c r="AP32" s="315">
        <v>81687</v>
      </c>
      <c r="AQ32" s="316">
        <v>59538</v>
      </c>
      <c r="AR32" s="317">
        <v>37.200000000000003</v>
      </c>
    </row>
    <row r="33" spans="1:46" ht="13.5" customHeight="1" x14ac:dyDescent="0.2">
      <c r="A33" s="269"/>
      <c r="B33" s="265"/>
      <c r="C33" s="265"/>
      <c r="D33" s="265"/>
      <c r="E33" s="265"/>
      <c r="F33" s="265"/>
      <c r="G33" s="265"/>
      <c r="H33" s="265"/>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c r="AJ33" s="265"/>
      <c r="AK33" s="1184" t="s">
        <v>546</v>
      </c>
      <c r="AL33" s="1185"/>
      <c r="AM33" s="1185"/>
      <c r="AN33" s="1186"/>
      <c r="AO33" s="315" t="s">
        <v>532</v>
      </c>
      <c r="AP33" s="315" t="s">
        <v>532</v>
      </c>
      <c r="AQ33" s="316" t="s">
        <v>532</v>
      </c>
      <c r="AR33" s="317" t="s">
        <v>532</v>
      </c>
    </row>
    <row r="34" spans="1:46" ht="27" customHeight="1" x14ac:dyDescent="0.2">
      <c r="A34" s="269"/>
      <c r="B34" s="265"/>
      <c r="C34" s="265"/>
      <c r="D34" s="265"/>
      <c r="E34" s="265"/>
      <c r="F34" s="265"/>
      <c r="G34" s="265"/>
      <c r="H34" s="265"/>
      <c r="I34" s="265"/>
      <c r="J34" s="265"/>
      <c r="K34" s="26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1184" t="s">
        <v>547</v>
      </c>
      <c r="AL34" s="1185"/>
      <c r="AM34" s="1185"/>
      <c r="AN34" s="1186"/>
      <c r="AO34" s="315" t="s">
        <v>532</v>
      </c>
      <c r="AP34" s="315" t="s">
        <v>532</v>
      </c>
      <c r="AQ34" s="316" t="s">
        <v>532</v>
      </c>
      <c r="AR34" s="317" t="s">
        <v>532</v>
      </c>
    </row>
    <row r="35" spans="1:46" ht="27" customHeight="1" x14ac:dyDescent="0.2">
      <c r="A35" s="269"/>
      <c r="B35" s="265"/>
      <c r="C35" s="265"/>
      <c r="D35" s="265"/>
      <c r="E35" s="265"/>
      <c r="F35" s="265"/>
      <c r="G35" s="265"/>
      <c r="H35" s="265"/>
      <c r="I35" s="265"/>
      <c r="J35" s="265"/>
      <c r="K35" s="265"/>
      <c r="L35" s="265"/>
      <c r="M35" s="265"/>
      <c r="N35" s="265"/>
      <c r="O35" s="265"/>
      <c r="P35" s="265"/>
      <c r="Q35" s="265"/>
      <c r="R35" s="265"/>
      <c r="S35" s="265"/>
      <c r="T35" s="265"/>
      <c r="U35" s="265"/>
      <c r="V35" s="265"/>
      <c r="W35" s="265"/>
      <c r="X35" s="265"/>
      <c r="Y35" s="265"/>
      <c r="Z35" s="265"/>
      <c r="AA35" s="265"/>
      <c r="AB35" s="265"/>
      <c r="AC35" s="265"/>
      <c r="AD35" s="265"/>
      <c r="AE35" s="265"/>
      <c r="AF35" s="265"/>
      <c r="AG35" s="265"/>
      <c r="AH35" s="265"/>
      <c r="AI35" s="265"/>
      <c r="AJ35" s="265"/>
      <c r="AK35" s="1184" t="s">
        <v>548</v>
      </c>
      <c r="AL35" s="1185"/>
      <c r="AM35" s="1185"/>
      <c r="AN35" s="1186"/>
      <c r="AO35" s="315">
        <v>356722</v>
      </c>
      <c r="AP35" s="315">
        <v>27430</v>
      </c>
      <c r="AQ35" s="316">
        <v>21589</v>
      </c>
      <c r="AR35" s="317">
        <v>27.1</v>
      </c>
    </row>
    <row r="36" spans="1:46" ht="27" customHeight="1" x14ac:dyDescent="0.2">
      <c r="A36" s="269"/>
      <c r="B36" s="265"/>
      <c r="C36" s="265"/>
      <c r="D36" s="265"/>
      <c r="E36" s="265"/>
      <c r="F36" s="265"/>
      <c r="G36" s="265"/>
      <c r="H36" s="265"/>
      <c r="I36" s="265"/>
      <c r="J36" s="265"/>
      <c r="K36" s="265"/>
      <c r="L36" s="265"/>
      <c r="M36" s="265"/>
      <c r="N36" s="265"/>
      <c r="O36" s="265"/>
      <c r="P36" s="265"/>
      <c r="Q36" s="265"/>
      <c r="R36" s="265"/>
      <c r="S36" s="265"/>
      <c r="T36" s="265"/>
      <c r="U36" s="265"/>
      <c r="V36" s="265"/>
      <c r="W36" s="265"/>
      <c r="X36" s="265"/>
      <c r="Y36" s="265"/>
      <c r="Z36" s="265"/>
      <c r="AA36" s="265"/>
      <c r="AB36" s="265"/>
      <c r="AC36" s="265"/>
      <c r="AD36" s="265"/>
      <c r="AE36" s="265"/>
      <c r="AF36" s="265"/>
      <c r="AG36" s="265"/>
      <c r="AH36" s="265"/>
      <c r="AI36" s="265"/>
      <c r="AJ36" s="265"/>
      <c r="AK36" s="1184" t="s">
        <v>549</v>
      </c>
      <c r="AL36" s="1185"/>
      <c r="AM36" s="1185"/>
      <c r="AN36" s="1186"/>
      <c r="AO36" s="315">
        <v>42965</v>
      </c>
      <c r="AP36" s="315">
        <v>3304</v>
      </c>
      <c r="AQ36" s="316">
        <v>5101</v>
      </c>
      <c r="AR36" s="317">
        <v>-35.200000000000003</v>
      </c>
    </row>
    <row r="37" spans="1:46" ht="13.5" customHeight="1" x14ac:dyDescent="0.2">
      <c r="A37" s="269"/>
      <c r="B37" s="265"/>
      <c r="C37" s="265"/>
      <c r="D37" s="265"/>
      <c r="E37" s="265"/>
      <c r="F37" s="265"/>
      <c r="G37" s="265"/>
      <c r="H37" s="265"/>
      <c r="I37" s="265"/>
      <c r="J37" s="265"/>
      <c r="K37" s="265"/>
      <c r="L37" s="265"/>
      <c r="M37" s="265"/>
      <c r="N37" s="265"/>
      <c r="O37" s="265"/>
      <c r="P37" s="265"/>
      <c r="Q37" s="265"/>
      <c r="R37" s="265"/>
      <c r="S37" s="265"/>
      <c r="T37" s="265"/>
      <c r="U37" s="265"/>
      <c r="V37" s="265"/>
      <c r="W37" s="265"/>
      <c r="X37" s="265"/>
      <c r="Y37" s="265"/>
      <c r="Z37" s="265"/>
      <c r="AA37" s="265"/>
      <c r="AB37" s="265"/>
      <c r="AC37" s="265"/>
      <c r="AD37" s="265"/>
      <c r="AE37" s="265"/>
      <c r="AF37" s="265"/>
      <c r="AG37" s="265"/>
      <c r="AH37" s="265"/>
      <c r="AI37" s="265"/>
      <c r="AJ37" s="265"/>
      <c r="AK37" s="1184" t="s">
        <v>550</v>
      </c>
      <c r="AL37" s="1185"/>
      <c r="AM37" s="1185"/>
      <c r="AN37" s="1186"/>
      <c r="AO37" s="315" t="s">
        <v>532</v>
      </c>
      <c r="AP37" s="315" t="s">
        <v>532</v>
      </c>
      <c r="AQ37" s="316">
        <v>610</v>
      </c>
      <c r="AR37" s="317" t="s">
        <v>532</v>
      </c>
    </row>
    <row r="38" spans="1:46" ht="27" customHeight="1" x14ac:dyDescent="0.2">
      <c r="A38" s="269"/>
      <c r="B38" s="265"/>
      <c r="C38" s="265"/>
      <c r="D38" s="265"/>
      <c r="E38" s="265"/>
      <c r="F38" s="265"/>
      <c r="G38" s="265"/>
      <c r="H38" s="265"/>
      <c r="I38" s="265"/>
      <c r="J38" s="265"/>
      <c r="K38" s="265"/>
      <c r="L38" s="265"/>
      <c r="M38" s="265"/>
      <c r="N38" s="265"/>
      <c r="O38" s="265"/>
      <c r="P38" s="265"/>
      <c r="Q38" s="265"/>
      <c r="R38" s="265"/>
      <c r="S38" s="265"/>
      <c r="T38" s="265"/>
      <c r="U38" s="265"/>
      <c r="V38" s="265"/>
      <c r="W38" s="265"/>
      <c r="X38" s="265"/>
      <c r="Y38" s="265"/>
      <c r="Z38" s="265"/>
      <c r="AA38" s="265"/>
      <c r="AB38" s="265"/>
      <c r="AC38" s="265"/>
      <c r="AD38" s="265"/>
      <c r="AE38" s="265"/>
      <c r="AF38" s="265"/>
      <c r="AG38" s="265"/>
      <c r="AH38" s="265"/>
      <c r="AI38" s="265"/>
      <c r="AJ38" s="265"/>
      <c r="AK38" s="1187" t="s">
        <v>551</v>
      </c>
      <c r="AL38" s="1188"/>
      <c r="AM38" s="1188"/>
      <c r="AN38" s="1189"/>
      <c r="AO38" s="318">
        <v>77</v>
      </c>
      <c r="AP38" s="318">
        <v>6</v>
      </c>
      <c r="AQ38" s="319">
        <v>3</v>
      </c>
      <c r="AR38" s="307">
        <v>100</v>
      </c>
      <c r="AS38" s="314"/>
    </row>
    <row r="39" spans="1:46" ht="13.2" x14ac:dyDescent="0.2">
      <c r="A39" s="269"/>
      <c r="B39" s="265"/>
      <c r="C39" s="265"/>
      <c r="D39" s="265"/>
      <c r="E39" s="265"/>
      <c r="F39" s="265"/>
      <c r="G39" s="265"/>
      <c r="H39" s="265"/>
      <c r="I39" s="265"/>
      <c r="J39" s="265"/>
      <c r="K39" s="265"/>
      <c r="L39" s="265"/>
      <c r="M39" s="265"/>
      <c r="N39" s="265"/>
      <c r="O39" s="265"/>
      <c r="P39" s="265"/>
      <c r="Q39" s="265"/>
      <c r="R39" s="265"/>
      <c r="S39" s="265"/>
      <c r="T39" s="265"/>
      <c r="U39" s="265"/>
      <c r="V39" s="265"/>
      <c r="W39" s="265"/>
      <c r="X39" s="265"/>
      <c r="Y39" s="265"/>
      <c r="Z39" s="265"/>
      <c r="AA39" s="265"/>
      <c r="AB39" s="265"/>
      <c r="AC39" s="265"/>
      <c r="AD39" s="265"/>
      <c r="AE39" s="265"/>
      <c r="AF39" s="265"/>
      <c r="AG39" s="265"/>
      <c r="AH39" s="265"/>
      <c r="AI39" s="265"/>
      <c r="AJ39" s="265"/>
      <c r="AK39" s="1187" t="s">
        <v>552</v>
      </c>
      <c r="AL39" s="1188"/>
      <c r="AM39" s="1188"/>
      <c r="AN39" s="1189"/>
      <c r="AO39" s="315">
        <v>-48142</v>
      </c>
      <c r="AP39" s="315">
        <v>-3702</v>
      </c>
      <c r="AQ39" s="316">
        <v>-1700</v>
      </c>
      <c r="AR39" s="317">
        <v>117.8</v>
      </c>
      <c r="AS39" s="314"/>
    </row>
    <row r="40" spans="1:46" ht="27" customHeight="1" x14ac:dyDescent="0.2">
      <c r="A40" s="269"/>
      <c r="B40" s="265"/>
      <c r="C40" s="265"/>
      <c r="D40" s="265"/>
      <c r="E40" s="265"/>
      <c r="F40" s="265"/>
      <c r="G40" s="265"/>
      <c r="H40" s="265"/>
      <c r="I40" s="265"/>
      <c r="J40" s="265"/>
      <c r="K40" s="265"/>
      <c r="L40" s="265"/>
      <c r="M40" s="265"/>
      <c r="N40" s="265"/>
      <c r="O40" s="265"/>
      <c r="P40" s="265"/>
      <c r="Q40" s="265"/>
      <c r="R40" s="265"/>
      <c r="S40" s="265"/>
      <c r="T40" s="265"/>
      <c r="U40" s="265"/>
      <c r="V40" s="265"/>
      <c r="W40" s="265"/>
      <c r="X40" s="265"/>
      <c r="Y40" s="265"/>
      <c r="Z40" s="265"/>
      <c r="AA40" s="265"/>
      <c r="AB40" s="265"/>
      <c r="AC40" s="265"/>
      <c r="AD40" s="265"/>
      <c r="AE40" s="265"/>
      <c r="AF40" s="265"/>
      <c r="AG40" s="265"/>
      <c r="AH40" s="265"/>
      <c r="AI40" s="265"/>
      <c r="AJ40" s="265"/>
      <c r="AK40" s="1184" t="s">
        <v>553</v>
      </c>
      <c r="AL40" s="1185"/>
      <c r="AM40" s="1185"/>
      <c r="AN40" s="1186"/>
      <c r="AO40" s="315">
        <v>-969433</v>
      </c>
      <c r="AP40" s="315">
        <v>-74543</v>
      </c>
      <c r="AQ40" s="316">
        <v>-57744</v>
      </c>
      <c r="AR40" s="317">
        <v>29.1</v>
      </c>
      <c r="AS40" s="314"/>
    </row>
    <row r="41" spans="1:46" ht="13.2" x14ac:dyDescent="0.2">
      <c r="A41" s="269"/>
      <c r="B41" s="265"/>
      <c r="C41" s="265"/>
      <c r="D41" s="265"/>
      <c r="E41" s="265"/>
      <c r="F41" s="265"/>
      <c r="G41" s="265"/>
      <c r="H41" s="265"/>
      <c r="I41" s="265"/>
      <c r="J41" s="265"/>
      <c r="K41" s="265"/>
      <c r="L41" s="265"/>
      <c r="M41" s="265"/>
      <c r="N41" s="265"/>
      <c r="O41" s="265"/>
      <c r="P41" s="265"/>
      <c r="Q41" s="265"/>
      <c r="R41" s="265"/>
      <c r="S41" s="265"/>
      <c r="T41" s="265"/>
      <c r="U41" s="265"/>
      <c r="V41" s="265"/>
      <c r="W41" s="265"/>
      <c r="X41" s="265"/>
      <c r="Y41" s="265"/>
      <c r="Z41" s="265"/>
      <c r="AA41" s="265"/>
      <c r="AB41" s="265"/>
      <c r="AC41" s="265"/>
      <c r="AD41" s="265"/>
      <c r="AE41" s="265"/>
      <c r="AF41" s="265"/>
      <c r="AG41" s="265"/>
      <c r="AH41" s="265"/>
      <c r="AI41" s="265"/>
      <c r="AJ41" s="265"/>
      <c r="AK41" s="1190" t="s">
        <v>304</v>
      </c>
      <c r="AL41" s="1191"/>
      <c r="AM41" s="1191"/>
      <c r="AN41" s="1192"/>
      <c r="AO41" s="315">
        <v>444528</v>
      </c>
      <c r="AP41" s="315">
        <v>34181</v>
      </c>
      <c r="AQ41" s="316">
        <v>27397</v>
      </c>
      <c r="AR41" s="317">
        <v>24.8</v>
      </c>
      <c r="AS41" s="314"/>
    </row>
    <row r="42" spans="1:46" ht="13.2" x14ac:dyDescent="0.2">
      <c r="A42" s="269"/>
      <c r="B42" s="265"/>
      <c r="C42" s="265"/>
      <c r="D42" s="265"/>
      <c r="E42" s="265"/>
      <c r="F42" s="265"/>
      <c r="G42" s="265"/>
      <c r="H42" s="265"/>
      <c r="I42" s="265"/>
      <c r="J42" s="265"/>
      <c r="K42" s="265"/>
      <c r="L42" s="265"/>
      <c r="M42" s="265"/>
      <c r="N42" s="265"/>
      <c r="O42" s="265"/>
      <c r="P42" s="265"/>
      <c r="Q42" s="265"/>
      <c r="R42" s="265"/>
      <c r="S42" s="265"/>
      <c r="T42" s="265"/>
      <c r="U42" s="265"/>
      <c r="V42" s="265"/>
      <c r="W42" s="265"/>
      <c r="X42" s="265"/>
      <c r="Y42" s="265"/>
      <c r="Z42" s="265"/>
      <c r="AA42" s="265"/>
      <c r="AB42" s="265"/>
      <c r="AC42" s="265"/>
      <c r="AD42" s="265"/>
      <c r="AE42" s="265"/>
      <c r="AF42" s="265"/>
      <c r="AG42" s="265"/>
      <c r="AH42" s="265"/>
      <c r="AI42" s="265"/>
      <c r="AJ42" s="265"/>
      <c r="AK42" s="320" t="s">
        <v>554</v>
      </c>
      <c r="AL42" s="265"/>
      <c r="AM42" s="265"/>
      <c r="AN42" s="265"/>
      <c r="AO42" s="265"/>
      <c r="AP42" s="265"/>
      <c r="AQ42" s="291"/>
      <c r="AR42" s="291"/>
      <c r="AS42" s="314"/>
    </row>
    <row r="43" spans="1:46" ht="13.2" x14ac:dyDescent="0.2">
      <c r="A43" s="269"/>
      <c r="B43" s="265"/>
      <c r="C43" s="265"/>
      <c r="D43" s="265"/>
      <c r="E43" s="265"/>
      <c r="F43" s="265"/>
      <c r="G43" s="265"/>
      <c r="H43" s="265"/>
      <c r="I43" s="265"/>
      <c r="J43" s="265"/>
      <c r="K43" s="265"/>
      <c r="L43" s="265"/>
      <c r="M43" s="265"/>
      <c r="N43" s="265"/>
      <c r="O43" s="265"/>
      <c r="P43" s="265"/>
      <c r="Q43" s="265"/>
      <c r="R43" s="265"/>
      <c r="S43" s="265"/>
      <c r="T43" s="265"/>
      <c r="U43" s="265"/>
      <c r="V43" s="265"/>
      <c r="W43" s="265"/>
      <c r="X43" s="265"/>
      <c r="Y43" s="265"/>
      <c r="Z43" s="265"/>
      <c r="AA43" s="265"/>
      <c r="AB43" s="265"/>
      <c r="AC43" s="265"/>
      <c r="AD43" s="265"/>
      <c r="AE43" s="265"/>
      <c r="AF43" s="265"/>
      <c r="AG43" s="265"/>
      <c r="AH43" s="265"/>
      <c r="AI43" s="265"/>
      <c r="AJ43" s="265"/>
      <c r="AK43" s="265"/>
      <c r="AL43" s="265"/>
      <c r="AM43" s="265"/>
      <c r="AN43" s="265"/>
      <c r="AO43" s="265"/>
      <c r="AP43" s="321"/>
      <c r="AQ43" s="291"/>
      <c r="AR43" s="265"/>
      <c r="AS43" s="314"/>
    </row>
    <row r="44" spans="1:46" ht="13.2" x14ac:dyDescent="0.2">
      <c r="A44" s="269"/>
      <c r="B44" s="265"/>
      <c r="C44" s="265"/>
      <c r="D44" s="265"/>
      <c r="E44" s="265"/>
      <c r="F44" s="265"/>
      <c r="G44" s="265"/>
      <c r="H44" s="265"/>
      <c r="I44" s="265"/>
      <c r="J44" s="265"/>
      <c r="K44" s="265"/>
      <c r="L44" s="265"/>
      <c r="M44" s="265"/>
      <c r="N44" s="265"/>
      <c r="O44" s="265"/>
      <c r="P44" s="265"/>
      <c r="Q44" s="265"/>
      <c r="R44" s="265"/>
      <c r="S44" s="265"/>
      <c r="T44" s="265"/>
      <c r="U44" s="265"/>
      <c r="V44" s="265"/>
      <c r="W44" s="265"/>
      <c r="X44" s="265"/>
      <c r="Y44" s="265"/>
      <c r="Z44" s="265"/>
      <c r="AA44" s="265"/>
      <c r="AB44" s="265"/>
      <c r="AC44" s="265"/>
      <c r="AD44" s="265"/>
      <c r="AE44" s="265"/>
      <c r="AF44" s="265"/>
      <c r="AG44" s="265"/>
      <c r="AH44" s="265"/>
      <c r="AI44" s="265"/>
      <c r="AJ44" s="265"/>
      <c r="AK44" s="265"/>
      <c r="AL44" s="265"/>
      <c r="AM44" s="265"/>
      <c r="AN44" s="265"/>
      <c r="AO44" s="265"/>
      <c r="AP44" s="265"/>
      <c r="AQ44" s="291"/>
      <c r="AR44" s="265"/>
    </row>
    <row r="45" spans="1:46" ht="13.2" x14ac:dyDescent="0.2">
      <c r="A45" s="267"/>
      <c r="B45" s="267"/>
      <c r="C45" s="267"/>
      <c r="D45" s="267"/>
      <c r="E45" s="267"/>
      <c r="F45" s="267"/>
      <c r="G45" s="267"/>
      <c r="H45" s="267"/>
      <c r="I45" s="267"/>
      <c r="J45" s="267"/>
      <c r="K45" s="267"/>
      <c r="L45" s="267"/>
      <c r="M45" s="267"/>
      <c r="N45" s="267"/>
      <c r="O45" s="267"/>
      <c r="P45" s="267"/>
      <c r="Q45" s="267"/>
      <c r="R45" s="267"/>
      <c r="S45" s="267"/>
      <c r="T45" s="267"/>
      <c r="U45" s="267"/>
      <c r="V45" s="267"/>
      <c r="W45" s="267"/>
      <c r="X45" s="267"/>
      <c r="Y45" s="267"/>
      <c r="Z45" s="267"/>
      <c r="AA45" s="267"/>
      <c r="AB45" s="267"/>
      <c r="AC45" s="267"/>
      <c r="AD45" s="267"/>
      <c r="AE45" s="267"/>
      <c r="AF45" s="267"/>
      <c r="AG45" s="267"/>
      <c r="AH45" s="267"/>
      <c r="AI45" s="267"/>
      <c r="AJ45" s="267"/>
      <c r="AK45" s="267"/>
      <c r="AL45" s="267"/>
      <c r="AM45" s="267"/>
      <c r="AN45" s="267"/>
      <c r="AO45" s="267"/>
      <c r="AP45" s="267"/>
      <c r="AQ45" s="322"/>
      <c r="AR45" s="267"/>
      <c r="AS45" s="267"/>
      <c r="AT45" s="265"/>
    </row>
    <row r="46" spans="1:46" ht="13.2" x14ac:dyDescent="0.2">
      <c r="A46" s="323"/>
      <c r="B46" s="323"/>
      <c r="C46" s="323"/>
      <c r="D46" s="323"/>
      <c r="E46" s="323"/>
      <c r="F46" s="323"/>
      <c r="G46" s="323"/>
      <c r="H46" s="323"/>
      <c r="I46" s="323"/>
      <c r="J46" s="323"/>
      <c r="K46" s="323"/>
      <c r="L46" s="323"/>
      <c r="M46" s="323"/>
      <c r="N46" s="323"/>
      <c r="O46" s="323"/>
      <c r="P46" s="323"/>
      <c r="Q46" s="323"/>
      <c r="R46" s="323"/>
      <c r="S46" s="323"/>
      <c r="T46" s="323"/>
      <c r="U46" s="323"/>
      <c r="V46" s="323"/>
      <c r="W46" s="323"/>
      <c r="X46" s="323"/>
      <c r="Y46" s="323"/>
      <c r="Z46" s="323"/>
      <c r="AA46" s="323"/>
      <c r="AB46" s="323"/>
      <c r="AC46" s="323"/>
      <c r="AD46" s="323"/>
      <c r="AE46" s="323"/>
      <c r="AF46" s="323"/>
      <c r="AG46" s="323"/>
      <c r="AH46" s="323"/>
      <c r="AI46" s="323"/>
      <c r="AJ46" s="323"/>
      <c r="AK46" s="323"/>
      <c r="AL46" s="323"/>
      <c r="AM46" s="323"/>
      <c r="AN46" s="323"/>
      <c r="AO46" s="323"/>
      <c r="AP46" s="323"/>
      <c r="AQ46" s="323"/>
      <c r="AR46" s="323"/>
      <c r="AS46" s="323"/>
      <c r="AT46" s="265"/>
    </row>
    <row r="47" spans="1:46" ht="17.25" customHeight="1" x14ac:dyDescent="0.2">
      <c r="A47" s="324" t="s">
        <v>555</v>
      </c>
      <c r="B47" s="265"/>
      <c r="C47" s="265"/>
      <c r="D47" s="265"/>
      <c r="E47" s="265"/>
      <c r="F47" s="265"/>
      <c r="G47" s="265"/>
      <c r="H47" s="265"/>
      <c r="I47" s="265"/>
      <c r="J47" s="265"/>
      <c r="K47" s="265"/>
      <c r="L47" s="265"/>
      <c r="M47" s="265"/>
      <c r="N47" s="265"/>
      <c r="O47" s="265"/>
      <c r="P47" s="265"/>
      <c r="Q47" s="265"/>
      <c r="R47" s="265"/>
      <c r="S47" s="265"/>
      <c r="T47" s="265"/>
      <c r="U47" s="265"/>
      <c r="V47" s="265"/>
      <c r="W47" s="265"/>
      <c r="X47" s="265"/>
      <c r="Y47" s="265"/>
      <c r="Z47" s="265"/>
      <c r="AA47" s="265"/>
      <c r="AB47" s="265"/>
      <c r="AC47" s="265"/>
      <c r="AD47" s="265"/>
      <c r="AE47" s="265"/>
      <c r="AF47" s="265"/>
      <c r="AG47" s="265"/>
      <c r="AH47" s="265"/>
      <c r="AI47" s="265"/>
      <c r="AJ47" s="265"/>
      <c r="AK47" s="265"/>
      <c r="AL47" s="265"/>
      <c r="AM47" s="265"/>
      <c r="AN47" s="265"/>
      <c r="AO47" s="265"/>
      <c r="AP47" s="265"/>
      <c r="AQ47" s="265"/>
      <c r="AR47" s="265"/>
    </row>
    <row r="48" spans="1:46" ht="13.2" x14ac:dyDescent="0.2">
      <c r="A48" s="269"/>
      <c r="B48" s="265"/>
      <c r="C48" s="265"/>
      <c r="D48" s="265"/>
      <c r="E48" s="265"/>
      <c r="F48" s="265"/>
      <c r="G48" s="265"/>
      <c r="H48" s="265"/>
      <c r="I48" s="265"/>
      <c r="J48" s="265"/>
      <c r="K48" s="265"/>
      <c r="L48" s="265"/>
      <c r="M48" s="265"/>
      <c r="N48" s="265"/>
      <c r="O48" s="265"/>
      <c r="P48" s="265"/>
      <c r="Q48" s="265"/>
      <c r="R48" s="265"/>
      <c r="S48" s="265"/>
      <c r="T48" s="265"/>
      <c r="U48" s="265"/>
      <c r="V48" s="265"/>
      <c r="W48" s="265"/>
      <c r="X48" s="265"/>
      <c r="Y48" s="265"/>
      <c r="Z48" s="265"/>
      <c r="AA48" s="265"/>
      <c r="AB48" s="265"/>
      <c r="AC48" s="265"/>
      <c r="AD48" s="265"/>
      <c r="AE48" s="265"/>
      <c r="AF48" s="265"/>
      <c r="AG48" s="265"/>
      <c r="AH48" s="265"/>
      <c r="AI48" s="265"/>
      <c r="AJ48" s="265"/>
      <c r="AK48" s="325" t="s">
        <v>556</v>
      </c>
      <c r="AL48" s="325"/>
      <c r="AM48" s="325"/>
      <c r="AN48" s="325"/>
      <c r="AO48" s="325"/>
      <c r="AP48" s="325"/>
      <c r="AQ48" s="326"/>
      <c r="AR48" s="325"/>
    </row>
    <row r="49" spans="1:44" ht="13.5" customHeight="1" x14ac:dyDescent="0.2">
      <c r="A49" s="269"/>
      <c r="B49" s="265"/>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65"/>
      <c r="AA49" s="265"/>
      <c r="AB49" s="265"/>
      <c r="AC49" s="265"/>
      <c r="AD49" s="265"/>
      <c r="AE49" s="265"/>
      <c r="AF49" s="265"/>
      <c r="AG49" s="265"/>
      <c r="AH49" s="265"/>
      <c r="AI49" s="265"/>
      <c r="AJ49" s="265"/>
      <c r="AK49" s="327"/>
      <c r="AL49" s="328"/>
      <c r="AM49" s="1177" t="s">
        <v>523</v>
      </c>
      <c r="AN49" s="1179" t="s">
        <v>557</v>
      </c>
      <c r="AO49" s="1180"/>
      <c r="AP49" s="1180"/>
      <c r="AQ49" s="1180"/>
      <c r="AR49" s="1181"/>
    </row>
    <row r="50" spans="1:44" ht="13.2" x14ac:dyDescent="0.2">
      <c r="A50" s="269"/>
      <c r="B50" s="265"/>
      <c r="C50" s="265"/>
      <c r="D50" s="265"/>
      <c r="E50" s="265"/>
      <c r="F50" s="265"/>
      <c r="G50" s="265"/>
      <c r="H50" s="265"/>
      <c r="I50" s="265"/>
      <c r="J50" s="265"/>
      <c r="K50" s="265"/>
      <c r="L50" s="265"/>
      <c r="M50" s="265"/>
      <c r="N50" s="265"/>
      <c r="O50" s="265"/>
      <c r="P50" s="265"/>
      <c r="Q50" s="265"/>
      <c r="R50" s="265"/>
      <c r="S50" s="265"/>
      <c r="T50" s="265"/>
      <c r="U50" s="265"/>
      <c r="V50" s="265"/>
      <c r="W50" s="265"/>
      <c r="X50" s="265"/>
      <c r="Y50" s="265"/>
      <c r="Z50" s="265"/>
      <c r="AA50" s="265"/>
      <c r="AB50" s="265"/>
      <c r="AC50" s="265"/>
      <c r="AD50" s="265"/>
      <c r="AE50" s="265"/>
      <c r="AF50" s="265"/>
      <c r="AG50" s="265"/>
      <c r="AH50" s="265"/>
      <c r="AI50" s="265"/>
      <c r="AJ50" s="265"/>
      <c r="AK50" s="329"/>
      <c r="AL50" s="330"/>
      <c r="AM50" s="1178"/>
      <c r="AN50" s="331" t="s">
        <v>558</v>
      </c>
      <c r="AO50" s="332" t="s">
        <v>559</v>
      </c>
      <c r="AP50" s="333" t="s">
        <v>560</v>
      </c>
      <c r="AQ50" s="334" t="s">
        <v>561</v>
      </c>
      <c r="AR50" s="335" t="s">
        <v>562</v>
      </c>
    </row>
    <row r="51" spans="1:44" ht="13.2" x14ac:dyDescent="0.2">
      <c r="A51" s="269"/>
      <c r="B51" s="265"/>
      <c r="C51" s="265"/>
      <c r="D51" s="265"/>
      <c r="E51" s="265"/>
      <c r="F51" s="265"/>
      <c r="G51" s="265"/>
      <c r="H51" s="265"/>
      <c r="I51" s="265"/>
      <c r="J51" s="265"/>
      <c r="K51" s="265"/>
      <c r="L51" s="265"/>
      <c r="M51" s="265"/>
      <c r="N51" s="265"/>
      <c r="O51" s="265"/>
      <c r="P51" s="265"/>
      <c r="Q51" s="265"/>
      <c r="R51" s="265"/>
      <c r="S51" s="265"/>
      <c r="T51" s="265"/>
      <c r="U51" s="265"/>
      <c r="V51" s="265"/>
      <c r="W51" s="265"/>
      <c r="X51" s="265"/>
      <c r="Y51" s="265"/>
      <c r="Z51" s="265"/>
      <c r="AA51" s="265"/>
      <c r="AB51" s="265"/>
      <c r="AC51" s="265"/>
      <c r="AD51" s="265"/>
      <c r="AE51" s="265"/>
      <c r="AF51" s="265"/>
      <c r="AG51" s="265"/>
      <c r="AH51" s="265"/>
      <c r="AI51" s="265"/>
      <c r="AJ51" s="265"/>
      <c r="AK51" s="327" t="s">
        <v>563</v>
      </c>
      <c r="AL51" s="328"/>
      <c r="AM51" s="336">
        <v>2022819</v>
      </c>
      <c r="AN51" s="337">
        <v>143860</v>
      </c>
      <c r="AO51" s="338">
        <v>80</v>
      </c>
      <c r="AP51" s="339">
        <v>82993</v>
      </c>
      <c r="AQ51" s="340">
        <v>5.2</v>
      </c>
      <c r="AR51" s="341">
        <v>74.8</v>
      </c>
    </row>
    <row r="52" spans="1:44" ht="13.2" x14ac:dyDescent="0.2">
      <c r="A52" s="269"/>
      <c r="B52" s="265"/>
      <c r="C52" s="265"/>
      <c r="D52" s="265"/>
      <c r="E52" s="265"/>
      <c r="F52" s="265"/>
      <c r="G52" s="265"/>
      <c r="H52" s="265"/>
      <c r="I52" s="265"/>
      <c r="J52" s="265"/>
      <c r="K52" s="265"/>
      <c r="L52" s="265"/>
      <c r="M52" s="265"/>
      <c r="N52" s="265"/>
      <c r="O52" s="265"/>
      <c r="P52" s="265"/>
      <c r="Q52" s="265"/>
      <c r="R52" s="265"/>
      <c r="S52" s="265"/>
      <c r="T52" s="265"/>
      <c r="U52" s="265"/>
      <c r="V52" s="265"/>
      <c r="W52" s="265"/>
      <c r="X52" s="265"/>
      <c r="Y52" s="265"/>
      <c r="Z52" s="265"/>
      <c r="AA52" s="265"/>
      <c r="AB52" s="265"/>
      <c r="AC52" s="265"/>
      <c r="AD52" s="265"/>
      <c r="AE52" s="265"/>
      <c r="AF52" s="265"/>
      <c r="AG52" s="265"/>
      <c r="AH52" s="265"/>
      <c r="AI52" s="265"/>
      <c r="AJ52" s="265"/>
      <c r="AK52" s="342"/>
      <c r="AL52" s="343" t="s">
        <v>564</v>
      </c>
      <c r="AM52" s="344">
        <v>1090402</v>
      </c>
      <c r="AN52" s="345">
        <v>77548</v>
      </c>
      <c r="AO52" s="346">
        <v>50.2</v>
      </c>
      <c r="AP52" s="347">
        <v>46787</v>
      </c>
      <c r="AQ52" s="348">
        <v>-4.9000000000000004</v>
      </c>
      <c r="AR52" s="349">
        <v>55.1</v>
      </c>
    </row>
    <row r="53" spans="1:44" ht="13.2" x14ac:dyDescent="0.2">
      <c r="A53" s="269"/>
      <c r="B53" s="265"/>
      <c r="C53" s="265"/>
      <c r="D53" s="265"/>
      <c r="E53" s="265"/>
      <c r="F53" s="265"/>
      <c r="G53" s="265"/>
      <c r="H53" s="265"/>
      <c r="I53" s="265"/>
      <c r="J53" s="265"/>
      <c r="K53" s="265"/>
      <c r="L53" s="265"/>
      <c r="M53" s="265"/>
      <c r="N53" s="265"/>
      <c r="O53" s="265"/>
      <c r="P53" s="265"/>
      <c r="Q53" s="265"/>
      <c r="R53" s="265"/>
      <c r="S53" s="265"/>
      <c r="T53" s="265"/>
      <c r="U53" s="265"/>
      <c r="V53" s="265"/>
      <c r="W53" s="265"/>
      <c r="X53" s="265"/>
      <c r="Y53" s="265"/>
      <c r="Z53" s="265"/>
      <c r="AA53" s="265"/>
      <c r="AB53" s="265"/>
      <c r="AC53" s="265"/>
      <c r="AD53" s="265"/>
      <c r="AE53" s="265"/>
      <c r="AF53" s="265"/>
      <c r="AG53" s="265"/>
      <c r="AH53" s="265"/>
      <c r="AI53" s="265"/>
      <c r="AJ53" s="265"/>
      <c r="AK53" s="327" t="s">
        <v>565</v>
      </c>
      <c r="AL53" s="328"/>
      <c r="AM53" s="336">
        <v>2281674</v>
      </c>
      <c r="AN53" s="337">
        <v>165507</v>
      </c>
      <c r="AO53" s="338">
        <v>15</v>
      </c>
      <c r="AP53" s="339">
        <v>108252</v>
      </c>
      <c r="AQ53" s="340">
        <v>30.4</v>
      </c>
      <c r="AR53" s="341">
        <v>-15.4</v>
      </c>
    </row>
    <row r="54" spans="1:44" ht="13.2" x14ac:dyDescent="0.2">
      <c r="A54" s="269"/>
      <c r="B54" s="265"/>
      <c r="C54" s="265"/>
      <c r="D54" s="265"/>
      <c r="E54" s="265"/>
      <c r="F54" s="265"/>
      <c r="G54" s="265"/>
      <c r="H54" s="265"/>
      <c r="I54" s="265"/>
      <c r="J54" s="265"/>
      <c r="K54" s="265"/>
      <c r="L54" s="265"/>
      <c r="M54" s="265"/>
      <c r="N54" s="265"/>
      <c r="O54" s="265"/>
      <c r="P54" s="265"/>
      <c r="Q54" s="265"/>
      <c r="R54" s="265"/>
      <c r="S54" s="265"/>
      <c r="T54" s="265"/>
      <c r="U54" s="265"/>
      <c r="V54" s="265"/>
      <c r="W54" s="265"/>
      <c r="X54" s="265"/>
      <c r="Y54" s="265"/>
      <c r="Z54" s="265"/>
      <c r="AA54" s="265"/>
      <c r="AB54" s="265"/>
      <c r="AC54" s="265"/>
      <c r="AD54" s="265"/>
      <c r="AE54" s="265"/>
      <c r="AF54" s="265"/>
      <c r="AG54" s="265"/>
      <c r="AH54" s="265"/>
      <c r="AI54" s="265"/>
      <c r="AJ54" s="265"/>
      <c r="AK54" s="342"/>
      <c r="AL54" s="343" t="s">
        <v>564</v>
      </c>
      <c r="AM54" s="344">
        <v>1404184</v>
      </c>
      <c r="AN54" s="345">
        <v>101856</v>
      </c>
      <c r="AO54" s="346">
        <v>31.3</v>
      </c>
      <c r="AP54" s="347">
        <v>50321</v>
      </c>
      <c r="AQ54" s="348">
        <v>7.6</v>
      </c>
      <c r="AR54" s="349">
        <v>23.7</v>
      </c>
    </row>
    <row r="55" spans="1:44" ht="13.2" x14ac:dyDescent="0.2">
      <c r="A55" s="269"/>
      <c r="B55" s="265"/>
      <c r="C55" s="265"/>
      <c r="D55" s="265"/>
      <c r="E55" s="265"/>
      <c r="F55" s="265"/>
      <c r="G55" s="265"/>
      <c r="H55" s="265"/>
      <c r="I55" s="265"/>
      <c r="J55" s="265"/>
      <c r="K55" s="265"/>
      <c r="L55" s="265"/>
      <c r="M55" s="265"/>
      <c r="N55" s="265"/>
      <c r="O55" s="265"/>
      <c r="P55" s="265"/>
      <c r="Q55" s="265"/>
      <c r="R55" s="265"/>
      <c r="S55" s="265"/>
      <c r="T55" s="265"/>
      <c r="U55" s="265"/>
      <c r="V55" s="265"/>
      <c r="W55" s="265"/>
      <c r="X55" s="265"/>
      <c r="Y55" s="265"/>
      <c r="Z55" s="265"/>
      <c r="AA55" s="265"/>
      <c r="AB55" s="265"/>
      <c r="AC55" s="265"/>
      <c r="AD55" s="265"/>
      <c r="AE55" s="265"/>
      <c r="AF55" s="265"/>
      <c r="AG55" s="265"/>
      <c r="AH55" s="265"/>
      <c r="AI55" s="265"/>
      <c r="AJ55" s="265"/>
      <c r="AK55" s="327" t="s">
        <v>566</v>
      </c>
      <c r="AL55" s="328"/>
      <c r="AM55" s="336">
        <v>2738108</v>
      </c>
      <c r="AN55" s="337">
        <v>202179</v>
      </c>
      <c r="AO55" s="338">
        <v>22.2</v>
      </c>
      <c r="AP55" s="339">
        <v>93492</v>
      </c>
      <c r="AQ55" s="340">
        <v>-13.6</v>
      </c>
      <c r="AR55" s="341">
        <v>35.799999999999997</v>
      </c>
    </row>
    <row r="56" spans="1:44" ht="13.2" x14ac:dyDescent="0.2">
      <c r="A56" s="269"/>
      <c r="B56" s="265"/>
      <c r="C56" s="265"/>
      <c r="D56" s="265"/>
      <c r="E56" s="265"/>
      <c r="F56" s="265"/>
      <c r="G56" s="265"/>
      <c r="H56" s="265"/>
      <c r="I56" s="265"/>
      <c r="J56" s="265"/>
      <c r="K56" s="265"/>
      <c r="L56" s="265"/>
      <c r="M56" s="265"/>
      <c r="N56" s="265"/>
      <c r="O56" s="265"/>
      <c r="P56" s="265"/>
      <c r="Q56" s="265"/>
      <c r="R56" s="265"/>
      <c r="S56" s="265"/>
      <c r="T56" s="265"/>
      <c r="U56" s="265"/>
      <c r="V56" s="265"/>
      <c r="W56" s="265"/>
      <c r="X56" s="265"/>
      <c r="Y56" s="265"/>
      <c r="Z56" s="265"/>
      <c r="AA56" s="265"/>
      <c r="AB56" s="265"/>
      <c r="AC56" s="265"/>
      <c r="AD56" s="265"/>
      <c r="AE56" s="265"/>
      <c r="AF56" s="265"/>
      <c r="AG56" s="265"/>
      <c r="AH56" s="265"/>
      <c r="AI56" s="265"/>
      <c r="AJ56" s="265"/>
      <c r="AK56" s="342"/>
      <c r="AL56" s="343" t="s">
        <v>564</v>
      </c>
      <c r="AM56" s="344">
        <v>2212740</v>
      </c>
      <c r="AN56" s="345">
        <v>163386</v>
      </c>
      <c r="AO56" s="346">
        <v>60.4</v>
      </c>
      <c r="AP56" s="347">
        <v>53316</v>
      </c>
      <c r="AQ56" s="348">
        <v>6</v>
      </c>
      <c r="AR56" s="349">
        <v>54.4</v>
      </c>
    </row>
    <row r="57" spans="1:44" ht="13.2" x14ac:dyDescent="0.2">
      <c r="A57" s="269"/>
      <c r="B57" s="265"/>
      <c r="C57" s="265"/>
      <c r="D57" s="265"/>
      <c r="E57" s="265"/>
      <c r="F57" s="265"/>
      <c r="G57" s="265"/>
      <c r="H57" s="265"/>
      <c r="I57" s="265"/>
      <c r="J57" s="265"/>
      <c r="K57" s="265"/>
      <c r="L57" s="265"/>
      <c r="M57" s="265"/>
      <c r="N57" s="265"/>
      <c r="O57" s="265"/>
      <c r="P57" s="265"/>
      <c r="Q57" s="265"/>
      <c r="R57" s="265"/>
      <c r="S57" s="265"/>
      <c r="T57" s="265"/>
      <c r="U57" s="265"/>
      <c r="V57" s="265"/>
      <c r="W57" s="265"/>
      <c r="X57" s="265"/>
      <c r="Y57" s="265"/>
      <c r="Z57" s="265"/>
      <c r="AA57" s="265"/>
      <c r="AB57" s="265"/>
      <c r="AC57" s="265"/>
      <c r="AD57" s="265"/>
      <c r="AE57" s="265"/>
      <c r="AF57" s="265"/>
      <c r="AG57" s="265"/>
      <c r="AH57" s="265"/>
      <c r="AI57" s="265"/>
      <c r="AJ57" s="265"/>
      <c r="AK57" s="327" t="s">
        <v>567</v>
      </c>
      <c r="AL57" s="328"/>
      <c r="AM57" s="336">
        <v>756875</v>
      </c>
      <c r="AN57" s="337">
        <v>57097</v>
      </c>
      <c r="AO57" s="338">
        <v>-71.8</v>
      </c>
      <c r="AP57" s="339">
        <v>94796</v>
      </c>
      <c r="AQ57" s="340">
        <v>1.4</v>
      </c>
      <c r="AR57" s="341">
        <v>-73.2</v>
      </c>
    </row>
    <row r="58" spans="1:44" ht="13.2" x14ac:dyDescent="0.2">
      <c r="A58" s="269"/>
      <c r="B58" s="265"/>
      <c r="C58" s="265"/>
      <c r="D58" s="265"/>
      <c r="E58" s="265"/>
      <c r="F58" s="265"/>
      <c r="G58" s="265"/>
      <c r="H58" s="265"/>
      <c r="I58" s="265"/>
      <c r="J58" s="265"/>
      <c r="K58" s="265"/>
      <c r="L58" s="265"/>
      <c r="M58" s="265"/>
      <c r="N58" s="265"/>
      <c r="O58" s="265"/>
      <c r="P58" s="265"/>
      <c r="Q58" s="265"/>
      <c r="R58" s="265"/>
      <c r="S58" s="265"/>
      <c r="T58" s="265"/>
      <c r="U58" s="265"/>
      <c r="V58" s="265"/>
      <c r="W58" s="265"/>
      <c r="X58" s="265"/>
      <c r="Y58" s="265"/>
      <c r="Z58" s="265"/>
      <c r="AA58" s="265"/>
      <c r="AB58" s="265"/>
      <c r="AC58" s="265"/>
      <c r="AD58" s="265"/>
      <c r="AE58" s="265"/>
      <c r="AF58" s="265"/>
      <c r="AG58" s="265"/>
      <c r="AH58" s="265"/>
      <c r="AI58" s="265"/>
      <c r="AJ58" s="265"/>
      <c r="AK58" s="342"/>
      <c r="AL58" s="343" t="s">
        <v>564</v>
      </c>
      <c r="AM58" s="344">
        <v>359296</v>
      </c>
      <c r="AN58" s="345">
        <v>27104</v>
      </c>
      <c r="AO58" s="346">
        <v>-83.4</v>
      </c>
      <c r="AP58" s="347">
        <v>55781</v>
      </c>
      <c r="AQ58" s="348">
        <v>4.5999999999999996</v>
      </c>
      <c r="AR58" s="349">
        <v>-88</v>
      </c>
    </row>
    <row r="59" spans="1:44" ht="13.2" x14ac:dyDescent="0.2">
      <c r="A59" s="269"/>
      <c r="B59" s="265"/>
      <c r="C59" s="265"/>
      <c r="D59" s="265"/>
      <c r="E59" s="265"/>
      <c r="F59" s="265"/>
      <c r="G59" s="265"/>
      <c r="H59" s="265"/>
      <c r="I59" s="265"/>
      <c r="J59" s="265"/>
      <c r="K59" s="265"/>
      <c r="L59" s="265"/>
      <c r="M59" s="265"/>
      <c r="N59" s="265"/>
      <c r="O59" s="265"/>
      <c r="P59" s="265"/>
      <c r="Q59" s="265"/>
      <c r="R59" s="265"/>
      <c r="S59" s="265"/>
      <c r="T59" s="265"/>
      <c r="U59" s="265"/>
      <c r="V59" s="265"/>
      <c r="W59" s="265"/>
      <c r="X59" s="265"/>
      <c r="Y59" s="265"/>
      <c r="Z59" s="265"/>
      <c r="AA59" s="265"/>
      <c r="AB59" s="265"/>
      <c r="AC59" s="265"/>
      <c r="AD59" s="265"/>
      <c r="AE59" s="265"/>
      <c r="AF59" s="265"/>
      <c r="AG59" s="265"/>
      <c r="AH59" s="265"/>
      <c r="AI59" s="265"/>
      <c r="AJ59" s="265"/>
      <c r="AK59" s="327" t="s">
        <v>568</v>
      </c>
      <c r="AL59" s="328"/>
      <c r="AM59" s="336">
        <v>737861</v>
      </c>
      <c r="AN59" s="337">
        <v>56737</v>
      </c>
      <c r="AO59" s="338">
        <v>-0.6</v>
      </c>
      <c r="AP59" s="339">
        <v>85942</v>
      </c>
      <c r="AQ59" s="340">
        <v>-9.3000000000000007</v>
      </c>
      <c r="AR59" s="341">
        <v>8.6999999999999993</v>
      </c>
    </row>
    <row r="60" spans="1:44" ht="13.2" x14ac:dyDescent="0.2">
      <c r="A60" s="269"/>
      <c r="B60" s="265"/>
      <c r="C60" s="265"/>
      <c r="D60" s="265"/>
      <c r="E60" s="265"/>
      <c r="F60" s="265"/>
      <c r="G60" s="265"/>
      <c r="H60" s="265"/>
      <c r="I60" s="265"/>
      <c r="J60" s="265"/>
      <c r="K60" s="265"/>
      <c r="L60" s="265"/>
      <c r="M60" s="265"/>
      <c r="N60" s="265"/>
      <c r="O60" s="265"/>
      <c r="P60" s="265"/>
      <c r="Q60" s="265"/>
      <c r="R60" s="265"/>
      <c r="S60" s="265"/>
      <c r="T60" s="265"/>
      <c r="U60" s="265"/>
      <c r="V60" s="265"/>
      <c r="W60" s="265"/>
      <c r="X60" s="265"/>
      <c r="Y60" s="265"/>
      <c r="Z60" s="265"/>
      <c r="AA60" s="265"/>
      <c r="AB60" s="265"/>
      <c r="AC60" s="265"/>
      <c r="AD60" s="265"/>
      <c r="AE60" s="265"/>
      <c r="AF60" s="265"/>
      <c r="AG60" s="265"/>
      <c r="AH60" s="265"/>
      <c r="AI60" s="265"/>
      <c r="AJ60" s="265"/>
      <c r="AK60" s="342"/>
      <c r="AL60" s="343" t="s">
        <v>564</v>
      </c>
      <c r="AM60" s="344">
        <v>595032</v>
      </c>
      <c r="AN60" s="345">
        <v>45754</v>
      </c>
      <c r="AO60" s="346">
        <v>68.8</v>
      </c>
      <c r="AP60" s="347">
        <v>48630</v>
      </c>
      <c r="AQ60" s="348">
        <v>-12.8</v>
      </c>
      <c r="AR60" s="349">
        <v>81.599999999999994</v>
      </c>
    </row>
    <row r="61" spans="1:44" ht="13.2" x14ac:dyDescent="0.2">
      <c r="A61" s="269"/>
      <c r="B61" s="265"/>
      <c r="C61" s="265"/>
      <c r="D61" s="265"/>
      <c r="E61" s="265"/>
      <c r="F61" s="265"/>
      <c r="G61" s="265"/>
      <c r="H61" s="265"/>
      <c r="I61" s="265"/>
      <c r="J61" s="265"/>
      <c r="K61" s="265"/>
      <c r="L61" s="265"/>
      <c r="M61" s="265"/>
      <c r="N61" s="265"/>
      <c r="O61" s="265"/>
      <c r="P61" s="265"/>
      <c r="Q61" s="265"/>
      <c r="R61" s="265"/>
      <c r="S61" s="265"/>
      <c r="T61" s="265"/>
      <c r="U61" s="265"/>
      <c r="V61" s="265"/>
      <c r="W61" s="265"/>
      <c r="X61" s="265"/>
      <c r="Y61" s="265"/>
      <c r="Z61" s="265"/>
      <c r="AA61" s="265"/>
      <c r="AB61" s="265"/>
      <c r="AC61" s="265"/>
      <c r="AD61" s="265"/>
      <c r="AE61" s="265"/>
      <c r="AF61" s="265"/>
      <c r="AG61" s="265"/>
      <c r="AH61" s="265"/>
      <c r="AI61" s="265"/>
      <c r="AJ61" s="265"/>
      <c r="AK61" s="327" t="s">
        <v>569</v>
      </c>
      <c r="AL61" s="350"/>
      <c r="AM61" s="351">
        <v>1707467</v>
      </c>
      <c r="AN61" s="352">
        <v>125076</v>
      </c>
      <c r="AO61" s="353">
        <v>9</v>
      </c>
      <c r="AP61" s="354">
        <v>93095</v>
      </c>
      <c r="AQ61" s="355">
        <v>2.8</v>
      </c>
      <c r="AR61" s="341">
        <v>6.2</v>
      </c>
    </row>
    <row r="62" spans="1:44" ht="13.2" x14ac:dyDescent="0.2">
      <c r="A62" s="269"/>
      <c r="B62" s="265"/>
      <c r="C62" s="265"/>
      <c r="D62" s="265"/>
      <c r="E62" s="265"/>
      <c r="F62" s="265"/>
      <c r="G62" s="265"/>
      <c r="H62" s="265"/>
      <c r="I62" s="265"/>
      <c r="J62" s="265"/>
      <c r="K62" s="265"/>
      <c r="L62" s="265"/>
      <c r="M62" s="265"/>
      <c r="N62" s="265"/>
      <c r="O62" s="265"/>
      <c r="P62" s="265"/>
      <c r="Q62" s="265"/>
      <c r="R62" s="265"/>
      <c r="S62" s="265"/>
      <c r="T62" s="265"/>
      <c r="U62" s="265"/>
      <c r="V62" s="265"/>
      <c r="W62" s="265"/>
      <c r="X62" s="265"/>
      <c r="Y62" s="265"/>
      <c r="Z62" s="265"/>
      <c r="AA62" s="265"/>
      <c r="AB62" s="265"/>
      <c r="AC62" s="265"/>
      <c r="AD62" s="265"/>
      <c r="AE62" s="265"/>
      <c r="AF62" s="265"/>
      <c r="AG62" s="265"/>
      <c r="AH62" s="265"/>
      <c r="AI62" s="265"/>
      <c r="AJ62" s="265"/>
      <c r="AK62" s="342"/>
      <c r="AL62" s="343" t="s">
        <v>564</v>
      </c>
      <c r="AM62" s="344">
        <v>1132331</v>
      </c>
      <c r="AN62" s="345">
        <v>83130</v>
      </c>
      <c r="AO62" s="346">
        <v>25.5</v>
      </c>
      <c r="AP62" s="347">
        <v>50967</v>
      </c>
      <c r="AQ62" s="348">
        <v>0.1</v>
      </c>
      <c r="AR62" s="349">
        <v>25.4</v>
      </c>
    </row>
    <row r="63" spans="1:44" ht="13.2" x14ac:dyDescent="0.2">
      <c r="A63" s="269"/>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row>
    <row r="64" spans="1:44" ht="13.2" x14ac:dyDescent="0.2">
      <c r="A64" s="269"/>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row>
    <row r="65" spans="1:46" ht="13.2" x14ac:dyDescent="0.2">
      <c r="A65" s="269"/>
      <c r="B65" s="265"/>
      <c r="C65" s="265"/>
      <c r="D65" s="265"/>
      <c r="E65" s="265"/>
      <c r="F65" s="265"/>
      <c r="G65" s="265"/>
      <c r="H65" s="265"/>
      <c r="I65" s="265"/>
      <c r="J65" s="265"/>
      <c r="K65" s="265"/>
      <c r="L65" s="265"/>
      <c r="M65" s="265"/>
      <c r="N65" s="265"/>
      <c r="O65" s="265"/>
      <c r="P65" s="265"/>
      <c r="Q65" s="265"/>
      <c r="R65" s="265"/>
      <c r="S65" s="265"/>
      <c r="T65" s="265"/>
      <c r="U65" s="265"/>
      <c r="V65" s="265"/>
      <c r="W65" s="265"/>
      <c r="X65" s="265"/>
      <c r="Y65" s="265"/>
      <c r="Z65" s="265"/>
      <c r="AA65" s="265"/>
      <c r="AB65" s="265"/>
      <c r="AC65" s="265"/>
      <c r="AD65" s="265"/>
      <c r="AE65" s="265"/>
      <c r="AF65" s="265"/>
      <c r="AG65" s="265"/>
      <c r="AH65" s="265"/>
      <c r="AI65" s="265"/>
      <c r="AJ65" s="265"/>
      <c r="AK65" s="265"/>
      <c r="AL65" s="265"/>
      <c r="AM65" s="265"/>
      <c r="AN65" s="265"/>
      <c r="AO65" s="265"/>
      <c r="AP65" s="265"/>
      <c r="AQ65" s="265"/>
      <c r="AR65" s="265"/>
    </row>
    <row r="66" spans="1:46" ht="13.2" x14ac:dyDescent="0.2">
      <c r="A66" s="356"/>
      <c r="B66" s="323"/>
      <c r="C66" s="323"/>
      <c r="D66" s="323"/>
      <c r="E66" s="323"/>
      <c r="F66" s="323"/>
      <c r="G66" s="323"/>
      <c r="H66" s="323"/>
      <c r="I66" s="323"/>
      <c r="J66" s="323"/>
      <c r="K66" s="323"/>
      <c r="L66" s="323"/>
      <c r="M66" s="323"/>
      <c r="N66" s="323"/>
      <c r="O66" s="323"/>
      <c r="P66" s="323"/>
      <c r="Q66" s="323"/>
      <c r="R66" s="323"/>
      <c r="S66" s="323"/>
      <c r="T66" s="323"/>
      <c r="U66" s="323"/>
      <c r="V66" s="323"/>
      <c r="W66" s="323"/>
      <c r="X66" s="323"/>
      <c r="Y66" s="323"/>
      <c r="Z66" s="323"/>
      <c r="AA66" s="323"/>
      <c r="AB66" s="323"/>
      <c r="AC66" s="323"/>
      <c r="AD66" s="323"/>
      <c r="AE66" s="323"/>
      <c r="AF66" s="323"/>
      <c r="AG66" s="323"/>
      <c r="AH66" s="323"/>
      <c r="AI66" s="323"/>
      <c r="AJ66" s="323"/>
      <c r="AK66" s="323"/>
      <c r="AL66" s="323"/>
      <c r="AM66" s="323"/>
      <c r="AN66" s="323"/>
      <c r="AO66" s="323"/>
      <c r="AP66" s="323"/>
      <c r="AQ66" s="323"/>
      <c r="AR66" s="323"/>
      <c r="AS66" s="357"/>
    </row>
    <row r="67" spans="1:46" ht="13.5" hidden="1" customHeight="1" x14ac:dyDescent="0.2">
      <c r="AK67" s="265"/>
      <c r="AL67" s="265"/>
      <c r="AM67" s="265"/>
      <c r="AN67" s="265"/>
      <c r="AO67" s="265"/>
      <c r="AP67" s="265"/>
      <c r="AQ67" s="265"/>
      <c r="AR67" s="265"/>
      <c r="AS67" s="265"/>
      <c r="AT67" s="265"/>
    </row>
    <row r="68" spans="1:46" ht="13.5" hidden="1" customHeight="1" x14ac:dyDescent="0.2">
      <c r="AK68" s="265"/>
      <c r="AL68" s="265"/>
      <c r="AM68" s="265"/>
      <c r="AN68" s="265"/>
      <c r="AO68" s="265"/>
      <c r="AP68" s="265"/>
      <c r="AQ68" s="265"/>
      <c r="AR68" s="265"/>
    </row>
    <row r="69" spans="1:46" ht="13.5" hidden="1" customHeight="1" x14ac:dyDescent="0.2">
      <c r="AK69" s="265"/>
      <c r="AL69" s="265"/>
      <c r="AM69" s="265"/>
      <c r="AN69" s="265"/>
      <c r="AO69" s="265"/>
      <c r="AP69" s="265"/>
      <c r="AQ69" s="265"/>
      <c r="AR69" s="265"/>
    </row>
    <row r="70" spans="1:46" ht="13.2" hidden="1" x14ac:dyDescent="0.2">
      <c r="AK70" s="265"/>
      <c r="AL70" s="265"/>
      <c r="AM70" s="265"/>
      <c r="AN70" s="265"/>
      <c r="AO70" s="265"/>
      <c r="AP70" s="265"/>
      <c r="AQ70" s="265"/>
      <c r="AR70" s="265"/>
    </row>
    <row r="71" spans="1:46" ht="13.2" hidden="1" x14ac:dyDescent="0.2">
      <c r="AK71" s="265"/>
      <c r="AL71" s="265"/>
      <c r="AM71" s="265"/>
      <c r="AN71" s="265"/>
      <c r="AO71" s="265"/>
      <c r="AP71" s="265"/>
      <c r="AQ71" s="265"/>
      <c r="AR71" s="265"/>
    </row>
    <row r="72" spans="1:46" ht="13.2" hidden="1" x14ac:dyDescent="0.2">
      <c r="AK72" s="265"/>
      <c r="AL72" s="265"/>
      <c r="AM72" s="265"/>
      <c r="AN72" s="265"/>
      <c r="AO72" s="265"/>
      <c r="AP72" s="265"/>
      <c r="AQ72" s="265"/>
      <c r="AR72" s="265"/>
    </row>
    <row r="73" spans="1:46" ht="13.2" hidden="1" x14ac:dyDescent="0.2">
      <c r="AK73" s="265"/>
      <c r="AL73" s="265"/>
      <c r="AM73" s="265"/>
      <c r="AN73" s="265"/>
      <c r="AO73" s="265"/>
      <c r="AP73" s="265"/>
      <c r="AQ73" s="265"/>
      <c r="AR73" s="265"/>
    </row>
  </sheetData>
  <sheetProtection algorithmName="SHA-512" hashValue="E0c2VJlOb2ROrydjRNy0jOcUe/7ECsdHUQZ/79Te2IlHxvomNkUhQuY4dDsiyLTUig11eGLLW1o3ei6vKYyaoQ==" saltValue="UaSPpEoxKzLoysKe6Pw//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3" customWidth="1"/>
    <col min="126" max="16384" width="9" style="262" hidden="1"/>
  </cols>
  <sheetData>
    <row r="1" spans="2:125" ht="13.5" customHeight="1" x14ac:dyDescent="0.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c r="DQ1" s="262"/>
      <c r="DR1" s="262"/>
      <c r="DS1" s="262"/>
      <c r="DT1" s="262"/>
      <c r="DU1" s="262"/>
    </row>
    <row r="2" spans="2:125" ht="13.2" x14ac:dyDescent="0.2">
      <c r="B2" s="262"/>
      <c r="DG2" s="262"/>
    </row>
    <row r="3" spans="2:125" ht="13.2" x14ac:dyDescent="0.2">
      <c r="C3" s="262"/>
      <c r="D3" s="262"/>
      <c r="E3" s="262"/>
      <c r="F3" s="262"/>
      <c r="G3" s="262"/>
      <c r="H3" s="262"/>
      <c r="I3" s="262"/>
      <c r="J3" s="262"/>
      <c r="K3" s="262"/>
      <c r="L3" s="262"/>
      <c r="M3" s="262"/>
      <c r="N3" s="262"/>
      <c r="O3" s="262"/>
      <c r="P3" s="262"/>
      <c r="Q3" s="262"/>
      <c r="R3" s="262"/>
      <c r="S3" s="262"/>
      <c r="T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262"/>
      <c r="CP3" s="262"/>
      <c r="CQ3" s="262"/>
      <c r="CR3" s="262"/>
      <c r="CS3" s="262"/>
      <c r="CT3" s="262"/>
      <c r="CU3" s="262"/>
      <c r="CV3" s="262"/>
      <c r="CW3" s="262"/>
      <c r="CX3" s="262"/>
      <c r="CY3" s="262"/>
      <c r="CZ3" s="262"/>
      <c r="DA3" s="262"/>
      <c r="DB3" s="262"/>
      <c r="DC3" s="262"/>
      <c r="DD3" s="262"/>
      <c r="DE3" s="262"/>
      <c r="DF3" s="262"/>
      <c r="DH3" s="262"/>
      <c r="DI3" s="262"/>
      <c r="DJ3" s="262"/>
      <c r="DK3" s="262"/>
      <c r="DL3" s="262"/>
      <c r="DM3" s="262"/>
      <c r="DN3" s="262"/>
      <c r="DO3" s="262"/>
      <c r="DP3" s="262"/>
      <c r="DQ3" s="262"/>
      <c r="DR3" s="262"/>
      <c r="DS3" s="262"/>
      <c r="DT3" s="262"/>
      <c r="DU3" s="262"/>
    </row>
    <row r="4" spans="2:125" ht="13.2" x14ac:dyDescent="0.2"/>
    <row r="5" spans="2:125" ht="13.2" x14ac:dyDescent="0.2"/>
    <row r="6" spans="2:125" ht="13.2" x14ac:dyDescent="0.2"/>
    <row r="7" spans="2:125" ht="13.2" x14ac:dyDescent="0.2"/>
    <row r="8" spans="2:125" ht="13.2" x14ac:dyDescent="0.2"/>
    <row r="9" spans="2:125" ht="13.2" x14ac:dyDescent="0.2">
      <c r="DU9" s="262"/>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62"/>
    </row>
    <row r="18" spans="125:125" ht="13.2" x14ac:dyDescent="0.2"/>
    <row r="19" spans="125:125" ht="13.2" x14ac:dyDescent="0.2"/>
    <row r="20" spans="125:125" ht="13.2" x14ac:dyDescent="0.2">
      <c r="DU20" s="262"/>
    </row>
    <row r="21" spans="125:125" ht="13.2" x14ac:dyDescent="0.2">
      <c r="DU21" s="262"/>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62"/>
    </row>
    <row r="29" spans="125:125" ht="13.2" x14ac:dyDescent="0.2"/>
    <row r="30" spans="125:125" ht="13.2" x14ac:dyDescent="0.2"/>
    <row r="31" spans="125:125" ht="13.2" x14ac:dyDescent="0.2"/>
    <row r="32" spans="125:125" ht="13.2" x14ac:dyDescent="0.2"/>
    <row r="33" spans="2:125" ht="13.2" x14ac:dyDescent="0.2">
      <c r="B33" s="262"/>
      <c r="G33" s="262"/>
      <c r="I33" s="262"/>
    </row>
    <row r="34" spans="2:125" ht="13.2" x14ac:dyDescent="0.2">
      <c r="C34" s="262"/>
      <c r="P34" s="262"/>
      <c r="DE34" s="262"/>
      <c r="DH34" s="262"/>
    </row>
    <row r="35" spans="2:125" ht="13.2" x14ac:dyDescent="0.2">
      <c r="D35" s="262"/>
      <c r="E35" s="262"/>
      <c r="DG35" s="262"/>
      <c r="DJ35" s="262"/>
      <c r="DP35" s="262"/>
      <c r="DQ35" s="262"/>
      <c r="DR35" s="262"/>
      <c r="DS35" s="262"/>
      <c r="DT35" s="262"/>
      <c r="DU35" s="262"/>
    </row>
    <row r="36" spans="2:125" ht="13.2" x14ac:dyDescent="0.2">
      <c r="F36" s="262"/>
      <c r="H36" s="262"/>
      <c r="J36" s="262"/>
      <c r="K36" s="262"/>
      <c r="L36" s="262"/>
      <c r="M36" s="262"/>
      <c r="N36" s="262"/>
      <c r="O36" s="262"/>
      <c r="Q36" s="262"/>
      <c r="R36" s="262"/>
      <c r="S36" s="262"/>
      <c r="T36" s="262"/>
      <c r="U36" s="262"/>
      <c r="V36" s="262"/>
      <c r="W36" s="262"/>
      <c r="X36" s="262"/>
      <c r="Y36" s="262"/>
      <c r="Z36" s="262"/>
      <c r="AA36" s="262"/>
      <c r="AB36" s="262"/>
      <c r="AC36" s="262"/>
      <c r="AD36" s="262"/>
      <c r="AE36" s="262"/>
      <c r="AF36" s="262"/>
      <c r="AG36" s="262"/>
      <c r="AH36" s="262"/>
      <c r="AI36" s="262"/>
      <c r="AJ36" s="262"/>
      <c r="AK36" s="262"/>
      <c r="AL36" s="262"/>
      <c r="AM36" s="262"/>
      <c r="AN36" s="262"/>
      <c r="AO36" s="262"/>
      <c r="AP36" s="262"/>
      <c r="AQ36" s="262"/>
      <c r="AR36" s="262"/>
      <c r="AS36" s="262"/>
      <c r="AT36" s="262"/>
      <c r="AU36" s="262"/>
      <c r="AV36" s="262"/>
      <c r="AW36" s="262"/>
      <c r="AX36" s="262"/>
      <c r="AY36" s="262"/>
      <c r="AZ36" s="262"/>
      <c r="BA36" s="262"/>
      <c r="BB36" s="262"/>
      <c r="BC36" s="262"/>
      <c r="BD36" s="262"/>
      <c r="BE36" s="262"/>
      <c r="BF36" s="262"/>
      <c r="BG36" s="262"/>
      <c r="BH36" s="262"/>
      <c r="BI36" s="262"/>
      <c r="BJ36" s="262"/>
      <c r="BK36" s="262"/>
      <c r="BL36" s="262"/>
      <c r="BM36" s="262"/>
      <c r="BN36" s="262"/>
      <c r="BO36" s="262"/>
      <c r="BP36" s="262"/>
      <c r="BQ36" s="262"/>
      <c r="BR36" s="262"/>
      <c r="BS36" s="262"/>
      <c r="BT36" s="262"/>
      <c r="BU36" s="262"/>
      <c r="BV36" s="262"/>
      <c r="BW36" s="262"/>
      <c r="BX36" s="262"/>
      <c r="BY36" s="262"/>
      <c r="BZ36" s="262"/>
      <c r="CA36" s="262"/>
      <c r="CB36" s="262"/>
      <c r="CC36" s="262"/>
      <c r="CD36" s="262"/>
      <c r="CE36" s="262"/>
      <c r="CF36" s="262"/>
      <c r="CG36" s="262"/>
      <c r="CH36" s="262"/>
      <c r="CI36" s="262"/>
      <c r="CJ36" s="262"/>
      <c r="CK36" s="262"/>
      <c r="CL36" s="262"/>
      <c r="CM36" s="262"/>
      <c r="CN36" s="262"/>
      <c r="CO36" s="262"/>
      <c r="CP36" s="262"/>
      <c r="CQ36" s="262"/>
      <c r="CR36" s="262"/>
      <c r="CS36" s="262"/>
      <c r="CT36" s="262"/>
      <c r="CU36" s="262"/>
      <c r="CV36" s="262"/>
      <c r="CW36" s="262"/>
      <c r="CX36" s="262"/>
      <c r="CY36" s="262"/>
      <c r="CZ36" s="262"/>
      <c r="DA36" s="262"/>
      <c r="DB36" s="262"/>
      <c r="DC36" s="262"/>
      <c r="DD36" s="262"/>
      <c r="DF36" s="262"/>
      <c r="DI36" s="262"/>
      <c r="DK36" s="262"/>
      <c r="DL36" s="262"/>
      <c r="DM36" s="262"/>
      <c r="DN36" s="262"/>
      <c r="DO36" s="262"/>
      <c r="DP36" s="262"/>
      <c r="DQ36" s="262"/>
      <c r="DR36" s="262"/>
      <c r="DS36" s="262"/>
      <c r="DT36" s="262"/>
      <c r="DU36" s="262"/>
    </row>
    <row r="37" spans="2:125" ht="13.2" x14ac:dyDescent="0.2">
      <c r="DU37" s="262"/>
    </row>
    <row r="38" spans="2:125" ht="13.2" x14ac:dyDescent="0.2">
      <c r="DT38" s="262"/>
      <c r="DU38" s="262"/>
    </row>
    <row r="39" spans="2:125" ht="13.2" x14ac:dyDescent="0.2"/>
    <row r="40" spans="2:125" ht="13.2" x14ac:dyDescent="0.2">
      <c r="DH40" s="262"/>
    </row>
    <row r="41" spans="2:125" ht="13.2" x14ac:dyDescent="0.2">
      <c r="DE41" s="262"/>
    </row>
    <row r="42" spans="2:125" ht="13.2" x14ac:dyDescent="0.2">
      <c r="DG42" s="262"/>
      <c r="DJ42" s="262"/>
    </row>
    <row r="43" spans="2:125" ht="13.2" x14ac:dyDescent="0.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262"/>
      <c r="AQ43" s="262"/>
      <c r="AR43" s="262"/>
      <c r="AS43" s="262"/>
      <c r="AT43" s="262"/>
      <c r="AU43" s="262"/>
      <c r="AV43" s="262"/>
      <c r="AW43" s="262"/>
      <c r="AX43" s="262"/>
      <c r="AY43" s="262"/>
      <c r="AZ43" s="262"/>
      <c r="BA43" s="262"/>
      <c r="BB43" s="262"/>
      <c r="BC43" s="262"/>
      <c r="BD43" s="262"/>
      <c r="BE43" s="262"/>
      <c r="BF43" s="262"/>
      <c r="BG43" s="262"/>
      <c r="BH43" s="262"/>
      <c r="BI43" s="262"/>
      <c r="BJ43" s="262"/>
      <c r="BK43" s="262"/>
      <c r="BL43" s="262"/>
      <c r="BM43" s="262"/>
      <c r="BN43" s="262"/>
      <c r="BO43" s="262"/>
      <c r="BP43" s="262"/>
      <c r="BQ43" s="262"/>
      <c r="BR43" s="262"/>
      <c r="BS43" s="262"/>
      <c r="BT43" s="262"/>
      <c r="BU43" s="262"/>
      <c r="BV43" s="262"/>
      <c r="BW43" s="262"/>
      <c r="BX43" s="262"/>
      <c r="BY43" s="262"/>
      <c r="BZ43" s="262"/>
      <c r="CA43" s="262"/>
      <c r="CB43" s="262"/>
      <c r="CC43" s="262"/>
      <c r="CD43" s="262"/>
      <c r="CE43" s="262"/>
      <c r="CF43" s="262"/>
      <c r="CG43" s="262"/>
      <c r="CH43" s="262"/>
      <c r="CI43" s="262"/>
      <c r="CJ43" s="262"/>
      <c r="CK43" s="262"/>
      <c r="CL43" s="262"/>
      <c r="CM43" s="262"/>
      <c r="CN43" s="262"/>
      <c r="CO43" s="262"/>
      <c r="CP43" s="262"/>
      <c r="CQ43" s="262"/>
      <c r="CR43" s="262"/>
      <c r="CS43" s="262"/>
      <c r="CT43" s="262"/>
      <c r="CU43" s="262"/>
      <c r="CV43" s="262"/>
      <c r="CW43" s="262"/>
      <c r="CX43" s="262"/>
      <c r="CY43" s="262"/>
      <c r="CZ43" s="262"/>
      <c r="DA43" s="262"/>
      <c r="DB43" s="262"/>
      <c r="DC43" s="262"/>
      <c r="DD43" s="262"/>
      <c r="DF43" s="262"/>
      <c r="DI43" s="262"/>
      <c r="DK43" s="262"/>
      <c r="DL43" s="262"/>
      <c r="DM43" s="262"/>
      <c r="DN43" s="262"/>
      <c r="DO43" s="262"/>
      <c r="DP43" s="262"/>
      <c r="DQ43" s="262"/>
      <c r="DR43" s="262"/>
      <c r="DS43" s="262"/>
      <c r="DT43" s="262"/>
      <c r="DU43" s="262"/>
    </row>
    <row r="44" spans="2:125" ht="13.2" x14ac:dyDescent="0.2">
      <c r="DU44" s="262"/>
    </row>
    <row r="45" spans="2:125" ht="13.2" x14ac:dyDescent="0.2"/>
    <row r="46" spans="2:125" ht="13.2" x14ac:dyDescent="0.2"/>
    <row r="47" spans="2:125" ht="13.2" x14ac:dyDescent="0.2"/>
    <row r="48" spans="2:125" ht="13.2" x14ac:dyDescent="0.2">
      <c r="DT48" s="262"/>
      <c r="DU48" s="262"/>
    </row>
    <row r="49" spans="120:125" ht="13.2" x14ac:dyDescent="0.2">
      <c r="DU49" s="262"/>
    </row>
    <row r="50" spans="120:125" ht="13.2" x14ac:dyDescent="0.2">
      <c r="DU50" s="262"/>
    </row>
    <row r="51" spans="120:125" ht="13.2" x14ac:dyDescent="0.2">
      <c r="DP51" s="262"/>
      <c r="DQ51" s="262"/>
      <c r="DR51" s="262"/>
      <c r="DS51" s="262"/>
      <c r="DT51" s="262"/>
      <c r="DU51" s="262"/>
    </row>
    <row r="52" spans="120:125" ht="13.2" x14ac:dyDescent="0.2"/>
    <row r="53" spans="120:125" ht="13.2" x14ac:dyDescent="0.2"/>
    <row r="54" spans="120:125" ht="13.2" x14ac:dyDescent="0.2">
      <c r="DU54" s="262"/>
    </row>
    <row r="55" spans="120:125" ht="13.2" x14ac:dyDescent="0.2"/>
    <row r="56" spans="120:125" ht="13.2" x14ac:dyDescent="0.2"/>
    <row r="57" spans="120:125" ht="13.2" x14ac:dyDescent="0.2"/>
    <row r="58" spans="120:125" ht="13.2" x14ac:dyDescent="0.2">
      <c r="DU58" s="262"/>
    </row>
    <row r="59" spans="120:125" ht="13.2" x14ac:dyDescent="0.2"/>
    <row r="60" spans="120:125" ht="13.2" x14ac:dyDescent="0.2"/>
    <row r="61" spans="120:125" ht="13.2" x14ac:dyDescent="0.2"/>
    <row r="62" spans="120:125" ht="13.2" x14ac:dyDescent="0.2"/>
    <row r="63" spans="120:125" ht="13.2" x14ac:dyDescent="0.2">
      <c r="DU63" s="262"/>
    </row>
    <row r="64" spans="120:125" ht="13.2" x14ac:dyDescent="0.2">
      <c r="DT64" s="262"/>
      <c r="DU64" s="262"/>
    </row>
    <row r="65" spans="123:125" ht="13.2" x14ac:dyDescent="0.2"/>
    <row r="66" spans="123:125" ht="13.2" x14ac:dyDescent="0.2"/>
    <row r="67" spans="123:125" ht="13.2" x14ac:dyDescent="0.2"/>
    <row r="68" spans="123:125" ht="13.2" x14ac:dyDescent="0.2"/>
    <row r="69" spans="123:125" ht="13.2" x14ac:dyDescent="0.2">
      <c r="DS69" s="262"/>
      <c r="DT69" s="262"/>
      <c r="DU69" s="262"/>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62"/>
    </row>
    <row r="83" spans="116:125" ht="13.2" x14ac:dyDescent="0.2">
      <c r="DM83" s="262"/>
      <c r="DN83" s="262"/>
      <c r="DO83" s="262"/>
      <c r="DP83" s="262"/>
      <c r="DQ83" s="262"/>
      <c r="DR83" s="262"/>
      <c r="DS83" s="262"/>
      <c r="DT83" s="262"/>
      <c r="DU83" s="262"/>
    </row>
    <row r="84" spans="116:125" ht="13.2" x14ac:dyDescent="0.2"/>
    <row r="85" spans="116:125" ht="13.2" x14ac:dyDescent="0.2"/>
    <row r="86" spans="116:125" ht="13.2" x14ac:dyDescent="0.2"/>
    <row r="87" spans="116:125" ht="13.2" x14ac:dyDescent="0.2"/>
    <row r="88" spans="116:125" ht="13.2" x14ac:dyDescent="0.2">
      <c r="DU88" s="262"/>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62"/>
      <c r="DT94" s="262"/>
      <c r="DU94" s="262"/>
    </row>
    <row r="95" spans="116:125" ht="13.5" customHeight="1" x14ac:dyDescent="0.2">
      <c r="DU95" s="262"/>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62"/>
    </row>
    <row r="102" spans="124:125" ht="13.5" customHeight="1" x14ac:dyDescent="0.2"/>
    <row r="103" spans="124:125" ht="13.5" customHeight="1" x14ac:dyDescent="0.2"/>
    <row r="104" spans="124:125" ht="13.5" customHeight="1" x14ac:dyDescent="0.2">
      <c r="DT104" s="262"/>
      <c r="DU104" s="262"/>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2" t="s">
        <v>571</v>
      </c>
    </row>
    <row r="120" spans="125:125" ht="13.5" hidden="1" customHeight="1" x14ac:dyDescent="0.2"/>
    <row r="121" spans="125:125" ht="13.5" hidden="1" customHeight="1" x14ac:dyDescent="0.2">
      <c r="DU121" s="262"/>
    </row>
  </sheetData>
  <sheetProtection algorithmName="SHA-512" hashValue="7kmzdkBEksi2/Qxrih/Ww71Wnhz7qm9ICopQgsSQMdWkKccB4sEpskW4CqPVQScnwnuJC78TT9j1qEHj50NkZw==" saltValue="fQakl4M03YMuF5vlHer2l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3" customWidth="1"/>
    <col min="126" max="142" width="0" style="262" hidden="1" customWidth="1"/>
    <col min="143" max="16384" width="9" style="262" hidden="1"/>
  </cols>
  <sheetData>
    <row r="1" spans="1:125" ht="13.5" customHeight="1" x14ac:dyDescent="0.2">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c r="AI1" s="262"/>
      <c r="AJ1" s="262"/>
      <c r="AK1" s="262"/>
      <c r="AL1" s="262"/>
      <c r="AM1" s="262"/>
      <c r="AN1" s="262"/>
      <c r="AO1" s="262"/>
      <c r="AP1" s="262"/>
      <c r="AQ1" s="262"/>
      <c r="AR1" s="262"/>
      <c r="AS1" s="262"/>
      <c r="AT1" s="262"/>
      <c r="AU1" s="262"/>
      <c r="AV1" s="262"/>
      <c r="AW1" s="262"/>
      <c r="AX1" s="262"/>
      <c r="AY1" s="262"/>
      <c r="AZ1" s="262"/>
      <c r="BA1" s="262"/>
      <c r="BB1" s="262"/>
      <c r="BC1" s="262"/>
      <c r="BD1" s="262"/>
      <c r="BE1" s="262"/>
      <c r="BF1" s="262"/>
      <c r="BG1" s="262"/>
      <c r="BH1" s="262"/>
      <c r="BI1" s="262"/>
      <c r="BJ1" s="262"/>
      <c r="BK1" s="262"/>
      <c r="BL1" s="262"/>
      <c r="BM1" s="262"/>
      <c r="BN1" s="262"/>
      <c r="BO1" s="262"/>
      <c r="BP1" s="262"/>
      <c r="BQ1" s="262"/>
      <c r="BR1" s="262"/>
      <c r="BS1" s="262"/>
      <c r="BT1" s="262"/>
      <c r="BU1" s="262"/>
      <c r="BV1" s="262"/>
      <c r="BW1" s="262"/>
      <c r="BX1" s="262"/>
      <c r="BY1" s="262"/>
      <c r="BZ1" s="262"/>
      <c r="CA1" s="262"/>
      <c r="CB1" s="262"/>
      <c r="CC1" s="262"/>
      <c r="CD1" s="262"/>
      <c r="CE1" s="262"/>
      <c r="CF1" s="262"/>
      <c r="CG1" s="262"/>
      <c r="CH1" s="262"/>
      <c r="CI1" s="262"/>
      <c r="CJ1" s="262"/>
      <c r="CK1" s="262"/>
      <c r="CL1" s="262"/>
      <c r="CM1" s="262"/>
      <c r="CN1" s="262"/>
      <c r="CO1" s="262"/>
      <c r="CP1" s="262"/>
      <c r="CQ1" s="262"/>
      <c r="CR1" s="262"/>
      <c r="CS1" s="262"/>
      <c r="CT1" s="262"/>
      <c r="CU1" s="262"/>
      <c r="CV1" s="262"/>
      <c r="CW1" s="262"/>
      <c r="CX1" s="262"/>
      <c r="CY1" s="262"/>
      <c r="CZ1" s="262"/>
      <c r="DA1" s="262"/>
      <c r="DB1" s="262"/>
      <c r="DC1" s="262"/>
      <c r="DD1" s="262"/>
      <c r="DE1" s="262"/>
      <c r="DF1" s="262"/>
      <c r="DG1" s="262"/>
      <c r="DH1" s="262"/>
      <c r="DI1" s="262"/>
      <c r="DJ1" s="262"/>
      <c r="DK1" s="262"/>
      <c r="DL1" s="262"/>
      <c r="DM1" s="262"/>
      <c r="DN1" s="262"/>
      <c r="DO1" s="262"/>
      <c r="DP1" s="262"/>
      <c r="DQ1" s="262"/>
      <c r="DR1" s="262"/>
      <c r="DS1" s="262"/>
      <c r="DT1" s="262"/>
      <c r="DU1" s="262"/>
    </row>
    <row r="2" spans="1:125" ht="13.2" x14ac:dyDescent="0.2">
      <c r="B2" s="262"/>
      <c r="T2" s="262"/>
    </row>
    <row r="3" spans="1:125" ht="13.2" x14ac:dyDescent="0.2">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c r="AI3" s="262"/>
      <c r="AJ3" s="262"/>
      <c r="AK3" s="262"/>
      <c r="AL3" s="262"/>
      <c r="AM3" s="262"/>
      <c r="AN3" s="262"/>
      <c r="AO3" s="262"/>
      <c r="AP3" s="262"/>
      <c r="AQ3" s="262"/>
      <c r="AR3" s="262"/>
      <c r="AS3" s="262"/>
      <c r="AT3" s="262"/>
      <c r="AU3" s="262"/>
      <c r="AV3" s="262"/>
      <c r="AW3" s="262"/>
      <c r="AX3" s="262"/>
      <c r="AY3" s="262"/>
      <c r="AZ3" s="262"/>
      <c r="BA3" s="262"/>
      <c r="BB3" s="262"/>
      <c r="BC3" s="262"/>
      <c r="BD3" s="262"/>
      <c r="BE3" s="262"/>
      <c r="BF3" s="262"/>
      <c r="BG3" s="262"/>
      <c r="BH3" s="262"/>
      <c r="BI3" s="262"/>
      <c r="BJ3" s="262"/>
      <c r="BK3" s="262"/>
      <c r="BL3" s="262"/>
      <c r="BM3" s="262"/>
      <c r="BN3" s="262"/>
      <c r="BO3" s="262"/>
      <c r="BP3" s="262"/>
      <c r="BQ3" s="262"/>
      <c r="BR3" s="262"/>
      <c r="BS3" s="262"/>
      <c r="BT3" s="262"/>
      <c r="BU3" s="262"/>
      <c r="BV3" s="262"/>
      <c r="BW3" s="262"/>
      <c r="BX3" s="262"/>
      <c r="BY3" s="262"/>
      <c r="BZ3" s="262"/>
      <c r="CA3" s="262"/>
      <c r="CB3" s="262"/>
      <c r="CC3" s="262"/>
      <c r="CD3" s="262"/>
      <c r="CE3" s="262"/>
      <c r="CF3" s="262"/>
      <c r="CG3" s="262"/>
      <c r="CH3" s="262"/>
      <c r="CI3" s="262"/>
      <c r="CJ3" s="262"/>
      <c r="CK3" s="262"/>
      <c r="CL3" s="262"/>
      <c r="CM3" s="262"/>
      <c r="CN3" s="262"/>
      <c r="CO3" s="262"/>
      <c r="CP3" s="262"/>
      <c r="CQ3" s="262"/>
      <c r="CR3" s="262"/>
      <c r="CS3" s="262"/>
      <c r="CT3" s="262"/>
      <c r="CU3" s="262"/>
      <c r="CV3" s="262"/>
      <c r="CW3" s="262"/>
      <c r="CX3" s="262"/>
      <c r="CY3" s="262"/>
      <c r="CZ3" s="262"/>
      <c r="DA3" s="262"/>
      <c r="DB3" s="262"/>
      <c r="DC3" s="262"/>
      <c r="DD3" s="262"/>
      <c r="DE3" s="262"/>
      <c r="DF3" s="262"/>
      <c r="DG3" s="262"/>
      <c r="DH3" s="262"/>
      <c r="DI3" s="262"/>
      <c r="DJ3" s="262"/>
      <c r="DK3" s="262"/>
      <c r="DL3" s="262"/>
      <c r="DM3" s="262"/>
      <c r="DN3" s="262"/>
      <c r="DO3" s="262"/>
      <c r="DP3" s="262"/>
      <c r="DQ3" s="262"/>
      <c r="DR3" s="262"/>
      <c r="DS3" s="262"/>
      <c r="DT3" s="262"/>
      <c r="DU3" s="262"/>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62"/>
      <c r="G33" s="262"/>
      <c r="I33" s="262"/>
    </row>
    <row r="34" spans="2:125" ht="13.2" x14ac:dyDescent="0.2">
      <c r="C34" s="262"/>
      <c r="P34" s="262"/>
      <c r="R34" s="262"/>
      <c r="U34" s="262"/>
    </row>
    <row r="35" spans="2:125" ht="13.2" x14ac:dyDescent="0.2">
      <c r="D35" s="262"/>
      <c r="E35" s="262"/>
      <c r="T35" s="262"/>
      <c r="W35" s="262"/>
      <c r="X35" s="262"/>
      <c r="Y35" s="262"/>
      <c r="Z35" s="262"/>
      <c r="AA35" s="262"/>
      <c r="AB35" s="262"/>
      <c r="AC35" s="262"/>
      <c r="AD35" s="262"/>
      <c r="AE35" s="262"/>
      <c r="AF35" s="262"/>
      <c r="AG35" s="262"/>
      <c r="AH35" s="262"/>
      <c r="AI35" s="262"/>
      <c r="AJ35" s="262"/>
      <c r="AK35" s="262"/>
      <c r="AL35" s="262"/>
      <c r="AM35" s="262"/>
      <c r="AN35" s="262"/>
      <c r="AO35" s="262"/>
      <c r="AP35" s="262"/>
      <c r="AQ35" s="262"/>
      <c r="AR35" s="262"/>
      <c r="AS35" s="262"/>
      <c r="AT35" s="262"/>
      <c r="AU35" s="262"/>
      <c r="AV35" s="262"/>
      <c r="AW35" s="262"/>
      <c r="AX35" s="262"/>
      <c r="AY35" s="262"/>
      <c r="AZ35" s="262"/>
      <c r="BA35" s="262"/>
      <c r="BB35" s="262"/>
      <c r="BC35" s="262"/>
      <c r="BD35" s="262"/>
      <c r="BE35" s="262"/>
      <c r="BF35" s="262"/>
      <c r="BG35" s="262"/>
      <c r="BH35" s="262"/>
      <c r="BI35" s="262"/>
      <c r="BJ35" s="262"/>
      <c r="BK35" s="262"/>
      <c r="BL35" s="262"/>
      <c r="BM35" s="262"/>
      <c r="BN35" s="262"/>
      <c r="BO35" s="262"/>
      <c r="BP35" s="262"/>
      <c r="BQ35" s="262"/>
      <c r="BR35" s="262"/>
      <c r="BS35" s="262"/>
      <c r="BT35" s="262"/>
      <c r="BU35" s="262"/>
      <c r="BV35" s="262"/>
      <c r="BW35" s="262"/>
      <c r="BX35" s="262"/>
      <c r="BY35" s="262"/>
      <c r="BZ35" s="262"/>
      <c r="CA35" s="262"/>
      <c r="CB35" s="262"/>
      <c r="CC35" s="262"/>
      <c r="CD35" s="262"/>
      <c r="CE35" s="262"/>
      <c r="CF35" s="262"/>
      <c r="CG35" s="262"/>
      <c r="CH35" s="262"/>
      <c r="CI35" s="262"/>
      <c r="CJ35" s="262"/>
      <c r="CK35" s="262"/>
      <c r="CL35" s="262"/>
      <c r="CM35" s="262"/>
      <c r="CN35" s="262"/>
      <c r="CO35" s="262"/>
      <c r="CP35" s="262"/>
      <c r="CQ35" s="262"/>
      <c r="CR35" s="262"/>
      <c r="CS35" s="262"/>
      <c r="CT35" s="262"/>
      <c r="CU35" s="262"/>
      <c r="CV35" s="262"/>
      <c r="CW35" s="262"/>
      <c r="CX35" s="262"/>
      <c r="CY35" s="262"/>
      <c r="CZ35" s="262"/>
      <c r="DA35" s="262"/>
      <c r="DB35" s="262"/>
      <c r="DC35" s="262"/>
      <c r="DD35" s="262"/>
      <c r="DE35" s="262"/>
      <c r="DF35" s="262"/>
      <c r="DG35" s="262"/>
      <c r="DH35" s="262"/>
      <c r="DI35" s="262"/>
      <c r="DJ35" s="262"/>
      <c r="DK35" s="262"/>
      <c r="DL35" s="262"/>
      <c r="DM35" s="262"/>
      <c r="DN35" s="262"/>
      <c r="DO35" s="262"/>
      <c r="DP35" s="262"/>
      <c r="DQ35" s="262"/>
      <c r="DR35" s="262"/>
      <c r="DS35" s="262"/>
      <c r="DT35" s="262"/>
      <c r="DU35" s="262"/>
    </row>
    <row r="36" spans="2:125" ht="13.2" x14ac:dyDescent="0.2">
      <c r="F36" s="262"/>
      <c r="H36" s="262"/>
      <c r="J36" s="262"/>
      <c r="K36" s="262"/>
      <c r="L36" s="262"/>
      <c r="M36" s="262"/>
      <c r="N36" s="262"/>
      <c r="O36" s="262"/>
      <c r="Q36" s="262"/>
      <c r="S36" s="262"/>
      <c r="V36" s="262"/>
    </row>
    <row r="37" spans="2:125" ht="13.2" x14ac:dyDescent="0.2"/>
    <row r="38" spans="2:125" ht="13.2" x14ac:dyDescent="0.2"/>
    <row r="39" spans="2:125" ht="13.2" x14ac:dyDescent="0.2"/>
    <row r="40" spans="2:125" ht="13.2" x14ac:dyDescent="0.2">
      <c r="U40" s="262"/>
    </row>
    <row r="41" spans="2:125" ht="13.2" x14ac:dyDescent="0.2">
      <c r="R41" s="262"/>
    </row>
    <row r="42" spans="2:125" ht="13.2" x14ac:dyDescent="0.2">
      <c r="T42" s="262"/>
      <c r="W42" s="262"/>
      <c r="X42" s="262"/>
      <c r="Y42" s="262"/>
      <c r="Z42" s="262"/>
      <c r="AA42" s="262"/>
      <c r="AB42" s="262"/>
      <c r="AC42" s="262"/>
      <c r="AD42" s="262"/>
      <c r="AE42" s="262"/>
      <c r="AF42" s="262"/>
      <c r="AG42" s="262"/>
      <c r="AH42" s="262"/>
      <c r="AI42" s="262"/>
      <c r="AJ42" s="262"/>
      <c r="AK42" s="262"/>
      <c r="AL42" s="262"/>
      <c r="AM42" s="262"/>
      <c r="AN42" s="262"/>
      <c r="AO42" s="262"/>
      <c r="AP42" s="262"/>
      <c r="AQ42" s="262"/>
      <c r="AR42" s="262"/>
      <c r="AS42" s="262"/>
      <c r="AT42" s="262"/>
      <c r="AU42" s="262"/>
      <c r="AV42" s="262"/>
      <c r="AW42" s="262"/>
      <c r="AX42" s="262"/>
      <c r="AY42" s="262"/>
      <c r="AZ42" s="262"/>
      <c r="BA42" s="262"/>
      <c r="BB42" s="262"/>
      <c r="BC42" s="262"/>
      <c r="BD42" s="262"/>
      <c r="BE42" s="262"/>
      <c r="BF42" s="262"/>
      <c r="BG42" s="262"/>
      <c r="BH42" s="262"/>
      <c r="BI42" s="262"/>
      <c r="BJ42" s="262"/>
      <c r="BK42" s="262"/>
      <c r="BL42" s="262"/>
      <c r="BM42" s="262"/>
      <c r="BN42" s="262"/>
      <c r="BO42" s="262"/>
      <c r="BP42" s="262"/>
      <c r="BQ42" s="262"/>
      <c r="BR42" s="262"/>
      <c r="BS42" s="262"/>
      <c r="BT42" s="262"/>
      <c r="BU42" s="262"/>
      <c r="BV42" s="262"/>
      <c r="BW42" s="262"/>
      <c r="BX42" s="262"/>
      <c r="BY42" s="262"/>
      <c r="BZ42" s="262"/>
      <c r="CA42" s="262"/>
      <c r="CB42" s="262"/>
      <c r="CC42" s="262"/>
      <c r="CD42" s="262"/>
      <c r="CE42" s="262"/>
      <c r="CF42" s="262"/>
      <c r="CG42" s="262"/>
      <c r="CH42" s="262"/>
      <c r="CI42" s="262"/>
      <c r="CJ42" s="262"/>
      <c r="CK42" s="262"/>
      <c r="CL42" s="262"/>
      <c r="CM42" s="262"/>
      <c r="CN42" s="262"/>
      <c r="CO42" s="262"/>
      <c r="CP42" s="262"/>
      <c r="CQ42" s="262"/>
      <c r="CR42" s="262"/>
      <c r="CS42" s="262"/>
      <c r="CT42" s="262"/>
      <c r="CU42" s="262"/>
      <c r="CV42" s="262"/>
      <c r="CW42" s="262"/>
      <c r="CX42" s="262"/>
      <c r="CY42" s="262"/>
      <c r="CZ42" s="262"/>
      <c r="DA42" s="262"/>
      <c r="DB42" s="262"/>
      <c r="DC42" s="262"/>
      <c r="DD42" s="262"/>
      <c r="DE42" s="262"/>
      <c r="DF42" s="262"/>
      <c r="DG42" s="262"/>
      <c r="DH42" s="262"/>
      <c r="DI42" s="262"/>
      <c r="DJ42" s="262"/>
      <c r="DK42" s="262"/>
      <c r="DL42" s="262"/>
      <c r="DM42" s="262"/>
      <c r="DN42" s="262"/>
      <c r="DO42" s="262"/>
      <c r="DP42" s="262"/>
      <c r="DQ42" s="262"/>
      <c r="DR42" s="262"/>
      <c r="DS42" s="262"/>
      <c r="DT42" s="262"/>
      <c r="DU42" s="262"/>
    </row>
    <row r="43" spans="2:125" ht="13.2" x14ac:dyDescent="0.2">
      <c r="Q43" s="262"/>
      <c r="S43" s="262"/>
      <c r="V43" s="262"/>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3" t="s">
        <v>572</v>
      </c>
    </row>
  </sheetData>
  <sheetProtection algorithmName="SHA-512" hashValue="jIyVQjRL9pEg47CwQ/751b055YoBKoCBytaSV4KGqi4lfevbJbO8zEM384+1EX0EbLhM7TRteKFuwMpDQJsIiQ==" saltValue="ikmEZfbDxfOl7/SKVKO79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573</v>
      </c>
      <c r="G46" s="8" t="s">
        <v>574</v>
      </c>
      <c r="H46" s="8" t="s">
        <v>575</v>
      </c>
      <c r="I46" s="8" t="s">
        <v>576</v>
      </c>
      <c r="J46" s="9" t="s">
        <v>577</v>
      </c>
    </row>
    <row r="47" spans="2:10" ht="57.75" customHeight="1" x14ac:dyDescent="0.2">
      <c r="B47" s="10"/>
      <c r="C47" s="1203" t="s">
        <v>3</v>
      </c>
      <c r="D47" s="1203"/>
      <c r="E47" s="1204"/>
      <c r="F47" s="11">
        <v>21</v>
      </c>
      <c r="G47" s="12">
        <v>19.079999999999998</v>
      </c>
      <c r="H47" s="12">
        <v>20.16</v>
      </c>
      <c r="I47" s="12">
        <v>19.29</v>
      </c>
      <c r="J47" s="13">
        <v>19.21</v>
      </c>
    </row>
    <row r="48" spans="2:10" ht="57.75" customHeight="1" x14ac:dyDescent="0.2">
      <c r="B48" s="14"/>
      <c r="C48" s="1205" t="s">
        <v>4</v>
      </c>
      <c r="D48" s="1205"/>
      <c r="E48" s="1206"/>
      <c r="F48" s="15">
        <v>13.25</v>
      </c>
      <c r="G48" s="16">
        <v>14.72</v>
      </c>
      <c r="H48" s="16">
        <v>14.65</v>
      </c>
      <c r="I48" s="16">
        <v>13.26</v>
      </c>
      <c r="J48" s="17">
        <v>17.059999999999999</v>
      </c>
    </row>
    <row r="49" spans="2:10" ht="57.75" customHeight="1" thickBot="1" x14ac:dyDescent="0.25">
      <c r="B49" s="18"/>
      <c r="C49" s="1207" t="s">
        <v>5</v>
      </c>
      <c r="D49" s="1207"/>
      <c r="E49" s="1208"/>
      <c r="F49" s="19">
        <v>1.58</v>
      </c>
      <c r="G49" s="20" t="s">
        <v>578</v>
      </c>
      <c r="H49" s="20">
        <v>0.93</v>
      </c>
      <c r="I49" s="20" t="s">
        <v>579</v>
      </c>
      <c r="J49" s="21">
        <v>5.49</v>
      </c>
    </row>
    <row r="50" spans="2:10" ht="13.2" x14ac:dyDescent="0.2"/>
  </sheetData>
  <sheetProtection algorithmName="SHA-512" hashValue="VbLv9tV369t/y6KyUh4efSjNeYSOyFUKil7tlDSCJ8F6Y8j00pvRnAuGYP2c8/XUup+bgZL2oRaLhwNnbJ64Qw==" saltValue="Xpzttp18sG+pszKuNFJCL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573</v>
      </c>
      <c r="G33" s="29" t="s">
        <v>574</v>
      </c>
      <c r="H33" s="29" t="s">
        <v>575</v>
      </c>
      <c r="I33" s="29" t="s">
        <v>576</v>
      </c>
      <c r="J33" s="30" t="s">
        <v>577</v>
      </c>
      <c r="K33" s="22"/>
      <c r="L33" s="22"/>
      <c r="M33" s="22"/>
      <c r="N33" s="22"/>
      <c r="O33" s="22"/>
      <c r="P33" s="22"/>
    </row>
    <row r="34" spans="1:16" ht="39" customHeight="1" x14ac:dyDescent="0.2">
      <c r="A34" s="22"/>
      <c r="B34" s="31"/>
      <c r="C34" s="1215" t="s">
        <v>580</v>
      </c>
      <c r="D34" s="1215"/>
      <c r="E34" s="1216"/>
      <c r="F34" s="32">
        <v>13.25</v>
      </c>
      <c r="G34" s="33">
        <v>14.72</v>
      </c>
      <c r="H34" s="33">
        <v>14.64</v>
      </c>
      <c r="I34" s="33">
        <v>13.25</v>
      </c>
      <c r="J34" s="34">
        <v>17.059999999999999</v>
      </c>
      <c r="K34" s="22"/>
      <c r="L34" s="22"/>
      <c r="M34" s="22"/>
      <c r="N34" s="22"/>
      <c r="O34" s="22"/>
      <c r="P34" s="22"/>
    </row>
    <row r="35" spans="1:16" ht="39" customHeight="1" x14ac:dyDescent="0.2">
      <c r="A35" s="22"/>
      <c r="B35" s="35"/>
      <c r="C35" s="1209" t="s">
        <v>581</v>
      </c>
      <c r="D35" s="1210"/>
      <c r="E35" s="1211"/>
      <c r="F35" s="36">
        <v>11.82</v>
      </c>
      <c r="G35" s="37">
        <v>12.24</v>
      </c>
      <c r="H35" s="37">
        <v>10.66</v>
      </c>
      <c r="I35" s="37">
        <v>8.93</v>
      </c>
      <c r="J35" s="38">
        <v>8.2799999999999994</v>
      </c>
      <c r="K35" s="22"/>
      <c r="L35" s="22"/>
      <c r="M35" s="22"/>
      <c r="N35" s="22"/>
      <c r="O35" s="22"/>
      <c r="P35" s="22"/>
    </row>
    <row r="36" spans="1:16" ht="39" customHeight="1" x14ac:dyDescent="0.2">
      <c r="A36" s="22"/>
      <c r="B36" s="35"/>
      <c r="C36" s="1209" t="s">
        <v>582</v>
      </c>
      <c r="D36" s="1210"/>
      <c r="E36" s="1211"/>
      <c r="F36" s="36">
        <v>0.67</v>
      </c>
      <c r="G36" s="37">
        <v>1.41</v>
      </c>
      <c r="H36" s="37">
        <v>1.41</v>
      </c>
      <c r="I36" s="37">
        <v>1.29</v>
      </c>
      <c r="J36" s="38">
        <v>1.47</v>
      </c>
      <c r="K36" s="22"/>
      <c r="L36" s="22"/>
      <c r="M36" s="22"/>
      <c r="N36" s="22"/>
      <c r="O36" s="22"/>
      <c r="P36" s="22"/>
    </row>
    <row r="37" spans="1:16" ht="39" customHeight="1" x14ac:dyDescent="0.2">
      <c r="A37" s="22"/>
      <c r="B37" s="35"/>
      <c r="C37" s="1209" t="s">
        <v>583</v>
      </c>
      <c r="D37" s="1210"/>
      <c r="E37" s="1211"/>
      <c r="F37" s="36">
        <v>2.12</v>
      </c>
      <c r="G37" s="37">
        <v>0.28999999999999998</v>
      </c>
      <c r="H37" s="37">
        <v>0.91</v>
      </c>
      <c r="I37" s="37">
        <v>0.92</v>
      </c>
      <c r="J37" s="38">
        <v>1.24</v>
      </c>
      <c r="K37" s="22"/>
      <c r="L37" s="22"/>
      <c r="M37" s="22"/>
      <c r="N37" s="22"/>
      <c r="O37" s="22"/>
      <c r="P37" s="22"/>
    </row>
    <row r="38" spans="1:16" ht="39" customHeight="1" x14ac:dyDescent="0.2">
      <c r="A38" s="22"/>
      <c r="B38" s="35"/>
      <c r="C38" s="1209" t="s">
        <v>584</v>
      </c>
      <c r="D38" s="1210"/>
      <c r="E38" s="1211"/>
      <c r="F38" s="36">
        <v>0.31</v>
      </c>
      <c r="G38" s="37">
        <v>0.31</v>
      </c>
      <c r="H38" s="37">
        <v>0.35</v>
      </c>
      <c r="I38" s="37">
        <v>0.3</v>
      </c>
      <c r="J38" s="38">
        <v>0.27</v>
      </c>
      <c r="K38" s="22"/>
      <c r="L38" s="22"/>
      <c r="M38" s="22"/>
      <c r="N38" s="22"/>
      <c r="O38" s="22"/>
      <c r="P38" s="22"/>
    </row>
    <row r="39" spans="1:16" ht="39" customHeight="1" x14ac:dyDescent="0.2">
      <c r="A39" s="22"/>
      <c r="B39" s="35"/>
      <c r="C39" s="1209" t="s">
        <v>585</v>
      </c>
      <c r="D39" s="1210"/>
      <c r="E39" s="1211"/>
      <c r="F39" s="36">
        <v>0.14000000000000001</v>
      </c>
      <c r="G39" s="37">
        <v>0.12</v>
      </c>
      <c r="H39" s="37">
        <v>0.09</v>
      </c>
      <c r="I39" s="37">
        <v>0.1</v>
      </c>
      <c r="J39" s="38">
        <v>0.12</v>
      </c>
      <c r="K39" s="22"/>
      <c r="L39" s="22"/>
      <c r="M39" s="22"/>
      <c r="N39" s="22"/>
      <c r="O39" s="22"/>
      <c r="P39" s="22"/>
    </row>
    <row r="40" spans="1:16" ht="39" customHeight="1" x14ac:dyDescent="0.2">
      <c r="A40" s="22"/>
      <c r="B40" s="35"/>
      <c r="C40" s="1209" t="s">
        <v>586</v>
      </c>
      <c r="D40" s="1210"/>
      <c r="E40" s="1211"/>
      <c r="F40" s="36">
        <v>0.02</v>
      </c>
      <c r="G40" s="37">
        <v>0.03</v>
      </c>
      <c r="H40" s="37">
        <v>0.04</v>
      </c>
      <c r="I40" s="37">
        <v>0.04</v>
      </c>
      <c r="J40" s="38">
        <v>0.05</v>
      </c>
      <c r="K40" s="22"/>
      <c r="L40" s="22"/>
      <c r="M40" s="22"/>
      <c r="N40" s="22"/>
      <c r="O40" s="22"/>
      <c r="P40" s="22"/>
    </row>
    <row r="41" spans="1:16" ht="39" customHeight="1" x14ac:dyDescent="0.2">
      <c r="A41" s="22"/>
      <c r="B41" s="35"/>
      <c r="C41" s="1209" t="s">
        <v>587</v>
      </c>
      <c r="D41" s="1210"/>
      <c r="E41" s="1211"/>
      <c r="F41" s="36">
        <v>4.4000000000000004</v>
      </c>
      <c r="G41" s="37">
        <v>3.64</v>
      </c>
      <c r="H41" s="37">
        <v>1.46</v>
      </c>
      <c r="I41" s="37">
        <v>0</v>
      </c>
      <c r="J41" s="38">
        <v>0</v>
      </c>
      <c r="K41" s="22"/>
      <c r="L41" s="22"/>
      <c r="M41" s="22"/>
      <c r="N41" s="22"/>
      <c r="O41" s="22"/>
      <c r="P41" s="22"/>
    </row>
    <row r="42" spans="1:16" ht="39" customHeight="1" x14ac:dyDescent="0.2">
      <c r="A42" s="22"/>
      <c r="B42" s="39"/>
      <c r="C42" s="1209" t="s">
        <v>588</v>
      </c>
      <c r="D42" s="1210"/>
      <c r="E42" s="1211"/>
      <c r="F42" s="36" t="s">
        <v>532</v>
      </c>
      <c r="G42" s="37" t="s">
        <v>532</v>
      </c>
      <c r="H42" s="37" t="s">
        <v>589</v>
      </c>
      <c r="I42" s="37" t="s">
        <v>532</v>
      </c>
      <c r="J42" s="38" t="s">
        <v>532</v>
      </c>
      <c r="K42" s="22"/>
      <c r="L42" s="22"/>
      <c r="M42" s="22"/>
      <c r="N42" s="22"/>
      <c r="O42" s="22"/>
      <c r="P42" s="22"/>
    </row>
    <row r="43" spans="1:16" ht="39" customHeight="1" thickBot="1" x14ac:dyDescent="0.25">
      <c r="A43" s="22"/>
      <c r="B43" s="40"/>
      <c r="C43" s="1212" t="s">
        <v>590</v>
      </c>
      <c r="D43" s="1213"/>
      <c r="E43" s="1214"/>
      <c r="F43" s="41">
        <v>0.19</v>
      </c>
      <c r="G43" s="42">
        <v>7.0000000000000007E-2</v>
      </c>
      <c r="H43" s="42" t="s">
        <v>532</v>
      </c>
      <c r="I43" s="42" t="s">
        <v>532</v>
      </c>
      <c r="J43" s="43" t="s">
        <v>532</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HUukEPV3Ld6rrp6lyYusz60pWFMBUIQagjNJZMsA5Ml3HwPoitt9Aa1om7p1bG8EUBX1xqJRB0X/fi5qraqK5w==" saltValue="6d88lLpqakwaBemw7o2x5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573</v>
      </c>
      <c r="L44" s="56" t="s">
        <v>574</v>
      </c>
      <c r="M44" s="56" t="s">
        <v>575</v>
      </c>
      <c r="N44" s="56" t="s">
        <v>576</v>
      </c>
      <c r="O44" s="57" t="s">
        <v>577</v>
      </c>
      <c r="P44" s="48"/>
      <c r="Q44" s="48"/>
      <c r="R44" s="48"/>
      <c r="S44" s="48"/>
      <c r="T44" s="48"/>
      <c r="U44" s="48"/>
    </row>
    <row r="45" spans="1:21" ht="30.75" customHeight="1" x14ac:dyDescent="0.2">
      <c r="A45" s="48"/>
      <c r="B45" s="1235" t="s">
        <v>11</v>
      </c>
      <c r="C45" s="1236"/>
      <c r="D45" s="58"/>
      <c r="E45" s="1241" t="s">
        <v>12</v>
      </c>
      <c r="F45" s="1241"/>
      <c r="G45" s="1241"/>
      <c r="H45" s="1241"/>
      <c r="I45" s="1241"/>
      <c r="J45" s="1242"/>
      <c r="K45" s="59">
        <v>899</v>
      </c>
      <c r="L45" s="60">
        <v>902</v>
      </c>
      <c r="M45" s="60">
        <v>925</v>
      </c>
      <c r="N45" s="60">
        <v>996</v>
      </c>
      <c r="O45" s="61">
        <v>1062</v>
      </c>
      <c r="P45" s="48"/>
      <c r="Q45" s="48"/>
      <c r="R45" s="48"/>
      <c r="S45" s="48"/>
      <c r="T45" s="48"/>
      <c r="U45" s="48"/>
    </row>
    <row r="46" spans="1:21" ht="30.75" customHeight="1" x14ac:dyDescent="0.2">
      <c r="A46" s="48"/>
      <c r="B46" s="1237"/>
      <c r="C46" s="1238"/>
      <c r="D46" s="62"/>
      <c r="E46" s="1219" t="s">
        <v>13</v>
      </c>
      <c r="F46" s="1219"/>
      <c r="G46" s="1219"/>
      <c r="H46" s="1219"/>
      <c r="I46" s="1219"/>
      <c r="J46" s="1220"/>
      <c r="K46" s="63" t="s">
        <v>532</v>
      </c>
      <c r="L46" s="64" t="s">
        <v>532</v>
      </c>
      <c r="M46" s="64" t="s">
        <v>532</v>
      </c>
      <c r="N46" s="64" t="s">
        <v>532</v>
      </c>
      <c r="O46" s="65" t="s">
        <v>532</v>
      </c>
      <c r="P46" s="48"/>
      <c r="Q46" s="48"/>
      <c r="R46" s="48"/>
      <c r="S46" s="48"/>
      <c r="T46" s="48"/>
      <c r="U46" s="48"/>
    </row>
    <row r="47" spans="1:21" ht="30.75" customHeight="1" x14ac:dyDescent="0.2">
      <c r="A47" s="48"/>
      <c r="B47" s="1237"/>
      <c r="C47" s="1238"/>
      <c r="D47" s="62"/>
      <c r="E47" s="1219" t="s">
        <v>14</v>
      </c>
      <c r="F47" s="1219"/>
      <c r="G47" s="1219"/>
      <c r="H47" s="1219"/>
      <c r="I47" s="1219"/>
      <c r="J47" s="1220"/>
      <c r="K47" s="63" t="s">
        <v>532</v>
      </c>
      <c r="L47" s="64" t="s">
        <v>532</v>
      </c>
      <c r="M47" s="64" t="s">
        <v>532</v>
      </c>
      <c r="N47" s="64" t="s">
        <v>532</v>
      </c>
      <c r="O47" s="65" t="s">
        <v>532</v>
      </c>
      <c r="P47" s="48"/>
      <c r="Q47" s="48"/>
      <c r="R47" s="48"/>
      <c r="S47" s="48"/>
      <c r="T47" s="48"/>
      <c r="U47" s="48"/>
    </row>
    <row r="48" spans="1:21" ht="30.75" customHeight="1" x14ac:dyDescent="0.2">
      <c r="A48" s="48"/>
      <c r="B48" s="1237"/>
      <c r="C48" s="1238"/>
      <c r="D48" s="62"/>
      <c r="E48" s="1219" t="s">
        <v>15</v>
      </c>
      <c r="F48" s="1219"/>
      <c r="G48" s="1219"/>
      <c r="H48" s="1219"/>
      <c r="I48" s="1219"/>
      <c r="J48" s="1220"/>
      <c r="K48" s="63">
        <v>383</v>
      </c>
      <c r="L48" s="64">
        <v>375</v>
      </c>
      <c r="M48" s="64">
        <v>305</v>
      </c>
      <c r="N48" s="64">
        <v>359</v>
      </c>
      <c r="O48" s="65">
        <v>357</v>
      </c>
      <c r="P48" s="48"/>
      <c r="Q48" s="48"/>
      <c r="R48" s="48"/>
      <c r="S48" s="48"/>
      <c r="T48" s="48"/>
      <c r="U48" s="48"/>
    </row>
    <row r="49" spans="1:21" ht="30.75" customHeight="1" x14ac:dyDescent="0.2">
      <c r="A49" s="48"/>
      <c r="B49" s="1237"/>
      <c r="C49" s="1238"/>
      <c r="D49" s="62"/>
      <c r="E49" s="1219" t="s">
        <v>16</v>
      </c>
      <c r="F49" s="1219"/>
      <c r="G49" s="1219"/>
      <c r="H49" s="1219"/>
      <c r="I49" s="1219"/>
      <c r="J49" s="1220"/>
      <c r="K49" s="63">
        <v>24</v>
      </c>
      <c r="L49" s="64">
        <v>33</v>
      </c>
      <c r="M49" s="64">
        <v>36</v>
      </c>
      <c r="N49" s="64">
        <v>37</v>
      </c>
      <c r="O49" s="65">
        <v>43</v>
      </c>
      <c r="P49" s="48"/>
      <c r="Q49" s="48"/>
      <c r="R49" s="48"/>
      <c r="S49" s="48"/>
      <c r="T49" s="48"/>
      <c r="U49" s="48"/>
    </row>
    <row r="50" spans="1:21" ht="30.75" customHeight="1" x14ac:dyDescent="0.2">
      <c r="A50" s="48"/>
      <c r="B50" s="1237"/>
      <c r="C50" s="1238"/>
      <c r="D50" s="62"/>
      <c r="E50" s="1219" t="s">
        <v>17</v>
      </c>
      <c r="F50" s="1219"/>
      <c r="G50" s="1219"/>
      <c r="H50" s="1219"/>
      <c r="I50" s="1219"/>
      <c r="J50" s="1220"/>
      <c r="K50" s="63" t="s">
        <v>532</v>
      </c>
      <c r="L50" s="64" t="s">
        <v>532</v>
      </c>
      <c r="M50" s="64" t="s">
        <v>532</v>
      </c>
      <c r="N50" s="64" t="s">
        <v>532</v>
      </c>
      <c r="O50" s="65" t="s">
        <v>532</v>
      </c>
      <c r="P50" s="48"/>
      <c r="Q50" s="48"/>
      <c r="R50" s="48"/>
      <c r="S50" s="48"/>
      <c r="T50" s="48"/>
      <c r="U50" s="48"/>
    </row>
    <row r="51" spans="1:21" ht="30.75" customHeight="1" x14ac:dyDescent="0.2">
      <c r="A51" s="48"/>
      <c r="B51" s="1239"/>
      <c r="C51" s="1240"/>
      <c r="D51" s="66"/>
      <c r="E51" s="1219" t="s">
        <v>18</v>
      </c>
      <c r="F51" s="1219"/>
      <c r="G51" s="1219"/>
      <c r="H51" s="1219"/>
      <c r="I51" s="1219"/>
      <c r="J51" s="1220"/>
      <c r="K51" s="63">
        <v>0</v>
      </c>
      <c r="L51" s="64">
        <v>0</v>
      </c>
      <c r="M51" s="64">
        <v>0</v>
      </c>
      <c r="N51" s="64">
        <v>0</v>
      </c>
      <c r="O51" s="65">
        <v>0</v>
      </c>
      <c r="P51" s="48"/>
      <c r="Q51" s="48"/>
      <c r="R51" s="48"/>
      <c r="S51" s="48"/>
      <c r="T51" s="48"/>
      <c r="U51" s="48"/>
    </row>
    <row r="52" spans="1:21" ht="30.75" customHeight="1" x14ac:dyDescent="0.2">
      <c r="A52" s="48"/>
      <c r="B52" s="1217" t="s">
        <v>19</v>
      </c>
      <c r="C52" s="1218"/>
      <c r="D52" s="66"/>
      <c r="E52" s="1219" t="s">
        <v>20</v>
      </c>
      <c r="F52" s="1219"/>
      <c r="G52" s="1219"/>
      <c r="H52" s="1219"/>
      <c r="I52" s="1219"/>
      <c r="J52" s="1220"/>
      <c r="K52" s="63">
        <v>968</v>
      </c>
      <c r="L52" s="64">
        <v>975</v>
      </c>
      <c r="M52" s="64">
        <v>966</v>
      </c>
      <c r="N52" s="64">
        <v>1002</v>
      </c>
      <c r="O52" s="65">
        <v>1018</v>
      </c>
      <c r="P52" s="48"/>
      <c r="Q52" s="48"/>
      <c r="R52" s="48"/>
      <c r="S52" s="48"/>
      <c r="T52" s="48"/>
      <c r="U52" s="48"/>
    </row>
    <row r="53" spans="1:21" ht="30.75" customHeight="1" thickBot="1" x14ac:dyDescent="0.25">
      <c r="A53" s="48"/>
      <c r="B53" s="1221" t="s">
        <v>21</v>
      </c>
      <c r="C53" s="1222"/>
      <c r="D53" s="67"/>
      <c r="E53" s="1223" t="s">
        <v>22</v>
      </c>
      <c r="F53" s="1223"/>
      <c r="G53" s="1223"/>
      <c r="H53" s="1223"/>
      <c r="I53" s="1223"/>
      <c r="J53" s="1224"/>
      <c r="K53" s="68">
        <v>338</v>
      </c>
      <c r="L53" s="69">
        <v>335</v>
      </c>
      <c r="M53" s="69">
        <v>300</v>
      </c>
      <c r="N53" s="69">
        <v>390</v>
      </c>
      <c r="O53" s="70">
        <v>444</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5">
      <c r="A55" s="48"/>
      <c r="B55" s="72" t="s">
        <v>24</v>
      </c>
      <c r="C55" s="73"/>
      <c r="D55" s="73"/>
      <c r="E55" s="73"/>
      <c r="F55" s="73"/>
      <c r="G55" s="73"/>
      <c r="H55" s="73"/>
      <c r="I55" s="73"/>
      <c r="J55" s="73"/>
      <c r="K55" s="74"/>
      <c r="L55" s="74"/>
      <c r="M55" s="74"/>
      <c r="N55" s="74"/>
      <c r="O55" s="75" t="s">
        <v>591</v>
      </c>
      <c r="P55" s="48"/>
      <c r="Q55" s="48"/>
      <c r="R55" s="48"/>
      <c r="S55" s="48"/>
      <c r="T55" s="48"/>
      <c r="U55" s="48"/>
    </row>
    <row r="56" spans="1:21" ht="31.5" customHeight="1" thickBot="1" x14ac:dyDescent="0.25">
      <c r="A56" s="48"/>
      <c r="B56" s="76"/>
      <c r="C56" s="77"/>
      <c r="D56" s="77"/>
      <c r="E56" s="78"/>
      <c r="F56" s="78"/>
      <c r="G56" s="78"/>
      <c r="H56" s="78"/>
      <c r="I56" s="78"/>
      <c r="J56" s="79" t="s">
        <v>2</v>
      </c>
      <c r="K56" s="80" t="s">
        <v>592</v>
      </c>
      <c r="L56" s="81" t="s">
        <v>593</v>
      </c>
      <c r="M56" s="81" t="s">
        <v>594</v>
      </c>
      <c r="N56" s="81" t="s">
        <v>595</v>
      </c>
      <c r="O56" s="82" t="s">
        <v>596</v>
      </c>
      <c r="P56" s="48"/>
      <c r="Q56" s="48"/>
      <c r="R56" s="48"/>
      <c r="S56" s="48"/>
      <c r="T56" s="48"/>
      <c r="U56" s="48"/>
    </row>
    <row r="57" spans="1:21" ht="31.5" customHeight="1" x14ac:dyDescent="0.2">
      <c r="B57" s="1225" t="s">
        <v>25</v>
      </c>
      <c r="C57" s="1226"/>
      <c r="D57" s="1229" t="s">
        <v>26</v>
      </c>
      <c r="E57" s="1230"/>
      <c r="F57" s="1230"/>
      <c r="G57" s="1230"/>
      <c r="H57" s="1230"/>
      <c r="I57" s="1230"/>
      <c r="J57" s="1231"/>
      <c r="K57" s="83" t="s">
        <v>615</v>
      </c>
      <c r="L57" s="84" t="s">
        <v>615</v>
      </c>
      <c r="M57" s="84" t="s">
        <v>615</v>
      </c>
      <c r="N57" s="84" t="s">
        <v>615</v>
      </c>
      <c r="O57" s="85" t="s">
        <v>615</v>
      </c>
    </row>
    <row r="58" spans="1:21" ht="31.5" customHeight="1" thickBot="1" x14ac:dyDescent="0.25">
      <c r="B58" s="1227"/>
      <c r="C58" s="1228"/>
      <c r="D58" s="1232" t="s">
        <v>27</v>
      </c>
      <c r="E58" s="1233"/>
      <c r="F58" s="1233"/>
      <c r="G58" s="1233"/>
      <c r="H58" s="1233"/>
      <c r="I58" s="1233"/>
      <c r="J58" s="1234"/>
      <c r="K58" s="86" t="s">
        <v>615</v>
      </c>
      <c r="L58" s="87" t="s">
        <v>615</v>
      </c>
      <c r="M58" s="87" t="s">
        <v>615</v>
      </c>
      <c r="N58" s="87" t="s">
        <v>615</v>
      </c>
      <c r="O58" s="88" t="s">
        <v>615</v>
      </c>
    </row>
    <row r="59" spans="1:21" ht="24" customHeight="1" x14ac:dyDescent="0.2">
      <c r="B59" s="89"/>
      <c r="C59" s="89"/>
      <c r="D59" s="90" t="s">
        <v>28</v>
      </c>
      <c r="E59" s="91"/>
      <c r="F59" s="91"/>
      <c r="G59" s="91"/>
      <c r="H59" s="91"/>
      <c r="I59" s="91"/>
      <c r="J59" s="91"/>
      <c r="K59" s="91"/>
      <c r="L59" s="91"/>
      <c r="M59" s="91"/>
      <c r="N59" s="91"/>
      <c r="O59" s="91"/>
    </row>
    <row r="60" spans="1:21" ht="24" customHeight="1" x14ac:dyDescent="0.2">
      <c r="B60" s="92"/>
      <c r="C60" s="92"/>
      <c r="D60" s="90" t="s">
        <v>29</v>
      </c>
      <c r="E60" s="91"/>
      <c r="F60" s="91"/>
      <c r="G60" s="91"/>
      <c r="H60" s="91"/>
      <c r="I60" s="91"/>
      <c r="J60" s="91"/>
      <c r="K60" s="91"/>
      <c r="L60" s="91"/>
      <c r="M60" s="91"/>
      <c r="N60" s="91"/>
      <c r="O60" s="91"/>
    </row>
    <row r="61" spans="1:21" ht="24" customHeight="1" x14ac:dyDescent="0.2">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2">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7kuqjrB3IJU9kGv+7mNeEgdfYKI+g6qVs2U8M/T32BgvxmRmoXXyG+OB6s8iBLhWHzSu5cIYRwU6q65rPEnG8g==" saltValue="KJZvNXWrvtd8eJJxCW0wE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3" customWidth="1"/>
    <col min="2" max="3" width="12.6640625" style="93" customWidth="1"/>
    <col min="4" max="4" width="11.6640625" style="93" customWidth="1"/>
    <col min="5" max="8" width="10.33203125" style="93" customWidth="1"/>
    <col min="9" max="13" width="16.33203125" style="93" customWidth="1"/>
    <col min="14" max="19" width="12.6640625" style="93" customWidth="1"/>
    <col min="20" max="16384" width="0" style="93"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4" t="s">
        <v>9</v>
      </c>
    </row>
    <row r="40" spans="2:13" ht="27.75" customHeight="1" thickBot="1" x14ac:dyDescent="0.25">
      <c r="B40" s="95" t="s">
        <v>10</v>
      </c>
      <c r="C40" s="96"/>
      <c r="D40" s="96"/>
      <c r="E40" s="97"/>
      <c r="F40" s="97"/>
      <c r="G40" s="97"/>
      <c r="H40" s="98" t="s">
        <v>2</v>
      </c>
      <c r="I40" s="99" t="s">
        <v>573</v>
      </c>
      <c r="J40" s="100" t="s">
        <v>574</v>
      </c>
      <c r="K40" s="100" t="s">
        <v>575</v>
      </c>
      <c r="L40" s="100" t="s">
        <v>576</v>
      </c>
      <c r="M40" s="101" t="s">
        <v>577</v>
      </c>
    </row>
    <row r="41" spans="2:13" ht="27.75" customHeight="1" x14ac:dyDescent="0.2">
      <c r="B41" s="1255" t="s">
        <v>30</v>
      </c>
      <c r="C41" s="1256"/>
      <c r="D41" s="102"/>
      <c r="E41" s="1257" t="s">
        <v>31</v>
      </c>
      <c r="F41" s="1257"/>
      <c r="G41" s="1257"/>
      <c r="H41" s="1258"/>
      <c r="I41" s="358">
        <v>10060</v>
      </c>
      <c r="J41" s="359">
        <v>10797</v>
      </c>
      <c r="K41" s="359">
        <v>12078</v>
      </c>
      <c r="L41" s="359">
        <v>11895</v>
      </c>
      <c r="M41" s="360">
        <v>11917</v>
      </c>
    </row>
    <row r="42" spans="2:13" ht="27.75" customHeight="1" x14ac:dyDescent="0.2">
      <c r="B42" s="1245"/>
      <c r="C42" s="1246"/>
      <c r="D42" s="103"/>
      <c r="E42" s="1249" t="s">
        <v>32</v>
      </c>
      <c r="F42" s="1249"/>
      <c r="G42" s="1249"/>
      <c r="H42" s="1250"/>
      <c r="I42" s="361" t="s">
        <v>532</v>
      </c>
      <c r="J42" s="362" t="s">
        <v>532</v>
      </c>
      <c r="K42" s="362" t="s">
        <v>532</v>
      </c>
      <c r="L42" s="362" t="s">
        <v>532</v>
      </c>
      <c r="M42" s="363" t="s">
        <v>532</v>
      </c>
    </row>
    <row r="43" spans="2:13" ht="27.75" customHeight="1" x14ac:dyDescent="0.2">
      <c r="B43" s="1245"/>
      <c r="C43" s="1246"/>
      <c r="D43" s="103"/>
      <c r="E43" s="1249" t="s">
        <v>33</v>
      </c>
      <c r="F43" s="1249"/>
      <c r="G43" s="1249"/>
      <c r="H43" s="1250"/>
      <c r="I43" s="361">
        <v>3030</v>
      </c>
      <c r="J43" s="362">
        <v>2930</v>
      </c>
      <c r="K43" s="362">
        <v>2697</v>
      </c>
      <c r="L43" s="362">
        <v>2530</v>
      </c>
      <c r="M43" s="363">
        <v>2270</v>
      </c>
    </row>
    <row r="44" spans="2:13" ht="27.75" customHeight="1" x14ac:dyDescent="0.2">
      <c r="B44" s="1245"/>
      <c r="C44" s="1246"/>
      <c r="D44" s="103"/>
      <c r="E44" s="1249" t="s">
        <v>34</v>
      </c>
      <c r="F44" s="1249"/>
      <c r="G44" s="1249"/>
      <c r="H44" s="1250"/>
      <c r="I44" s="361">
        <v>178</v>
      </c>
      <c r="J44" s="362">
        <v>267</v>
      </c>
      <c r="K44" s="362">
        <v>366</v>
      </c>
      <c r="L44" s="362">
        <v>433</v>
      </c>
      <c r="M44" s="363">
        <v>350</v>
      </c>
    </row>
    <row r="45" spans="2:13" ht="27.75" customHeight="1" x14ac:dyDescent="0.2">
      <c r="B45" s="1245"/>
      <c r="C45" s="1246"/>
      <c r="D45" s="103"/>
      <c r="E45" s="1249" t="s">
        <v>35</v>
      </c>
      <c r="F45" s="1249"/>
      <c r="G45" s="1249"/>
      <c r="H45" s="1250"/>
      <c r="I45" s="361">
        <v>1102</v>
      </c>
      <c r="J45" s="362">
        <v>1041</v>
      </c>
      <c r="K45" s="362">
        <v>986</v>
      </c>
      <c r="L45" s="362">
        <v>970</v>
      </c>
      <c r="M45" s="363">
        <v>960</v>
      </c>
    </row>
    <row r="46" spans="2:13" ht="27.75" customHeight="1" x14ac:dyDescent="0.2">
      <c r="B46" s="1245"/>
      <c r="C46" s="1246"/>
      <c r="D46" s="104"/>
      <c r="E46" s="1249" t="s">
        <v>36</v>
      </c>
      <c r="F46" s="1249"/>
      <c r="G46" s="1249"/>
      <c r="H46" s="1250"/>
      <c r="I46" s="361" t="s">
        <v>532</v>
      </c>
      <c r="J46" s="362" t="s">
        <v>532</v>
      </c>
      <c r="K46" s="362" t="s">
        <v>532</v>
      </c>
      <c r="L46" s="362" t="s">
        <v>532</v>
      </c>
      <c r="M46" s="363" t="s">
        <v>532</v>
      </c>
    </row>
    <row r="47" spans="2:13" ht="27.75" customHeight="1" x14ac:dyDescent="0.2">
      <c r="B47" s="1245"/>
      <c r="C47" s="1246"/>
      <c r="D47" s="105"/>
      <c r="E47" s="1259" t="s">
        <v>37</v>
      </c>
      <c r="F47" s="1260"/>
      <c r="G47" s="1260"/>
      <c r="H47" s="1261"/>
      <c r="I47" s="361" t="s">
        <v>532</v>
      </c>
      <c r="J47" s="362" t="s">
        <v>532</v>
      </c>
      <c r="K47" s="362" t="s">
        <v>532</v>
      </c>
      <c r="L47" s="362" t="s">
        <v>532</v>
      </c>
      <c r="M47" s="363" t="s">
        <v>532</v>
      </c>
    </row>
    <row r="48" spans="2:13" ht="27.75" customHeight="1" x14ac:dyDescent="0.2">
      <c r="B48" s="1245"/>
      <c r="C48" s="1246"/>
      <c r="D48" s="103"/>
      <c r="E48" s="1249" t="s">
        <v>38</v>
      </c>
      <c r="F48" s="1249"/>
      <c r="G48" s="1249"/>
      <c r="H48" s="1250"/>
      <c r="I48" s="361" t="s">
        <v>532</v>
      </c>
      <c r="J48" s="362" t="s">
        <v>532</v>
      </c>
      <c r="K48" s="362" t="s">
        <v>532</v>
      </c>
      <c r="L48" s="362" t="s">
        <v>532</v>
      </c>
      <c r="M48" s="363" t="s">
        <v>532</v>
      </c>
    </row>
    <row r="49" spans="2:13" ht="27.75" customHeight="1" x14ac:dyDescent="0.2">
      <c r="B49" s="1247"/>
      <c r="C49" s="1248"/>
      <c r="D49" s="103"/>
      <c r="E49" s="1249" t="s">
        <v>39</v>
      </c>
      <c r="F49" s="1249"/>
      <c r="G49" s="1249"/>
      <c r="H49" s="1250"/>
      <c r="I49" s="361" t="s">
        <v>532</v>
      </c>
      <c r="J49" s="362" t="s">
        <v>532</v>
      </c>
      <c r="K49" s="362" t="s">
        <v>532</v>
      </c>
      <c r="L49" s="362" t="s">
        <v>532</v>
      </c>
      <c r="M49" s="363" t="s">
        <v>532</v>
      </c>
    </row>
    <row r="50" spans="2:13" ht="27.75" customHeight="1" x14ac:dyDescent="0.2">
      <c r="B50" s="1243" t="s">
        <v>40</v>
      </c>
      <c r="C50" s="1244"/>
      <c r="D50" s="106"/>
      <c r="E50" s="1249" t="s">
        <v>41</v>
      </c>
      <c r="F50" s="1249"/>
      <c r="G50" s="1249"/>
      <c r="H50" s="1250"/>
      <c r="I50" s="361">
        <v>3040</v>
      </c>
      <c r="J50" s="362">
        <v>2958</v>
      </c>
      <c r="K50" s="362">
        <v>2988</v>
      </c>
      <c r="L50" s="362">
        <v>3151</v>
      </c>
      <c r="M50" s="363">
        <v>3432</v>
      </c>
    </row>
    <row r="51" spans="2:13" ht="27.75" customHeight="1" x14ac:dyDescent="0.2">
      <c r="B51" s="1245"/>
      <c r="C51" s="1246"/>
      <c r="D51" s="103"/>
      <c r="E51" s="1249" t="s">
        <v>42</v>
      </c>
      <c r="F51" s="1249"/>
      <c r="G51" s="1249"/>
      <c r="H51" s="1250"/>
      <c r="I51" s="361">
        <v>422</v>
      </c>
      <c r="J51" s="362">
        <v>405</v>
      </c>
      <c r="K51" s="362">
        <v>423</v>
      </c>
      <c r="L51" s="362">
        <v>396</v>
      </c>
      <c r="M51" s="363">
        <v>399</v>
      </c>
    </row>
    <row r="52" spans="2:13" ht="27.75" customHeight="1" x14ac:dyDescent="0.2">
      <c r="B52" s="1247"/>
      <c r="C52" s="1248"/>
      <c r="D52" s="103"/>
      <c r="E52" s="1249" t="s">
        <v>43</v>
      </c>
      <c r="F52" s="1249"/>
      <c r="G52" s="1249"/>
      <c r="H52" s="1250"/>
      <c r="I52" s="361">
        <v>9394</v>
      </c>
      <c r="J52" s="362">
        <v>9683</v>
      </c>
      <c r="K52" s="362">
        <v>10246</v>
      </c>
      <c r="L52" s="362">
        <v>9977</v>
      </c>
      <c r="M52" s="363">
        <v>10008</v>
      </c>
    </row>
    <row r="53" spans="2:13" ht="27.75" customHeight="1" thickBot="1" x14ac:dyDescent="0.25">
      <c r="B53" s="1251" t="s">
        <v>44</v>
      </c>
      <c r="C53" s="1252"/>
      <c r="D53" s="107"/>
      <c r="E53" s="1253" t="s">
        <v>45</v>
      </c>
      <c r="F53" s="1253"/>
      <c r="G53" s="1253"/>
      <c r="H53" s="1254"/>
      <c r="I53" s="364">
        <v>1515</v>
      </c>
      <c r="J53" s="365">
        <v>1988</v>
      </c>
      <c r="K53" s="365">
        <v>2471</v>
      </c>
      <c r="L53" s="365">
        <v>2304</v>
      </c>
      <c r="M53" s="366">
        <v>1658</v>
      </c>
    </row>
    <row r="54" spans="2:13" ht="27.75" customHeight="1" x14ac:dyDescent="0.2">
      <c r="B54" s="108" t="s">
        <v>46</v>
      </c>
      <c r="C54" s="109"/>
      <c r="D54" s="109"/>
      <c r="E54" s="110"/>
      <c r="F54" s="110"/>
      <c r="G54" s="110"/>
      <c r="H54" s="110"/>
      <c r="I54" s="111"/>
      <c r="J54" s="111"/>
      <c r="K54" s="111"/>
      <c r="L54" s="111"/>
      <c r="M54" s="111"/>
    </row>
    <row r="55" spans="2:13" ht="13.2" x14ac:dyDescent="0.2"/>
  </sheetData>
  <sheetProtection algorithmName="SHA-512" hashValue="0/PIQP2DNPw8uSYboyGK8+xNidzx2/gS+3BHg+Ci/YxV0DeN02fk6wIP2Obwgon1GAUGa3zwP9PaV1HrWPeiWA==" saltValue="Tq+0WdJ3Mvx/Ydo0bYcrYw=="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2" t="s">
        <v>47</v>
      </c>
    </row>
    <row r="54" spans="2:8" ht="29.25" customHeight="1" thickBot="1" x14ac:dyDescent="0.3">
      <c r="B54" s="113" t="s">
        <v>1</v>
      </c>
      <c r="C54" s="114"/>
      <c r="D54" s="114"/>
      <c r="E54" s="115" t="s">
        <v>2</v>
      </c>
      <c r="F54" s="116" t="s">
        <v>575</v>
      </c>
      <c r="G54" s="116" t="s">
        <v>576</v>
      </c>
      <c r="H54" s="117" t="s">
        <v>577</v>
      </c>
    </row>
    <row r="55" spans="2:8" ht="52.5" customHeight="1" x14ac:dyDescent="0.2">
      <c r="B55" s="118"/>
      <c r="C55" s="1270" t="s">
        <v>48</v>
      </c>
      <c r="D55" s="1270"/>
      <c r="E55" s="1271"/>
      <c r="F55" s="119">
        <v>955</v>
      </c>
      <c r="G55" s="119">
        <v>955</v>
      </c>
      <c r="H55" s="120">
        <v>1006</v>
      </c>
    </row>
    <row r="56" spans="2:8" ht="52.5" customHeight="1" x14ac:dyDescent="0.2">
      <c r="B56" s="121"/>
      <c r="C56" s="1272" t="s">
        <v>49</v>
      </c>
      <c r="D56" s="1272"/>
      <c r="E56" s="1273"/>
      <c r="F56" s="122">
        <v>557</v>
      </c>
      <c r="G56" s="122">
        <v>607</v>
      </c>
      <c r="H56" s="123">
        <v>708</v>
      </c>
    </row>
    <row r="57" spans="2:8" ht="53.25" customHeight="1" x14ac:dyDescent="0.2">
      <c r="B57" s="121"/>
      <c r="C57" s="1274" t="s">
        <v>50</v>
      </c>
      <c r="D57" s="1274"/>
      <c r="E57" s="1275"/>
      <c r="F57" s="124">
        <v>918</v>
      </c>
      <c r="G57" s="124">
        <v>1081</v>
      </c>
      <c r="H57" s="125">
        <v>1174</v>
      </c>
    </row>
    <row r="58" spans="2:8" ht="45.75" customHeight="1" x14ac:dyDescent="0.2">
      <c r="B58" s="126"/>
      <c r="C58" s="1262" t="s">
        <v>609</v>
      </c>
      <c r="D58" s="1263"/>
      <c r="E58" s="1264"/>
      <c r="F58" s="127">
        <v>493</v>
      </c>
      <c r="G58" s="127">
        <v>544</v>
      </c>
      <c r="H58" s="128">
        <v>614</v>
      </c>
    </row>
    <row r="59" spans="2:8" ht="45.75" customHeight="1" x14ac:dyDescent="0.2">
      <c r="B59" s="126"/>
      <c r="C59" s="1262" t="s">
        <v>610</v>
      </c>
      <c r="D59" s="1263"/>
      <c r="E59" s="1264"/>
      <c r="F59" s="127">
        <v>124</v>
      </c>
      <c r="G59" s="127">
        <v>126</v>
      </c>
      <c r="H59" s="128">
        <v>126</v>
      </c>
    </row>
    <row r="60" spans="2:8" ht="45.75" customHeight="1" x14ac:dyDescent="0.2">
      <c r="B60" s="126"/>
      <c r="C60" s="1262" t="s">
        <v>611</v>
      </c>
      <c r="D60" s="1263"/>
      <c r="E60" s="1264"/>
      <c r="F60" s="127">
        <v>110</v>
      </c>
      <c r="G60" s="127">
        <v>110</v>
      </c>
      <c r="H60" s="128">
        <v>110</v>
      </c>
    </row>
    <row r="61" spans="2:8" ht="45.75" customHeight="1" x14ac:dyDescent="0.2">
      <c r="B61" s="126"/>
      <c r="C61" s="1262" t="s">
        <v>612</v>
      </c>
      <c r="D61" s="1263"/>
      <c r="E61" s="1264"/>
      <c r="F61" s="127" t="s">
        <v>614</v>
      </c>
      <c r="G61" s="127">
        <v>100</v>
      </c>
      <c r="H61" s="128">
        <v>82</v>
      </c>
    </row>
    <row r="62" spans="2:8" ht="45.75" customHeight="1" thickBot="1" x14ac:dyDescent="0.25">
      <c r="B62" s="129"/>
      <c r="C62" s="1265" t="s">
        <v>613</v>
      </c>
      <c r="D62" s="1266"/>
      <c r="E62" s="1267"/>
      <c r="F62" s="130">
        <v>60</v>
      </c>
      <c r="G62" s="130">
        <v>60</v>
      </c>
      <c r="H62" s="131">
        <v>60</v>
      </c>
    </row>
    <row r="63" spans="2:8" ht="52.5" customHeight="1" thickBot="1" x14ac:dyDescent="0.25">
      <c r="B63" s="132"/>
      <c r="C63" s="1268" t="s">
        <v>51</v>
      </c>
      <c r="D63" s="1268"/>
      <c r="E63" s="1269"/>
      <c r="F63" s="133">
        <v>2429</v>
      </c>
      <c r="G63" s="133">
        <v>2643</v>
      </c>
      <c r="H63" s="134">
        <v>2888</v>
      </c>
    </row>
    <row r="64" spans="2:8" ht="13.2" x14ac:dyDescent="0.2"/>
  </sheetData>
  <sheetProtection algorithmName="SHA-512" hashValue="mOOtokJWSrAULA+6SSpe6U0fcKlP4MwRu6VmLvmgEYA5C+U1752j2eQX+DOQTGorPFQjkx6wCuV+TU1tfDhD6g==" saltValue="fEnjYPFm2LZmI/+UGNj8c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topLeftCell="R1" zoomScaleNormal="100" zoomScaleSheetLayoutView="55" workbookViewId="0">
      <selection activeCell="AN65" sqref="AN65:DC69"/>
    </sheetView>
  </sheetViews>
  <sheetFormatPr defaultColWidth="0" defaultRowHeight="13.5" customHeight="1" zeroHeight="1" x14ac:dyDescent="0.2"/>
  <cols>
    <col min="1" max="1" width="6.33203125" style="369" customWidth="1"/>
    <col min="2" max="107" width="2.44140625" style="369" customWidth="1"/>
    <col min="108" max="108" width="6.109375" style="376" customWidth="1"/>
    <col min="109" max="109" width="5.88671875" style="375" customWidth="1"/>
    <col min="110" max="16384" width="8.6640625" style="369" hidden="1"/>
  </cols>
  <sheetData>
    <row r="1" spans="1:109" ht="42.75" customHeight="1" x14ac:dyDescent="0.2">
      <c r="A1" s="367"/>
      <c r="B1" s="368"/>
      <c r="DD1" s="369"/>
      <c r="DE1" s="369"/>
    </row>
    <row r="2" spans="1:109" ht="25.5" customHeight="1" x14ac:dyDescent="0.2">
      <c r="A2" s="370"/>
      <c r="C2" s="370"/>
      <c r="O2" s="370"/>
      <c r="P2" s="370"/>
      <c r="Q2" s="370"/>
      <c r="R2" s="370"/>
      <c r="S2" s="370"/>
      <c r="T2" s="370"/>
      <c r="U2" s="370"/>
      <c r="V2" s="370"/>
      <c r="W2" s="370"/>
      <c r="X2" s="370"/>
      <c r="Y2" s="370"/>
      <c r="Z2" s="370"/>
      <c r="AA2" s="370"/>
      <c r="AB2" s="370"/>
      <c r="AC2" s="370"/>
      <c r="AD2" s="370"/>
      <c r="AE2" s="370"/>
      <c r="AF2" s="370"/>
      <c r="AG2" s="370"/>
      <c r="AH2" s="370"/>
      <c r="AI2" s="370"/>
      <c r="AU2" s="370"/>
      <c r="BG2" s="370"/>
      <c r="BS2" s="370"/>
      <c r="CE2" s="370"/>
      <c r="CQ2" s="370"/>
      <c r="DD2" s="369"/>
      <c r="DE2" s="369"/>
    </row>
    <row r="3" spans="1:109" ht="25.5" customHeight="1" x14ac:dyDescent="0.2">
      <c r="A3" s="370"/>
      <c r="C3" s="370"/>
      <c r="O3" s="370"/>
      <c r="P3" s="370"/>
      <c r="Q3" s="370"/>
      <c r="R3" s="370"/>
      <c r="S3" s="370"/>
      <c r="T3" s="370"/>
      <c r="U3" s="370"/>
      <c r="V3" s="370"/>
      <c r="W3" s="370"/>
      <c r="X3" s="370"/>
      <c r="Y3" s="370"/>
      <c r="Z3" s="370"/>
      <c r="AA3" s="370"/>
      <c r="AB3" s="370"/>
      <c r="AC3" s="370"/>
      <c r="AD3" s="370"/>
      <c r="AE3" s="370"/>
      <c r="AF3" s="370"/>
      <c r="AG3" s="370"/>
      <c r="AH3" s="370"/>
      <c r="AI3" s="370"/>
      <c r="AU3" s="370"/>
      <c r="BG3" s="370"/>
      <c r="BS3" s="370"/>
      <c r="CE3" s="370"/>
      <c r="CQ3" s="370"/>
      <c r="DD3" s="369"/>
      <c r="DE3" s="369"/>
    </row>
    <row r="4" spans="1:109" s="262" customFormat="1" ht="13.2" x14ac:dyDescent="0.2">
      <c r="A4" s="370"/>
      <c r="B4" s="370"/>
      <c r="C4" s="370"/>
      <c r="D4" s="370"/>
      <c r="E4" s="370"/>
      <c r="F4" s="370"/>
      <c r="G4" s="370"/>
      <c r="H4" s="370"/>
      <c r="I4" s="370"/>
      <c r="J4" s="370"/>
      <c r="K4" s="370"/>
      <c r="L4" s="370"/>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c r="BP4" s="370"/>
      <c r="BQ4" s="370"/>
      <c r="BR4" s="370"/>
      <c r="BS4" s="370"/>
      <c r="BT4" s="370"/>
      <c r="BU4" s="370"/>
      <c r="BV4" s="370"/>
      <c r="BW4" s="370"/>
      <c r="BX4" s="370"/>
      <c r="BY4" s="370"/>
      <c r="BZ4" s="370"/>
      <c r="CA4" s="370"/>
      <c r="CB4" s="370"/>
      <c r="CC4" s="370"/>
      <c r="CD4" s="370"/>
      <c r="CE4" s="370"/>
      <c r="CF4" s="370"/>
      <c r="CG4" s="370"/>
      <c r="CH4" s="370"/>
      <c r="CI4" s="370"/>
      <c r="CJ4" s="370"/>
      <c r="CK4" s="370"/>
      <c r="CL4" s="370"/>
      <c r="CM4" s="370"/>
      <c r="CN4" s="370"/>
      <c r="CO4" s="370"/>
      <c r="CP4" s="370"/>
      <c r="CQ4" s="370"/>
      <c r="CR4" s="370"/>
      <c r="CS4" s="370"/>
      <c r="CT4" s="370"/>
      <c r="CU4" s="370"/>
      <c r="CV4" s="370"/>
      <c r="CW4" s="370"/>
      <c r="CX4" s="370"/>
      <c r="CY4" s="370"/>
      <c r="CZ4" s="370"/>
      <c r="DA4" s="370"/>
      <c r="DB4" s="370"/>
      <c r="DC4" s="370"/>
      <c r="DD4" s="370"/>
      <c r="DE4" s="370"/>
    </row>
    <row r="5" spans="1:109" s="262" customFormat="1" ht="13.2" x14ac:dyDescent="0.2">
      <c r="A5" s="370"/>
      <c r="B5" s="370"/>
      <c r="C5" s="370"/>
      <c r="D5" s="370"/>
      <c r="E5" s="370"/>
      <c r="F5" s="370"/>
      <c r="G5" s="370"/>
      <c r="H5" s="370"/>
      <c r="I5" s="370"/>
      <c r="J5" s="370"/>
      <c r="K5" s="370"/>
      <c r="L5" s="370"/>
      <c r="M5" s="370"/>
      <c r="N5" s="370"/>
      <c r="O5" s="370"/>
      <c r="P5" s="370"/>
      <c r="Q5" s="370"/>
      <c r="R5" s="370"/>
      <c r="S5" s="370"/>
      <c r="T5" s="370"/>
      <c r="U5" s="370"/>
      <c r="V5" s="370"/>
      <c r="W5" s="370"/>
      <c r="X5" s="370"/>
      <c r="Y5" s="370"/>
      <c r="Z5" s="370"/>
      <c r="AA5" s="370"/>
      <c r="AB5" s="370"/>
      <c r="AC5" s="370"/>
      <c r="AD5" s="370"/>
      <c r="AE5" s="370"/>
      <c r="AF5" s="370"/>
      <c r="AG5" s="370"/>
      <c r="AH5" s="370"/>
      <c r="AI5" s="370"/>
      <c r="AJ5" s="370"/>
      <c r="AK5" s="370"/>
      <c r="AL5" s="370"/>
      <c r="AM5" s="370"/>
      <c r="AN5" s="370"/>
      <c r="AO5" s="370"/>
      <c r="AP5" s="370"/>
      <c r="AQ5" s="370"/>
      <c r="AR5" s="370"/>
      <c r="AS5" s="370"/>
      <c r="AT5" s="370"/>
      <c r="AU5" s="370"/>
      <c r="AV5" s="370"/>
      <c r="AW5" s="370"/>
      <c r="AX5" s="370"/>
      <c r="AY5" s="370"/>
      <c r="AZ5" s="370"/>
      <c r="BA5" s="370"/>
      <c r="BB5" s="370"/>
      <c r="BC5" s="370"/>
      <c r="BD5" s="370"/>
      <c r="BE5" s="370"/>
      <c r="BF5" s="370"/>
      <c r="BG5" s="370"/>
      <c r="BH5" s="370"/>
      <c r="BI5" s="370"/>
      <c r="BJ5" s="370"/>
      <c r="BK5" s="370"/>
      <c r="BL5" s="370"/>
      <c r="BM5" s="370"/>
      <c r="BN5" s="370"/>
      <c r="BO5" s="370"/>
      <c r="BP5" s="370"/>
      <c r="BQ5" s="370"/>
      <c r="BR5" s="370"/>
      <c r="BS5" s="370"/>
      <c r="BT5" s="370"/>
      <c r="BU5" s="370"/>
      <c r="BV5" s="370"/>
      <c r="BW5" s="370"/>
      <c r="BX5" s="370"/>
      <c r="BY5" s="370"/>
      <c r="BZ5" s="370"/>
      <c r="CA5" s="370"/>
      <c r="CB5" s="370"/>
      <c r="CC5" s="370"/>
      <c r="CD5" s="370"/>
      <c r="CE5" s="370"/>
      <c r="CF5" s="370"/>
      <c r="CG5" s="370"/>
      <c r="CH5" s="370"/>
      <c r="CI5" s="370"/>
      <c r="CJ5" s="370"/>
      <c r="CK5" s="370"/>
      <c r="CL5" s="370"/>
      <c r="CM5" s="370"/>
      <c r="CN5" s="370"/>
      <c r="CO5" s="370"/>
      <c r="CP5" s="370"/>
      <c r="CQ5" s="370"/>
      <c r="CR5" s="370"/>
      <c r="CS5" s="370"/>
      <c r="CT5" s="370"/>
      <c r="CU5" s="370"/>
      <c r="CV5" s="370"/>
      <c r="CW5" s="370"/>
      <c r="CX5" s="370"/>
      <c r="CY5" s="370"/>
      <c r="CZ5" s="370"/>
      <c r="DA5" s="370"/>
      <c r="DB5" s="370"/>
      <c r="DC5" s="370"/>
      <c r="DD5" s="370"/>
      <c r="DE5" s="370"/>
    </row>
    <row r="6" spans="1:109" s="262" customFormat="1" ht="13.2" x14ac:dyDescent="0.2">
      <c r="A6" s="370"/>
      <c r="B6" s="370"/>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370"/>
      <c r="AF6" s="370"/>
      <c r="AG6" s="370"/>
      <c r="AH6" s="370"/>
      <c r="AI6" s="370"/>
      <c r="AJ6" s="370"/>
      <c r="AK6" s="370"/>
      <c r="AL6" s="370"/>
      <c r="AM6" s="370"/>
      <c r="AN6" s="370"/>
      <c r="AO6" s="370"/>
      <c r="AP6" s="370"/>
      <c r="AQ6" s="370"/>
      <c r="AR6" s="370"/>
      <c r="AS6" s="370"/>
      <c r="AT6" s="370"/>
      <c r="AU6" s="370"/>
      <c r="AV6" s="370"/>
      <c r="AW6" s="370"/>
      <c r="AX6" s="370"/>
      <c r="AY6" s="370"/>
      <c r="AZ6" s="370"/>
      <c r="BA6" s="370"/>
      <c r="BB6" s="370"/>
      <c r="BC6" s="370"/>
      <c r="BD6" s="370"/>
      <c r="BE6" s="370"/>
      <c r="BF6" s="370"/>
      <c r="BG6" s="370"/>
      <c r="BH6" s="370"/>
      <c r="BI6" s="370"/>
      <c r="BJ6" s="370"/>
      <c r="BK6" s="370"/>
      <c r="BL6" s="370"/>
      <c r="BM6" s="370"/>
      <c r="BN6" s="370"/>
      <c r="BO6" s="370"/>
      <c r="BP6" s="370"/>
      <c r="BQ6" s="370"/>
      <c r="BR6" s="370"/>
      <c r="BS6" s="370"/>
      <c r="BT6" s="370"/>
      <c r="BU6" s="370"/>
      <c r="BV6" s="370"/>
      <c r="BW6" s="370"/>
      <c r="BX6" s="370"/>
      <c r="BY6" s="370"/>
      <c r="BZ6" s="370"/>
      <c r="CA6" s="370"/>
      <c r="CB6" s="370"/>
      <c r="CC6" s="370"/>
      <c r="CD6" s="370"/>
      <c r="CE6" s="370"/>
      <c r="CF6" s="370"/>
      <c r="CG6" s="370"/>
      <c r="CH6" s="370"/>
      <c r="CI6" s="370"/>
      <c r="CJ6" s="370"/>
      <c r="CK6" s="370"/>
      <c r="CL6" s="370"/>
      <c r="CM6" s="370"/>
      <c r="CN6" s="370"/>
      <c r="CO6" s="370"/>
      <c r="CP6" s="370"/>
      <c r="CQ6" s="370"/>
      <c r="CR6" s="370"/>
      <c r="CS6" s="370"/>
      <c r="CT6" s="370"/>
      <c r="CU6" s="370"/>
      <c r="CV6" s="370"/>
      <c r="CW6" s="370"/>
      <c r="CX6" s="370"/>
      <c r="CY6" s="370"/>
      <c r="CZ6" s="370"/>
      <c r="DA6" s="370"/>
      <c r="DB6" s="370"/>
      <c r="DC6" s="370"/>
      <c r="DD6" s="370"/>
      <c r="DE6" s="370"/>
    </row>
    <row r="7" spans="1:109" s="262" customFormat="1" ht="13.2" x14ac:dyDescent="0.2">
      <c r="A7" s="370"/>
      <c r="B7" s="370"/>
      <c r="C7" s="370"/>
      <c r="D7" s="370"/>
      <c r="E7" s="370"/>
      <c r="F7" s="370"/>
      <c r="G7" s="370"/>
      <c r="H7" s="370"/>
      <c r="I7" s="370"/>
      <c r="J7" s="370"/>
      <c r="K7" s="370"/>
      <c r="L7" s="370"/>
      <c r="M7" s="370"/>
      <c r="N7" s="370"/>
      <c r="O7" s="370"/>
      <c r="P7" s="370"/>
      <c r="Q7" s="370"/>
      <c r="R7" s="370"/>
      <c r="S7" s="370"/>
      <c r="T7" s="370"/>
      <c r="U7" s="370"/>
      <c r="V7" s="370"/>
      <c r="W7" s="370"/>
      <c r="X7" s="370"/>
      <c r="Y7" s="370"/>
      <c r="Z7" s="370"/>
      <c r="AA7" s="370"/>
      <c r="AB7" s="370"/>
      <c r="AC7" s="370"/>
      <c r="AD7" s="370"/>
      <c r="AE7" s="370"/>
      <c r="AF7" s="370"/>
      <c r="AG7" s="370"/>
      <c r="AH7" s="370"/>
      <c r="AI7" s="370"/>
      <c r="AJ7" s="370"/>
      <c r="AK7" s="370"/>
      <c r="AL7" s="370"/>
      <c r="AM7" s="370"/>
      <c r="AN7" s="370"/>
      <c r="AO7" s="370"/>
      <c r="AP7" s="370"/>
      <c r="AQ7" s="370"/>
      <c r="AR7" s="370"/>
      <c r="AS7" s="370"/>
      <c r="AT7" s="370"/>
      <c r="AU7" s="370"/>
      <c r="AV7" s="370"/>
      <c r="AW7" s="370"/>
      <c r="AX7" s="370"/>
      <c r="AY7" s="370"/>
      <c r="AZ7" s="370"/>
      <c r="BA7" s="370"/>
      <c r="BB7" s="370"/>
      <c r="BC7" s="370"/>
      <c r="BD7" s="370"/>
      <c r="BE7" s="370"/>
      <c r="BF7" s="370"/>
      <c r="BG7" s="370"/>
      <c r="BH7" s="370"/>
      <c r="BI7" s="370"/>
      <c r="BJ7" s="370"/>
      <c r="BK7" s="370"/>
      <c r="BL7" s="370"/>
      <c r="BM7" s="370"/>
      <c r="BN7" s="370"/>
      <c r="BO7" s="370"/>
      <c r="BP7" s="370"/>
      <c r="BQ7" s="370"/>
      <c r="BR7" s="370"/>
      <c r="BS7" s="370"/>
      <c r="BT7" s="370"/>
      <c r="BU7" s="370"/>
      <c r="BV7" s="370"/>
      <c r="BW7" s="370"/>
      <c r="BX7" s="370"/>
      <c r="BY7" s="370"/>
      <c r="BZ7" s="370"/>
      <c r="CA7" s="370"/>
      <c r="CB7" s="370"/>
      <c r="CC7" s="370"/>
      <c r="CD7" s="370"/>
      <c r="CE7" s="370"/>
      <c r="CF7" s="370"/>
      <c r="CG7" s="370"/>
      <c r="CH7" s="370"/>
      <c r="CI7" s="370"/>
      <c r="CJ7" s="370"/>
      <c r="CK7" s="370"/>
      <c r="CL7" s="370"/>
      <c r="CM7" s="370"/>
      <c r="CN7" s="370"/>
      <c r="CO7" s="370"/>
      <c r="CP7" s="370"/>
      <c r="CQ7" s="370"/>
      <c r="CR7" s="370"/>
      <c r="CS7" s="370"/>
      <c r="CT7" s="370"/>
      <c r="CU7" s="370"/>
      <c r="CV7" s="370"/>
      <c r="CW7" s="370"/>
      <c r="CX7" s="370"/>
      <c r="CY7" s="370"/>
      <c r="CZ7" s="370"/>
      <c r="DA7" s="370"/>
      <c r="DB7" s="370"/>
      <c r="DC7" s="370"/>
      <c r="DD7" s="370"/>
      <c r="DE7" s="370"/>
    </row>
    <row r="8" spans="1:109" s="262" customFormat="1" ht="13.2" x14ac:dyDescent="0.2">
      <c r="A8" s="370"/>
      <c r="B8" s="370"/>
      <c r="C8" s="370"/>
      <c r="D8" s="370"/>
      <c r="E8" s="370"/>
      <c r="F8" s="370"/>
      <c r="G8" s="370"/>
      <c r="H8" s="370"/>
      <c r="I8" s="370"/>
      <c r="J8" s="370"/>
      <c r="K8" s="370"/>
      <c r="L8" s="370"/>
      <c r="M8" s="370"/>
      <c r="N8" s="370"/>
      <c r="O8" s="370"/>
      <c r="P8" s="370"/>
      <c r="Q8" s="370"/>
      <c r="R8" s="370"/>
      <c r="S8" s="370"/>
      <c r="T8" s="370"/>
      <c r="U8" s="370"/>
      <c r="V8" s="370"/>
      <c r="W8" s="370"/>
      <c r="X8" s="370"/>
      <c r="Y8" s="370"/>
      <c r="Z8" s="370"/>
      <c r="AA8" s="370"/>
      <c r="AB8" s="370"/>
      <c r="AC8" s="370"/>
      <c r="AD8" s="370"/>
      <c r="AE8" s="370"/>
      <c r="AF8" s="370"/>
      <c r="AG8" s="370"/>
      <c r="AH8" s="370"/>
      <c r="AI8" s="370"/>
      <c r="AJ8" s="370"/>
      <c r="AK8" s="370"/>
      <c r="AL8" s="370"/>
      <c r="AM8" s="370"/>
      <c r="AN8" s="370"/>
      <c r="AO8" s="370"/>
      <c r="AP8" s="370"/>
      <c r="AQ8" s="370"/>
      <c r="AR8" s="370"/>
      <c r="AS8" s="370"/>
      <c r="AT8" s="370"/>
      <c r="AU8" s="370"/>
      <c r="AV8" s="370"/>
      <c r="AW8" s="370"/>
      <c r="AX8" s="370"/>
      <c r="AY8" s="370"/>
      <c r="AZ8" s="370"/>
      <c r="BA8" s="370"/>
      <c r="BB8" s="370"/>
      <c r="BC8" s="370"/>
      <c r="BD8" s="370"/>
      <c r="BE8" s="370"/>
      <c r="BF8" s="370"/>
      <c r="BG8" s="370"/>
      <c r="BH8" s="370"/>
      <c r="BI8" s="370"/>
      <c r="BJ8" s="370"/>
      <c r="BK8" s="370"/>
      <c r="BL8" s="370"/>
      <c r="BM8" s="370"/>
      <c r="BN8" s="370"/>
      <c r="BO8" s="370"/>
      <c r="BP8" s="370"/>
      <c r="BQ8" s="370"/>
      <c r="BR8" s="370"/>
      <c r="BS8" s="370"/>
      <c r="BT8" s="370"/>
      <c r="BU8" s="370"/>
      <c r="BV8" s="370"/>
      <c r="BW8" s="370"/>
      <c r="BX8" s="370"/>
      <c r="BY8" s="370"/>
      <c r="BZ8" s="370"/>
      <c r="CA8" s="370"/>
      <c r="CB8" s="370"/>
      <c r="CC8" s="370"/>
      <c r="CD8" s="370"/>
      <c r="CE8" s="370"/>
      <c r="CF8" s="370"/>
      <c r="CG8" s="370"/>
      <c r="CH8" s="370"/>
      <c r="CI8" s="370"/>
      <c r="CJ8" s="370"/>
      <c r="CK8" s="370"/>
      <c r="CL8" s="370"/>
      <c r="CM8" s="370"/>
      <c r="CN8" s="370"/>
      <c r="CO8" s="370"/>
      <c r="CP8" s="370"/>
      <c r="CQ8" s="370"/>
      <c r="CR8" s="370"/>
      <c r="CS8" s="370"/>
      <c r="CT8" s="370"/>
      <c r="CU8" s="370"/>
      <c r="CV8" s="370"/>
      <c r="CW8" s="370"/>
      <c r="CX8" s="370"/>
      <c r="CY8" s="370"/>
      <c r="CZ8" s="370"/>
      <c r="DA8" s="370"/>
      <c r="DB8" s="370"/>
      <c r="DC8" s="370"/>
      <c r="DD8" s="370"/>
      <c r="DE8" s="370"/>
    </row>
    <row r="9" spans="1:109" s="262" customFormat="1" ht="13.2" x14ac:dyDescent="0.2">
      <c r="A9" s="370"/>
      <c r="B9" s="370"/>
      <c r="C9" s="370"/>
      <c r="D9" s="370"/>
      <c r="E9" s="370"/>
      <c r="F9" s="370"/>
      <c r="G9" s="370"/>
      <c r="H9" s="370"/>
      <c r="I9" s="370"/>
      <c r="J9" s="370"/>
      <c r="K9" s="370"/>
      <c r="L9" s="370"/>
      <c r="M9" s="370"/>
      <c r="N9" s="370"/>
      <c r="O9" s="370"/>
      <c r="P9" s="370"/>
      <c r="Q9" s="370"/>
      <c r="R9" s="370"/>
      <c r="S9" s="370"/>
      <c r="T9" s="370"/>
      <c r="U9" s="370"/>
      <c r="V9" s="370"/>
      <c r="W9" s="370"/>
      <c r="X9" s="370"/>
      <c r="Y9" s="370"/>
      <c r="Z9" s="370"/>
      <c r="AA9" s="370"/>
      <c r="AB9" s="370"/>
      <c r="AC9" s="370"/>
      <c r="AD9" s="370"/>
      <c r="AE9" s="370"/>
      <c r="AF9" s="370"/>
      <c r="AG9" s="370"/>
      <c r="AH9" s="370"/>
      <c r="AI9" s="370"/>
      <c r="AJ9" s="370"/>
      <c r="AK9" s="370"/>
      <c r="AL9" s="370"/>
      <c r="AM9" s="370"/>
      <c r="AN9" s="370"/>
      <c r="AO9" s="370"/>
      <c r="AP9" s="370"/>
      <c r="AQ9" s="370"/>
      <c r="AR9" s="370"/>
      <c r="AS9" s="370"/>
      <c r="AT9" s="370"/>
      <c r="AU9" s="370"/>
      <c r="AV9" s="370"/>
      <c r="AW9" s="370"/>
      <c r="AX9" s="370"/>
      <c r="AY9" s="370"/>
      <c r="AZ9" s="370"/>
      <c r="BA9" s="370"/>
      <c r="BB9" s="370"/>
      <c r="BC9" s="370"/>
      <c r="BD9" s="370"/>
      <c r="BE9" s="370"/>
      <c r="BF9" s="370"/>
      <c r="BG9" s="370"/>
      <c r="BH9" s="370"/>
      <c r="BI9" s="370"/>
      <c r="BJ9" s="370"/>
      <c r="BK9" s="370"/>
      <c r="BL9" s="370"/>
      <c r="BM9" s="370"/>
      <c r="BN9" s="370"/>
      <c r="BO9" s="370"/>
      <c r="BP9" s="370"/>
      <c r="BQ9" s="370"/>
      <c r="BR9" s="370"/>
      <c r="BS9" s="370"/>
      <c r="BT9" s="370"/>
      <c r="BU9" s="370"/>
      <c r="BV9" s="370"/>
      <c r="BW9" s="370"/>
      <c r="BX9" s="370"/>
      <c r="BY9" s="370"/>
      <c r="BZ9" s="370"/>
      <c r="CA9" s="370"/>
      <c r="CB9" s="370"/>
      <c r="CC9" s="370"/>
      <c r="CD9" s="370"/>
      <c r="CE9" s="370"/>
      <c r="CF9" s="370"/>
      <c r="CG9" s="370"/>
      <c r="CH9" s="370"/>
      <c r="CI9" s="370"/>
      <c r="CJ9" s="370"/>
      <c r="CK9" s="370"/>
      <c r="CL9" s="370"/>
      <c r="CM9" s="370"/>
      <c r="CN9" s="370"/>
      <c r="CO9" s="370"/>
      <c r="CP9" s="370"/>
      <c r="CQ9" s="370"/>
      <c r="CR9" s="370"/>
      <c r="CS9" s="370"/>
      <c r="CT9" s="370"/>
      <c r="CU9" s="370"/>
      <c r="CV9" s="370"/>
      <c r="CW9" s="370"/>
      <c r="CX9" s="370"/>
      <c r="CY9" s="370"/>
      <c r="CZ9" s="370"/>
      <c r="DA9" s="370"/>
      <c r="DB9" s="370"/>
      <c r="DC9" s="370"/>
      <c r="DD9" s="370"/>
      <c r="DE9" s="370"/>
    </row>
    <row r="10" spans="1:109" s="262" customFormat="1" ht="13.2" x14ac:dyDescent="0.2">
      <c r="A10" s="370"/>
      <c r="B10" s="370"/>
      <c r="C10" s="370"/>
      <c r="D10" s="370"/>
      <c r="E10" s="370"/>
      <c r="F10" s="370"/>
      <c r="G10" s="370"/>
      <c r="H10" s="370"/>
      <c r="I10" s="370"/>
      <c r="J10" s="370"/>
      <c r="K10" s="370"/>
      <c r="L10" s="370"/>
      <c r="M10" s="370"/>
      <c r="N10" s="370"/>
      <c r="O10" s="370"/>
      <c r="P10" s="370"/>
      <c r="Q10" s="370"/>
      <c r="R10" s="370"/>
      <c r="S10" s="370"/>
      <c r="T10" s="370"/>
      <c r="U10" s="370"/>
      <c r="V10" s="370"/>
      <c r="W10" s="370"/>
      <c r="X10" s="370"/>
      <c r="Y10" s="370"/>
      <c r="Z10" s="370"/>
      <c r="AA10" s="370"/>
      <c r="AB10" s="370"/>
      <c r="AC10" s="370"/>
      <c r="AD10" s="370"/>
      <c r="AE10" s="370"/>
      <c r="AF10" s="370"/>
      <c r="AG10" s="370"/>
      <c r="AH10" s="370"/>
      <c r="AI10" s="370"/>
      <c r="AJ10" s="370"/>
      <c r="AK10" s="370"/>
      <c r="AL10" s="370"/>
      <c r="AM10" s="370"/>
      <c r="AN10" s="370"/>
      <c r="AO10" s="370"/>
      <c r="AP10" s="370"/>
      <c r="AQ10" s="370"/>
      <c r="AR10" s="370"/>
      <c r="AS10" s="370"/>
      <c r="AT10" s="370"/>
      <c r="AU10" s="370"/>
      <c r="AV10" s="370"/>
      <c r="AW10" s="370"/>
      <c r="AX10" s="370"/>
      <c r="AY10" s="370"/>
      <c r="AZ10" s="370"/>
      <c r="BA10" s="370"/>
      <c r="BB10" s="370"/>
      <c r="BC10" s="370"/>
      <c r="BD10" s="370"/>
      <c r="BE10" s="370"/>
      <c r="BF10" s="370"/>
      <c r="BG10" s="370"/>
      <c r="BH10" s="370"/>
      <c r="BI10" s="370"/>
      <c r="BJ10" s="370"/>
      <c r="BK10" s="370"/>
      <c r="BL10" s="370"/>
      <c r="BM10" s="370"/>
      <c r="BN10" s="370"/>
      <c r="BO10" s="370"/>
      <c r="BP10" s="370"/>
      <c r="BQ10" s="370"/>
      <c r="BR10" s="370"/>
      <c r="BS10" s="370"/>
      <c r="BT10" s="370"/>
      <c r="BU10" s="370"/>
      <c r="BV10" s="370"/>
      <c r="BW10" s="370"/>
      <c r="BX10" s="370"/>
      <c r="BY10" s="370"/>
      <c r="BZ10" s="370"/>
      <c r="CA10" s="370"/>
      <c r="CB10" s="370"/>
      <c r="CC10" s="370"/>
      <c r="CD10" s="370"/>
      <c r="CE10" s="370"/>
      <c r="CF10" s="370"/>
      <c r="CG10" s="370"/>
      <c r="CH10" s="370"/>
      <c r="CI10" s="370"/>
      <c r="CJ10" s="370"/>
      <c r="CK10" s="370"/>
      <c r="CL10" s="370"/>
      <c r="CM10" s="370"/>
      <c r="CN10" s="370"/>
      <c r="CO10" s="370"/>
      <c r="CP10" s="370"/>
      <c r="CQ10" s="370"/>
      <c r="CR10" s="370"/>
      <c r="CS10" s="370"/>
      <c r="CT10" s="370"/>
      <c r="CU10" s="370"/>
      <c r="CV10" s="370"/>
      <c r="CW10" s="370"/>
      <c r="CX10" s="370"/>
      <c r="CY10" s="370"/>
      <c r="CZ10" s="370"/>
      <c r="DA10" s="370"/>
      <c r="DB10" s="370"/>
      <c r="DC10" s="370"/>
      <c r="DD10" s="370"/>
      <c r="DE10" s="370"/>
    </row>
    <row r="11" spans="1:109" s="262" customFormat="1" ht="13.2" x14ac:dyDescent="0.2">
      <c r="A11" s="370"/>
      <c r="B11" s="370"/>
      <c r="C11" s="370"/>
      <c r="D11" s="370"/>
      <c r="E11" s="370"/>
      <c r="F11" s="370"/>
      <c r="G11" s="370"/>
      <c r="H11" s="370"/>
      <c r="I11" s="370"/>
      <c r="J11" s="370"/>
      <c r="K11" s="370"/>
      <c r="L11" s="370"/>
      <c r="M11" s="370"/>
      <c r="N11" s="370"/>
      <c r="O11" s="370"/>
      <c r="P11" s="370"/>
      <c r="Q11" s="370"/>
      <c r="R11" s="370"/>
      <c r="S11" s="370"/>
      <c r="T11" s="370"/>
      <c r="U11" s="370"/>
      <c r="V11" s="370"/>
      <c r="W11" s="370"/>
      <c r="X11" s="370"/>
      <c r="Y11" s="370"/>
      <c r="Z11" s="370"/>
      <c r="AA11" s="370"/>
      <c r="AB11" s="370"/>
      <c r="AC11" s="370"/>
      <c r="AD11" s="370"/>
      <c r="AE11" s="370"/>
      <c r="AF11" s="370"/>
      <c r="AG11" s="370"/>
      <c r="AH11" s="370"/>
      <c r="AI11" s="370"/>
      <c r="AJ11" s="370"/>
      <c r="AK11" s="370"/>
      <c r="AL11" s="370"/>
      <c r="AM11" s="370"/>
      <c r="AN11" s="370"/>
      <c r="AO11" s="370"/>
      <c r="AP11" s="370"/>
      <c r="AQ11" s="370"/>
      <c r="AR11" s="370"/>
      <c r="AS11" s="370"/>
      <c r="AT11" s="370"/>
      <c r="AU11" s="370"/>
      <c r="AV11" s="370"/>
      <c r="AW11" s="370"/>
      <c r="AX11" s="370"/>
      <c r="AY11" s="370"/>
      <c r="AZ11" s="370"/>
      <c r="BA11" s="370"/>
      <c r="BB11" s="370"/>
      <c r="BC11" s="370"/>
      <c r="BD11" s="370"/>
      <c r="BE11" s="370"/>
      <c r="BF11" s="370"/>
      <c r="BG11" s="370"/>
      <c r="BH11" s="370"/>
      <c r="BI11" s="370"/>
      <c r="BJ11" s="370"/>
      <c r="BK11" s="370"/>
      <c r="BL11" s="370"/>
      <c r="BM11" s="370"/>
      <c r="BN11" s="370"/>
      <c r="BO11" s="370"/>
      <c r="BP11" s="370"/>
      <c r="BQ11" s="370"/>
      <c r="BR11" s="370"/>
      <c r="BS11" s="370"/>
      <c r="BT11" s="370"/>
      <c r="BU11" s="370"/>
      <c r="BV11" s="370"/>
      <c r="BW11" s="370"/>
      <c r="BX11" s="370"/>
      <c r="BY11" s="370"/>
      <c r="BZ11" s="370"/>
      <c r="CA11" s="370"/>
      <c r="CB11" s="370"/>
      <c r="CC11" s="370"/>
      <c r="CD11" s="370"/>
      <c r="CE11" s="370"/>
      <c r="CF11" s="370"/>
      <c r="CG11" s="370"/>
      <c r="CH11" s="370"/>
      <c r="CI11" s="370"/>
      <c r="CJ11" s="370"/>
      <c r="CK11" s="370"/>
      <c r="CL11" s="370"/>
      <c r="CM11" s="370"/>
      <c r="CN11" s="370"/>
      <c r="CO11" s="370"/>
      <c r="CP11" s="370"/>
      <c r="CQ11" s="370"/>
      <c r="CR11" s="370"/>
      <c r="CS11" s="370"/>
      <c r="CT11" s="370"/>
      <c r="CU11" s="370"/>
      <c r="CV11" s="370"/>
      <c r="CW11" s="370"/>
      <c r="CX11" s="370"/>
      <c r="CY11" s="370"/>
      <c r="CZ11" s="370"/>
      <c r="DA11" s="370"/>
      <c r="DB11" s="370"/>
      <c r="DC11" s="370"/>
      <c r="DD11" s="370"/>
      <c r="DE11" s="370"/>
    </row>
    <row r="12" spans="1:109" s="262" customFormat="1" ht="13.2" x14ac:dyDescent="0.2">
      <c r="A12" s="370"/>
      <c r="B12" s="370"/>
      <c r="C12" s="370"/>
      <c r="D12" s="370"/>
      <c r="E12" s="370"/>
      <c r="F12" s="370"/>
      <c r="G12" s="370"/>
      <c r="H12" s="370"/>
      <c r="I12" s="370"/>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c r="BP12" s="370"/>
      <c r="BQ12" s="370"/>
      <c r="BR12" s="370"/>
      <c r="BS12" s="370"/>
      <c r="BT12" s="370"/>
      <c r="BU12" s="370"/>
      <c r="BV12" s="370"/>
      <c r="BW12" s="370"/>
      <c r="BX12" s="370"/>
      <c r="BY12" s="370"/>
      <c r="BZ12" s="370"/>
      <c r="CA12" s="370"/>
      <c r="CB12" s="370"/>
      <c r="CC12" s="370"/>
      <c r="CD12" s="370"/>
      <c r="CE12" s="370"/>
      <c r="CF12" s="370"/>
      <c r="CG12" s="370"/>
      <c r="CH12" s="370"/>
      <c r="CI12" s="370"/>
      <c r="CJ12" s="370"/>
      <c r="CK12" s="370"/>
      <c r="CL12" s="370"/>
      <c r="CM12" s="370"/>
      <c r="CN12" s="370"/>
      <c r="CO12" s="370"/>
      <c r="CP12" s="370"/>
      <c r="CQ12" s="370"/>
      <c r="CR12" s="370"/>
      <c r="CS12" s="370"/>
      <c r="CT12" s="370"/>
      <c r="CU12" s="370"/>
      <c r="CV12" s="370"/>
      <c r="CW12" s="370"/>
      <c r="CX12" s="370"/>
      <c r="CY12" s="370"/>
      <c r="CZ12" s="370"/>
      <c r="DA12" s="370"/>
      <c r="DB12" s="370"/>
      <c r="DC12" s="370"/>
      <c r="DD12" s="370"/>
      <c r="DE12" s="370"/>
    </row>
    <row r="13" spans="1:109" s="262" customFormat="1" ht="13.2" x14ac:dyDescent="0.2">
      <c r="A13" s="370"/>
      <c r="B13" s="370"/>
      <c r="C13" s="370"/>
      <c r="D13" s="370"/>
      <c r="E13" s="370"/>
      <c r="F13" s="370"/>
      <c r="G13" s="370"/>
      <c r="H13" s="370"/>
      <c r="I13" s="370"/>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70"/>
      <c r="BC13" s="370"/>
      <c r="BD13" s="370"/>
      <c r="BE13" s="370"/>
      <c r="BF13" s="370"/>
      <c r="BG13" s="370"/>
      <c r="BH13" s="370"/>
      <c r="BI13" s="370"/>
      <c r="BJ13" s="370"/>
      <c r="BK13" s="370"/>
      <c r="BL13" s="370"/>
      <c r="BM13" s="370"/>
      <c r="BN13" s="370"/>
      <c r="BO13" s="370"/>
      <c r="BP13" s="370"/>
      <c r="BQ13" s="370"/>
      <c r="BR13" s="370"/>
      <c r="BS13" s="370"/>
      <c r="BT13" s="370"/>
      <c r="BU13" s="370"/>
      <c r="BV13" s="370"/>
      <c r="BW13" s="370"/>
      <c r="BX13" s="370"/>
      <c r="BY13" s="370"/>
      <c r="BZ13" s="370"/>
      <c r="CA13" s="370"/>
      <c r="CB13" s="370"/>
      <c r="CC13" s="370"/>
      <c r="CD13" s="370"/>
      <c r="CE13" s="370"/>
      <c r="CF13" s="370"/>
      <c r="CG13" s="370"/>
      <c r="CH13" s="370"/>
      <c r="CI13" s="370"/>
      <c r="CJ13" s="370"/>
      <c r="CK13" s="370"/>
      <c r="CL13" s="370"/>
      <c r="CM13" s="370"/>
      <c r="CN13" s="370"/>
      <c r="CO13" s="370"/>
      <c r="CP13" s="370"/>
      <c r="CQ13" s="370"/>
      <c r="CR13" s="370"/>
      <c r="CS13" s="370"/>
      <c r="CT13" s="370"/>
      <c r="CU13" s="370"/>
      <c r="CV13" s="370"/>
      <c r="CW13" s="370"/>
      <c r="CX13" s="370"/>
      <c r="CY13" s="370"/>
      <c r="CZ13" s="370"/>
      <c r="DA13" s="370"/>
      <c r="DB13" s="370"/>
      <c r="DC13" s="370"/>
      <c r="DD13" s="370"/>
      <c r="DE13" s="370"/>
    </row>
    <row r="14" spans="1:109" s="262" customFormat="1" ht="13.2" x14ac:dyDescent="0.2">
      <c r="A14" s="370"/>
      <c r="B14" s="370"/>
      <c r="C14" s="370"/>
      <c r="D14" s="370"/>
      <c r="E14" s="370"/>
      <c r="F14" s="370"/>
      <c r="G14" s="370"/>
      <c r="H14" s="370"/>
      <c r="I14" s="370"/>
      <c r="J14" s="370"/>
      <c r="K14" s="370"/>
      <c r="L14" s="370"/>
      <c r="M14" s="370"/>
      <c r="N14" s="370"/>
      <c r="O14" s="370"/>
      <c r="P14" s="370"/>
      <c r="Q14" s="370"/>
      <c r="R14" s="370"/>
      <c r="S14" s="370"/>
      <c r="T14" s="370"/>
      <c r="U14" s="370"/>
      <c r="V14" s="370"/>
      <c r="W14" s="370"/>
      <c r="X14" s="370"/>
      <c r="Y14" s="370"/>
      <c r="Z14" s="370"/>
      <c r="AA14" s="370"/>
      <c r="AB14" s="370"/>
      <c r="AC14" s="370"/>
      <c r="AD14" s="370"/>
      <c r="AE14" s="370"/>
      <c r="AF14" s="370"/>
      <c r="AG14" s="370"/>
      <c r="AH14" s="370"/>
      <c r="AI14" s="370"/>
      <c r="AJ14" s="370"/>
      <c r="AK14" s="370"/>
      <c r="AL14" s="370"/>
      <c r="AM14" s="370"/>
      <c r="AN14" s="370"/>
      <c r="AO14" s="370"/>
      <c r="AP14" s="370"/>
      <c r="AQ14" s="370"/>
      <c r="AR14" s="370"/>
      <c r="AS14" s="370"/>
      <c r="AT14" s="370"/>
      <c r="AU14" s="370"/>
      <c r="AV14" s="370"/>
      <c r="AW14" s="370"/>
      <c r="AX14" s="370"/>
      <c r="AY14" s="370"/>
      <c r="AZ14" s="370"/>
      <c r="BA14" s="370"/>
      <c r="BB14" s="370"/>
      <c r="BC14" s="370"/>
      <c r="BD14" s="370"/>
      <c r="BE14" s="370"/>
      <c r="BF14" s="370"/>
      <c r="BG14" s="370"/>
      <c r="BH14" s="370"/>
      <c r="BI14" s="370"/>
      <c r="BJ14" s="370"/>
      <c r="BK14" s="370"/>
      <c r="BL14" s="370"/>
      <c r="BM14" s="370"/>
      <c r="BN14" s="370"/>
      <c r="BO14" s="370"/>
      <c r="BP14" s="370"/>
      <c r="BQ14" s="370"/>
      <c r="BR14" s="370"/>
      <c r="BS14" s="370"/>
      <c r="BT14" s="370"/>
      <c r="BU14" s="370"/>
      <c r="BV14" s="370"/>
      <c r="BW14" s="370"/>
      <c r="BX14" s="370"/>
      <c r="BY14" s="370"/>
      <c r="BZ14" s="370"/>
      <c r="CA14" s="370"/>
      <c r="CB14" s="370"/>
      <c r="CC14" s="370"/>
      <c r="CD14" s="370"/>
      <c r="CE14" s="370"/>
      <c r="CF14" s="370"/>
      <c r="CG14" s="370"/>
      <c r="CH14" s="370"/>
      <c r="CI14" s="370"/>
      <c r="CJ14" s="370"/>
      <c r="CK14" s="370"/>
      <c r="CL14" s="370"/>
      <c r="CM14" s="370"/>
      <c r="CN14" s="370"/>
      <c r="CO14" s="370"/>
      <c r="CP14" s="370"/>
      <c r="CQ14" s="370"/>
      <c r="CR14" s="370"/>
      <c r="CS14" s="370"/>
      <c r="CT14" s="370"/>
      <c r="CU14" s="370"/>
      <c r="CV14" s="370"/>
      <c r="CW14" s="370"/>
      <c r="CX14" s="370"/>
      <c r="CY14" s="370"/>
      <c r="CZ14" s="370"/>
      <c r="DA14" s="370"/>
      <c r="DB14" s="370"/>
      <c r="DC14" s="370"/>
      <c r="DD14" s="370"/>
      <c r="DE14" s="370"/>
    </row>
    <row r="15" spans="1:109" s="262" customFormat="1" ht="13.2" x14ac:dyDescent="0.2">
      <c r="A15" s="369"/>
      <c r="B15" s="370"/>
      <c r="C15" s="370"/>
      <c r="D15" s="370"/>
      <c r="E15" s="370"/>
      <c r="F15" s="370"/>
      <c r="G15" s="370"/>
      <c r="H15" s="370"/>
      <c r="I15" s="370"/>
      <c r="J15" s="370"/>
      <c r="K15" s="370"/>
      <c r="L15" s="370"/>
      <c r="M15" s="370"/>
      <c r="N15" s="370"/>
      <c r="O15" s="370"/>
      <c r="P15" s="370"/>
      <c r="Q15" s="370"/>
      <c r="R15" s="370"/>
      <c r="S15" s="370"/>
      <c r="T15" s="370"/>
      <c r="U15" s="370"/>
      <c r="V15" s="370"/>
      <c r="W15" s="370"/>
      <c r="X15" s="370"/>
      <c r="Y15" s="370"/>
      <c r="Z15" s="370"/>
      <c r="AA15" s="370"/>
      <c r="AB15" s="370"/>
      <c r="AC15" s="370"/>
      <c r="AD15" s="370"/>
      <c r="AE15" s="370"/>
      <c r="AF15" s="370"/>
      <c r="AG15" s="370"/>
      <c r="AH15" s="370"/>
      <c r="AI15" s="370"/>
      <c r="AJ15" s="370"/>
      <c r="AK15" s="370"/>
      <c r="AL15" s="370"/>
      <c r="AM15" s="370"/>
      <c r="AN15" s="370"/>
      <c r="AO15" s="370"/>
      <c r="AP15" s="370"/>
      <c r="AQ15" s="370"/>
      <c r="AR15" s="370"/>
      <c r="AS15" s="370"/>
      <c r="AT15" s="370"/>
      <c r="AU15" s="370"/>
      <c r="AV15" s="370"/>
      <c r="AW15" s="370"/>
      <c r="AX15" s="370"/>
      <c r="AY15" s="370"/>
      <c r="AZ15" s="370"/>
      <c r="BA15" s="370"/>
      <c r="BB15" s="370"/>
      <c r="BC15" s="370"/>
      <c r="BD15" s="370"/>
      <c r="BE15" s="370"/>
      <c r="BF15" s="370"/>
      <c r="BG15" s="370"/>
      <c r="BH15" s="370"/>
      <c r="BI15" s="370"/>
      <c r="BJ15" s="370"/>
      <c r="BK15" s="370"/>
      <c r="BL15" s="370"/>
      <c r="BM15" s="370"/>
      <c r="BN15" s="370"/>
      <c r="BO15" s="370"/>
      <c r="BP15" s="370"/>
      <c r="BQ15" s="370"/>
      <c r="BR15" s="370"/>
      <c r="BS15" s="370"/>
      <c r="BT15" s="370"/>
      <c r="BU15" s="370"/>
      <c r="BV15" s="370"/>
      <c r="BW15" s="370"/>
      <c r="BX15" s="370"/>
      <c r="BY15" s="370"/>
      <c r="BZ15" s="370"/>
      <c r="CA15" s="370"/>
      <c r="CB15" s="370"/>
      <c r="CC15" s="370"/>
      <c r="CD15" s="370"/>
      <c r="CE15" s="370"/>
      <c r="CF15" s="370"/>
      <c r="CG15" s="370"/>
      <c r="CH15" s="370"/>
      <c r="CI15" s="370"/>
      <c r="CJ15" s="370"/>
      <c r="CK15" s="370"/>
      <c r="CL15" s="370"/>
      <c r="CM15" s="370"/>
      <c r="CN15" s="370"/>
      <c r="CO15" s="370"/>
      <c r="CP15" s="370"/>
      <c r="CQ15" s="370"/>
      <c r="CR15" s="370"/>
      <c r="CS15" s="370"/>
      <c r="CT15" s="370"/>
      <c r="CU15" s="370"/>
      <c r="CV15" s="370"/>
      <c r="CW15" s="370"/>
      <c r="CX15" s="370"/>
      <c r="CY15" s="370"/>
      <c r="CZ15" s="370"/>
      <c r="DA15" s="370"/>
      <c r="DB15" s="370"/>
      <c r="DC15" s="370"/>
      <c r="DD15" s="370"/>
      <c r="DE15" s="370"/>
    </row>
    <row r="16" spans="1:109" s="262" customFormat="1" ht="13.2" x14ac:dyDescent="0.2">
      <c r="A16" s="369"/>
      <c r="B16" s="370"/>
      <c r="C16" s="370"/>
      <c r="D16" s="370"/>
      <c r="E16" s="370"/>
      <c r="F16" s="370"/>
      <c r="G16" s="370"/>
      <c r="H16" s="370"/>
      <c r="I16" s="370"/>
      <c r="J16" s="370"/>
      <c r="K16" s="370"/>
      <c r="L16" s="370"/>
      <c r="M16" s="370"/>
      <c r="N16" s="370"/>
      <c r="O16" s="370"/>
      <c r="P16" s="370"/>
      <c r="Q16" s="370"/>
      <c r="R16" s="370"/>
      <c r="S16" s="370"/>
      <c r="T16" s="370"/>
      <c r="U16" s="370"/>
      <c r="V16" s="370"/>
      <c r="W16" s="370"/>
      <c r="X16" s="370"/>
      <c r="Y16" s="370"/>
      <c r="Z16" s="370"/>
      <c r="AA16" s="370"/>
      <c r="AB16" s="370"/>
      <c r="AC16" s="370"/>
      <c r="AD16" s="370"/>
      <c r="AE16" s="370"/>
      <c r="AF16" s="370"/>
      <c r="AG16" s="370"/>
      <c r="AH16" s="370"/>
      <c r="AI16" s="370"/>
      <c r="AJ16" s="370"/>
      <c r="AK16" s="370"/>
      <c r="AL16" s="370"/>
      <c r="AM16" s="370"/>
      <c r="AN16" s="370"/>
      <c r="AO16" s="370"/>
      <c r="AP16" s="370"/>
      <c r="AQ16" s="370"/>
      <c r="AR16" s="370"/>
      <c r="AS16" s="370"/>
      <c r="AT16" s="370"/>
      <c r="AU16" s="370"/>
      <c r="AV16" s="370"/>
      <c r="AW16" s="370"/>
      <c r="AX16" s="370"/>
      <c r="AY16" s="370"/>
      <c r="AZ16" s="370"/>
      <c r="BA16" s="370"/>
      <c r="BB16" s="370"/>
      <c r="BC16" s="370"/>
      <c r="BD16" s="370"/>
      <c r="BE16" s="370"/>
      <c r="BF16" s="370"/>
      <c r="BG16" s="370"/>
      <c r="BH16" s="370"/>
      <c r="BI16" s="370"/>
      <c r="BJ16" s="370"/>
      <c r="BK16" s="370"/>
      <c r="BL16" s="370"/>
      <c r="BM16" s="370"/>
      <c r="BN16" s="370"/>
      <c r="BO16" s="370"/>
      <c r="BP16" s="370"/>
      <c r="BQ16" s="370"/>
      <c r="BR16" s="370"/>
      <c r="BS16" s="370"/>
      <c r="BT16" s="370"/>
      <c r="BU16" s="370"/>
      <c r="BV16" s="370"/>
      <c r="BW16" s="370"/>
      <c r="BX16" s="370"/>
      <c r="BY16" s="370"/>
      <c r="BZ16" s="370"/>
      <c r="CA16" s="370"/>
      <c r="CB16" s="370"/>
      <c r="CC16" s="370"/>
      <c r="CD16" s="370"/>
      <c r="CE16" s="370"/>
      <c r="CF16" s="370"/>
      <c r="CG16" s="370"/>
      <c r="CH16" s="370"/>
      <c r="CI16" s="370"/>
      <c r="CJ16" s="370"/>
      <c r="CK16" s="370"/>
      <c r="CL16" s="370"/>
      <c r="CM16" s="370"/>
      <c r="CN16" s="370"/>
      <c r="CO16" s="370"/>
      <c r="CP16" s="370"/>
      <c r="CQ16" s="370"/>
      <c r="CR16" s="370"/>
      <c r="CS16" s="370"/>
      <c r="CT16" s="370"/>
      <c r="CU16" s="370"/>
      <c r="CV16" s="370"/>
      <c r="CW16" s="370"/>
      <c r="CX16" s="370"/>
      <c r="CY16" s="370"/>
      <c r="CZ16" s="370"/>
      <c r="DA16" s="370"/>
      <c r="DB16" s="370"/>
      <c r="DC16" s="370"/>
      <c r="DD16" s="370"/>
      <c r="DE16" s="370"/>
    </row>
    <row r="17" spans="1:109" s="262" customFormat="1" ht="13.2" x14ac:dyDescent="0.2">
      <c r="A17" s="369"/>
      <c r="B17" s="370"/>
      <c r="C17" s="370"/>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0"/>
      <c r="AJ17" s="370"/>
      <c r="AK17" s="370"/>
      <c r="AL17" s="370"/>
      <c r="AM17" s="370"/>
      <c r="AN17" s="370"/>
      <c r="AO17" s="370"/>
      <c r="AP17" s="370"/>
      <c r="AQ17" s="370"/>
      <c r="AR17" s="370"/>
      <c r="AS17" s="370"/>
      <c r="AT17" s="370"/>
      <c r="AU17" s="370"/>
      <c r="AV17" s="370"/>
      <c r="AW17" s="370"/>
      <c r="AX17" s="370"/>
      <c r="AY17" s="370"/>
      <c r="AZ17" s="370"/>
      <c r="BA17" s="370"/>
      <c r="BB17" s="370"/>
      <c r="BC17" s="370"/>
      <c r="BD17" s="370"/>
      <c r="BE17" s="370"/>
      <c r="BF17" s="370"/>
      <c r="BG17" s="370"/>
      <c r="BH17" s="370"/>
      <c r="BI17" s="370"/>
      <c r="BJ17" s="370"/>
      <c r="BK17" s="370"/>
      <c r="BL17" s="370"/>
      <c r="BM17" s="370"/>
      <c r="BN17" s="370"/>
      <c r="BO17" s="370"/>
      <c r="BP17" s="370"/>
      <c r="BQ17" s="370"/>
      <c r="BR17" s="370"/>
      <c r="BS17" s="370"/>
      <c r="BT17" s="370"/>
      <c r="BU17" s="370"/>
      <c r="BV17" s="370"/>
      <c r="BW17" s="370"/>
      <c r="BX17" s="370"/>
      <c r="BY17" s="370"/>
      <c r="BZ17" s="370"/>
      <c r="CA17" s="370"/>
      <c r="CB17" s="370"/>
      <c r="CC17" s="370"/>
      <c r="CD17" s="370"/>
      <c r="CE17" s="370"/>
      <c r="CF17" s="370"/>
      <c r="CG17" s="370"/>
      <c r="CH17" s="370"/>
      <c r="CI17" s="370"/>
      <c r="CJ17" s="370"/>
      <c r="CK17" s="370"/>
      <c r="CL17" s="370"/>
      <c r="CM17" s="370"/>
      <c r="CN17" s="370"/>
      <c r="CO17" s="370"/>
      <c r="CP17" s="370"/>
      <c r="CQ17" s="370"/>
      <c r="CR17" s="370"/>
      <c r="CS17" s="370"/>
      <c r="CT17" s="370"/>
      <c r="CU17" s="370"/>
      <c r="CV17" s="370"/>
      <c r="CW17" s="370"/>
      <c r="CX17" s="370"/>
      <c r="CY17" s="370"/>
      <c r="CZ17" s="370"/>
      <c r="DA17" s="370"/>
      <c r="DB17" s="370"/>
      <c r="DC17" s="370"/>
      <c r="DD17" s="370"/>
      <c r="DE17" s="370"/>
    </row>
    <row r="18" spans="1:109" s="262" customFormat="1" ht="13.2" x14ac:dyDescent="0.2">
      <c r="A18" s="369"/>
      <c r="B18" s="370"/>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c r="AJ18" s="370"/>
      <c r="AK18" s="370"/>
      <c r="AL18" s="370"/>
      <c r="AM18" s="370"/>
      <c r="AN18" s="370"/>
      <c r="AO18" s="370"/>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c r="BP18" s="370"/>
      <c r="BQ18" s="370"/>
      <c r="BR18" s="370"/>
      <c r="BS18" s="370"/>
      <c r="BT18" s="370"/>
      <c r="BU18" s="370"/>
      <c r="BV18" s="370"/>
      <c r="BW18" s="370"/>
      <c r="BX18" s="370"/>
      <c r="BY18" s="370"/>
      <c r="BZ18" s="370"/>
      <c r="CA18" s="370"/>
      <c r="CB18" s="370"/>
      <c r="CC18" s="370"/>
      <c r="CD18" s="370"/>
      <c r="CE18" s="370"/>
      <c r="CF18" s="370"/>
      <c r="CG18" s="370"/>
      <c r="CH18" s="370"/>
      <c r="CI18" s="370"/>
      <c r="CJ18" s="370"/>
      <c r="CK18" s="370"/>
      <c r="CL18" s="370"/>
      <c r="CM18" s="370"/>
      <c r="CN18" s="370"/>
      <c r="CO18" s="370"/>
      <c r="CP18" s="370"/>
      <c r="CQ18" s="370"/>
      <c r="CR18" s="370"/>
      <c r="CS18" s="370"/>
      <c r="CT18" s="370"/>
      <c r="CU18" s="370"/>
      <c r="CV18" s="370"/>
      <c r="CW18" s="370"/>
      <c r="CX18" s="370"/>
      <c r="CY18" s="370"/>
      <c r="CZ18" s="370"/>
      <c r="DA18" s="370"/>
      <c r="DB18" s="370"/>
      <c r="DC18" s="370"/>
      <c r="DD18" s="370"/>
      <c r="DE18" s="370"/>
    </row>
    <row r="19" spans="1:109" ht="13.2" x14ac:dyDescent="0.2">
      <c r="DD19" s="369"/>
      <c r="DE19" s="369"/>
    </row>
    <row r="20" spans="1:109" ht="13.2" x14ac:dyDescent="0.2">
      <c r="DD20" s="369"/>
      <c r="DE20" s="369"/>
    </row>
    <row r="21" spans="1:109" ht="17.25" customHeight="1" x14ac:dyDescent="0.2">
      <c r="B21" s="371"/>
      <c r="C21" s="372"/>
      <c r="D21" s="372"/>
      <c r="E21" s="372"/>
      <c r="F21" s="372"/>
      <c r="G21" s="372"/>
      <c r="H21" s="372"/>
      <c r="I21" s="372"/>
      <c r="J21" s="372"/>
      <c r="K21" s="372"/>
      <c r="L21" s="372"/>
      <c r="M21" s="372"/>
      <c r="N21" s="373"/>
      <c r="O21" s="372"/>
      <c r="P21" s="372"/>
      <c r="Q21" s="372"/>
      <c r="R21" s="372"/>
      <c r="S21" s="372"/>
      <c r="T21" s="372"/>
      <c r="U21" s="372"/>
      <c r="V21" s="372"/>
      <c r="W21" s="372"/>
      <c r="X21" s="372"/>
      <c r="Y21" s="372"/>
      <c r="Z21" s="372"/>
      <c r="AA21" s="372"/>
      <c r="AB21" s="372"/>
      <c r="AC21" s="372"/>
      <c r="AD21" s="372"/>
      <c r="AE21" s="372"/>
      <c r="AF21" s="372"/>
      <c r="AG21" s="372"/>
      <c r="AH21" s="372"/>
      <c r="AI21" s="372"/>
      <c r="AJ21" s="372"/>
      <c r="AK21" s="372"/>
      <c r="AL21" s="372"/>
      <c r="AM21" s="372"/>
      <c r="AN21" s="372"/>
      <c r="AO21" s="372"/>
      <c r="AP21" s="372"/>
      <c r="AQ21" s="372"/>
      <c r="AR21" s="372"/>
      <c r="AS21" s="372"/>
      <c r="AT21" s="373"/>
      <c r="AU21" s="372"/>
      <c r="AV21" s="372"/>
      <c r="AW21" s="372"/>
      <c r="AX21" s="372"/>
      <c r="AY21" s="372"/>
      <c r="AZ21" s="372"/>
      <c r="BA21" s="372"/>
      <c r="BB21" s="372"/>
      <c r="BC21" s="372"/>
      <c r="BD21" s="372"/>
      <c r="BE21" s="372"/>
      <c r="BF21" s="373"/>
      <c r="BG21" s="372"/>
      <c r="BH21" s="372"/>
      <c r="BI21" s="372"/>
      <c r="BJ21" s="372"/>
      <c r="BK21" s="372"/>
      <c r="BL21" s="372"/>
      <c r="BM21" s="372"/>
      <c r="BN21" s="372"/>
      <c r="BO21" s="372"/>
      <c r="BP21" s="372"/>
      <c r="BQ21" s="372"/>
      <c r="BR21" s="373"/>
      <c r="BS21" s="372"/>
      <c r="BT21" s="372"/>
      <c r="BU21" s="372"/>
      <c r="BV21" s="372"/>
      <c r="BW21" s="372"/>
      <c r="BX21" s="372"/>
      <c r="BY21" s="372"/>
      <c r="BZ21" s="372"/>
      <c r="CA21" s="372"/>
      <c r="CB21" s="372"/>
      <c r="CC21" s="372"/>
      <c r="CD21" s="373"/>
      <c r="CE21" s="372"/>
      <c r="CF21" s="372"/>
      <c r="CG21" s="372"/>
      <c r="CH21" s="372"/>
      <c r="CI21" s="372"/>
      <c r="CJ21" s="372"/>
      <c r="CK21" s="372"/>
      <c r="CL21" s="372"/>
      <c r="CM21" s="372"/>
      <c r="CN21" s="372"/>
      <c r="CO21" s="372"/>
      <c r="CP21" s="373"/>
      <c r="CQ21" s="372"/>
      <c r="CR21" s="372"/>
      <c r="CS21" s="372"/>
      <c r="CT21" s="372"/>
      <c r="CU21" s="372"/>
      <c r="CV21" s="372"/>
      <c r="CW21" s="372"/>
      <c r="CX21" s="372"/>
      <c r="CY21" s="372"/>
      <c r="CZ21" s="372"/>
      <c r="DA21" s="372"/>
      <c r="DB21" s="373"/>
      <c r="DC21" s="372"/>
      <c r="DD21" s="374"/>
      <c r="DE21" s="369"/>
    </row>
    <row r="22" spans="1:109" ht="17.25" customHeight="1" x14ac:dyDescent="0.2">
      <c r="B22" s="375"/>
    </row>
    <row r="23" spans="1:109" ht="13.2" x14ac:dyDescent="0.2">
      <c r="B23" s="375"/>
    </row>
    <row r="24" spans="1:109" ht="13.2" x14ac:dyDescent="0.2">
      <c r="B24" s="375"/>
    </row>
    <row r="25" spans="1:109" ht="13.2" x14ac:dyDescent="0.2">
      <c r="B25" s="375"/>
    </row>
    <row r="26" spans="1:109" ht="13.2" x14ac:dyDescent="0.2">
      <c r="B26" s="375"/>
    </row>
    <row r="27" spans="1:109" ht="13.2" x14ac:dyDescent="0.2">
      <c r="B27" s="375"/>
    </row>
    <row r="28" spans="1:109" ht="13.2" x14ac:dyDescent="0.2">
      <c r="B28" s="375"/>
    </row>
    <row r="29" spans="1:109" ht="13.2" x14ac:dyDescent="0.2">
      <c r="B29" s="375"/>
    </row>
    <row r="30" spans="1:109" ht="13.2" x14ac:dyDescent="0.2">
      <c r="B30" s="375"/>
    </row>
    <row r="31" spans="1:109" ht="13.2" x14ac:dyDescent="0.2">
      <c r="B31" s="375"/>
    </row>
    <row r="32" spans="1:109" ht="13.2" x14ac:dyDescent="0.2">
      <c r="B32" s="375"/>
    </row>
    <row r="33" spans="2:109" ht="13.2" x14ac:dyDescent="0.2">
      <c r="B33" s="375"/>
    </row>
    <row r="34" spans="2:109" ht="13.2" x14ac:dyDescent="0.2">
      <c r="B34" s="375"/>
    </row>
    <row r="35" spans="2:109" ht="13.2" x14ac:dyDescent="0.2">
      <c r="B35" s="375"/>
    </row>
    <row r="36" spans="2:109" ht="13.2" x14ac:dyDescent="0.2">
      <c r="B36" s="375"/>
    </row>
    <row r="37" spans="2:109" ht="13.2" x14ac:dyDescent="0.2">
      <c r="B37" s="375"/>
    </row>
    <row r="38" spans="2:109" ht="13.2" x14ac:dyDescent="0.2">
      <c r="B38" s="375"/>
    </row>
    <row r="39" spans="2:109" ht="13.2" x14ac:dyDescent="0.2">
      <c r="B39" s="377"/>
      <c r="C39" s="378"/>
      <c r="D39" s="378"/>
      <c r="E39" s="378"/>
      <c r="F39" s="378"/>
      <c r="G39" s="378"/>
      <c r="H39" s="378"/>
      <c r="I39" s="378"/>
      <c r="J39" s="378"/>
      <c r="K39" s="378"/>
      <c r="L39" s="378"/>
      <c r="M39" s="378"/>
      <c r="N39" s="378"/>
      <c r="O39" s="378"/>
      <c r="P39" s="378"/>
      <c r="Q39" s="378"/>
      <c r="R39" s="378"/>
      <c r="S39" s="378"/>
      <c r="T39" s="378"/>
      <c r="U39" s="378"/>
      <c r="V39" s="378"/>
      <c r="W39" s="378"/>
      <c r="X39" s="378"/>
      <c r="Y39" s="378"/>
      <c r="Z39" s="378"/>
      <c r="AA39" s="378"/>
      <c r="AB39" s="378"/>
      <c r="AC39" s="378"/>
      <c r="AD39" s="378"/>
      <c r="AE39" s="378"/>
      <c r="AF39" s="378"/>
      <c r="AG39" s="378"/>
      <c r="AH39" s="378"/>
      <c r="AI39" s="378"/>
      <c r="AJ39" s="378"/>
      <c r="AK39" s="378"/>
      <c r="AL39" s="378"/>
      <c r="AM39" s="378"/>
      <c r="AN39" s="378"/>
      <c r="AO39" s="378"/>
      <c r="AP39" s="378"/>
      <c r="AQ39" s="378"/>
      <c r="AR39" s="378"/>
      <c r="AS39" s="378"/>
      <c r="AT39" s="378"/>
      <c r="AU39" s="378"/>
      <c r="AV39" s="378"/>
      <c r="AW39" s="378"/>
      <c r="AX39" s="378"/>
      <c r="AY39" s="378"/>
      <c r="AZ39" s="378"/>
      <c r="BA39" s="378"/>
      <c r="BB39" s="378"/>
      <c r="BC39" s="378"/>
      <c r="BD39" s="378"/>
      <c r="BE39" s="378"/>
      <c r="BF39" s="378"/>
      <c r="BG39" s="378"/>
      <c r="BH39" s="378"/>
      <c r="BI39" s="378"/>
      <c r="BJ39" s="378"/>
      <c r="BK39" s="378"/>
      <c r="BL39" s="378"/>
      <c r="BM39" s="378"/>
      <c r="BN39" s="378"/>
      <c r="BO39" s="378"/>
      <c r="BP39" s="378"/>
      <c r="BQ39" s="378"/>
      <c r="BR39" s="378"/>
      <c r="BS39" s="378"/>
      <c r="BT39" s="378"/>
      <c r="BU39" s="378"/>
      <c r="BV39" s="378"/>
      <c r="BW39" s="378"/>
      <c r="BX39" s="378"/>
      <c r="BY39" s="378"/>
      <c r="BZ39" s="378"/>
      <c r="CA39" s="378"/>
      <c r="CB39" s="378"/>
      <c r="CC39" s="378"/>
      <c r="CD39" s="378"/>
      <c r="CE39" s="378"/>
      <c r="CF39" s="378"/>
      <c r="CG39" s="378"/>
      <c r="CH39" s="378"/>
      <c r="CI39" s="378"/>
      <c r="CJ39" s="378"/>
      <c r="CK39" s="378"/>
      <c r="CL39" s="378"/>
      <c r="CM39" s="378"/>
      <c r="CN39" s="378"/>
      <c r="CO39" s="378"/>
      <c r="CP39" s="378"/>
      <c r="CQ39" s="378"/>
      <c r="CR39" s="378"/>
      <c r="CS39" s="378"/>
      <c r="CT39" s="378"/>
      <c r="CU39" s="378"/>
      <c r="CV39" s="378"/>
      <c r="CW39" s="378"/>
      <c r="CX39" s="378"/>
      <c r="CY39" s="378"/>
      <c r="CZ39" s="378"/>
      <c r="DA39" s="378"/>
      <c r="DB39" s="378"/>
      <c r="DC39" s="378"/>
      <c r="DD39" s="379"/>
    </row>
    <row r="40" spans="2:109" ht="13.2" x14ac:dyDescent="0.2">
      <c r="B40" s="380"/>
      <c r="DD40" s="380"/>
      <c r="DE40" s="369"/>
    </row>
    <row r="41" spans="2:109" ht="16.2" x14ac:dyDescent="0.2">
      <c r="B41" s="381" t="s">
        <v>616</v>
      </c>
      <c r="C41" s="372"/>
      <c r="D41" s="372"/>
      <c r="E41" s="372"/>
      <c r="F41" s="372"/>
      <c r="G41" s="372"/>
      <c r="H41" s="372"/>
      <c r="I41" s="372"/>
      <c r="J41" s="372"/>
      <c r="K41" s="372"/>
      <c r="L41" s="372"/>
      <c r="M41" s="372"/>
      <c r="N41" s="372"/>
      <c r="O41" s="372"/>
      <c r="P41" s="372"/>
      <c r="Q41" s="372"/>
      <c r="R41" s="372"/>
      <c r="S41" s="372"/>
      <c r="T41" s="372"/>
      <c r="U41" s="372"/>
      <c r="V41" s="372"/>
      <c r="W41" s="372"/>
      <c r="X41" s="372"/>
      <c r="Y41" s="372"/>
      <c r="Z41" s="372"/>
      <c r="AA41" s="372"/>
      <c r="AB41" s="372"/>
      <c r="AC41" s="372"/>
      <c r="AD41" s="372"/>
      <c r="AE41" s="372"/>
      <c r="AF41" s="372"/>
      <c r="AG41" s="372"/>
      <c r="AH41" s="372"/>
      <c r="AI41" s="372"/>
      <c r="AJ41" s="372"/>
      <c r="AK41" s="372"/>
      <c r="AL41" s="372"/>
      <c r="AM41" s="372"/>
      <c r="AN41" s="372"/>
      <c r="AO41" s="372"/>
      <c r="AP41" s="372"/>
      <c r="AQ41" s="372"/>
      <c r="AR41" s="372"/>
      <c r="AS41" s="372"/>
      <c r="AT41" s="372"/>
      <c r="AU41" s="372"/>
      <c r="AV41" s="372"/>
      <c r="AW41" s="372"/>
      <c r="AX41" s="372"/>
      <c r="AY41" s="372"/>
      <c r="AZ41" s="372"/>
      <c r="BA41" s="372"/>
      <c r="BB41" s="372"/>
      <c r="BC41" s="372"/>
      <c r="BD41" s="372"/>
      <c r="BE41" s="372"/>
      <c r="BF41" s="372"/>
      <c r="BG41" s="372"/>
      <c r="BH41" s="372"/>
      <c r="BI41" s="372"/>
      <c r="BJ41" s="372"/>
      <c r="BK41" s="372"/>
      <c r="BL41" s="372"/>
      <c r="BM41" s="372"/>
      <c r="BN41" s="372"/>
      <c r="BO41" s="372"/>
      <c r="BP41" s="372"/>
      <c r="BQ41" s="372"/>
      <c r="BR41" s="372"/>
      <c r="BS41" s="372"/>
      <c r="BT41" s="372"/>
      <c r="BU41" s="372"/>
      <c r="BV41" s="372"/>
      <c r="BW41" s="372"/>
      <c r="BX41" s="372"/>
      <c r="BY41" s="372"/>
      <c r="BZ41" s="372"/>
      <c r="CA41" s="372"/>
      <c r="CB41" s="372"/>
      <c r="CC41" s="372"/>
      <c r="CD41" s="372"/>
      <c r="CE41" s="372"/>
      <c r="CF41" s="372"/>
      <c r="CG41" s="372"/>
      <c r="CH41" s="372"/>
      <c r="CI41" s="372"/>
      <c r="CJ41" s="372"/>
      <c r="CK41" s="372"/>
      <c r="CL41" s="372"/>
      <c r="CM41" s="372"/>
      <c r="CN41" s="372"/>
      <c r="CO41" s="372"/>
      <c r="CP41" s="372"/>
      <c r="CQ41" s="372"/>
      <c r="CR41" s="372"/>
      <c r="CS41" s="372"/>
      <c r="CT41" s="372"/>
      <c r="CU41" s="372"/>
      <c r="CV41" s="372"/>
      <c r="CW41" s="372"/>
      <c r="CX41" s="372"/>
      <c r="CY41" s="372"/>
      <c r="CZ41" s="372"/>
      <c r="DA41" s="372"/>
      <c r="DB41" s="372"/>
      <c r="DC41" s="372"/>
      <c r="DD41" s="374"/>
    </row>
    <row r="42" spans="2:109" ht="13.2" x14ac:dyDescent="0.2">
      <c r="B42" s="375"/>
      <c r="G42" s="382"/>
      <c r="I42" s="383"/>
      <c r="J42" s="383"/>
      <c r="K42" s="383"/>
      <c r="AM42" s="382"/>
      <c r="AN42" s="382" t="s">
        <v>617</v>
      </c>
      <c r="AP42" s="383"/>
      <c r="AQ42" s="383"/>
      <c r="AR42" s="383"/>
      <c r="AY42" s="382"/>
      <c r="BA42" s="383"/>
      <c r="BB42" s="383"/>
      <c r="BC42" s="383"/>
      <c r="BK42" s="382"/>
      <c r="BM42" s="383"/>
      <c r="BN42" s="383"/>
      <c r="BO42" s="383"/>
      <c r="BW42" s="382"/>
      <c r="BY42" s="383"/>
      <c r="BZ42" s="383"/>
      <c r="CA42" s="383"/>
      <c r="CI42" s="382"/>
      <c r="CK42" s="383"/>
      <c r="CL42" s="383"/>
      <c r="CM42" s="383"/>
      <c r="CU42" s="382"/>
      <c r="CW42" s="383"/>
      <c r="CX42" s="383"/>
      <c r="CY42" s="383"/>
    </row>
    <row r="43" spans="2:109" ht="13.5" customHeight="1" x14ac:dyDescent="0.2">
      <c r="B43" s="375"/>
      <c r="AN43" s="1288" t="s">
        <v>618</v>
      </c>
      <c r="AO43" s="1289"/>
      <c r="AP43" s="1289"/>
      <c r="AQ43" s="1289"/>
      <c r="AR43" s="1289"/>
      <c r="AS43" s="1289"/>
      <c r="AT43" s="1289"/>
      <c r="AU43" s="1289"/>
      <c r="AV43" s="1289"/>
      <c r="AW43" s="1289"/>
      <c r="AX43" s="1289"/>
      <c r="AY43" s="1289"/>
      <c r="AZ43" s="1289"/>
      <c r="BA43" s="1289"/>
      <c r="BB43" s="1289"/>
      <c r="BC43" s="1289"/>
      <c r="BD43" s="1289"/>
      <c r="BE43" s="1289"/>
      <c r="BF43" s="1289"/>
      <c r="BG43" s="1289"/>
      <c r="BH43" s="1289"/>
      <c r="BI43" s="1289"/>
      <c r="BJ43" s="1289"/>
      <c r="BK43" s="1289"/>
      <c r="BL43" s="1289"/>
      <c r="BM43" s="1289"/>
      <c r="BN43" s="1289"/>
      <c r="BO43" s="1289"/>
      <c r="BP43" s="1289"/>
      <c r="BQ43" s="1289"/>
      <c r="BR43" s="1289"/>
      <c r="BS43" s="1289"/>
      <c r="BT43" s="1289"/>
      <c r="BU43" s="1289"/>
      <c r="BV43" s="1289"/>
      <c r="BW43" s="1289"/>
      <c r="BX43" s="1289"/>
      <c r="BY43" s="1289"/>
      <c r="BZ43" s="1289"/>
      <c r="CA43" s="1289"/>
      <c r="CB43" s="1289"/>
      <c r="CC43" s="1289"/>
      <c r="CD43" s="1289"/>
      <c r="CE43" s="1289"/>
      <c r="CF43" s="1289"/>
      <c r="CG43" s="1289"/>
      <c r="CH43" s="1289"/>
      <c r="CI43" s="1289"/>
      <c r="CJ43" s="1289"/>
      <c r="CK43" s="1289"/>
      <c r="CL43" s="1289"/>
      <c r="CM43" s="1289"/>
      <c r="CN43" s="1289"/>
      <c r="CO43" s="1289"/>
      <c r="CP43" s="1289"/>
      <c r="CQ43" s="1289"/>
      <c r="CR43" s="1289"/>
      <c r="CS43" s="1289"/>
      <c r="CT43" s="1289"/>
      <c r="CU43" s="1289"/>
      <c r="CV43" s="1289"/>
      <c r="CW43" s="1289"/>
      <c r="CX43" s="1289"/>
      <c r="CY43" s="1289"/>
      <c r="CZ43" s="1289"/>
      <c r="DA43" s="1289"/>
      <c r="DB43" s="1289"/>
      <c r="DC43" s="1290"/>
    </row>
    <row r="44" spans="2:109" ht="13.2" x14ac:dyDescent="0.2">
      <c r="B44" s="375"/>
      <c r="AN44" s="1291"/>
      <c r="AO44" s="1292"/>
      <c r="AP44" s="1292"/>
      <c r="AQ44" s="1292"/>
      <c r="AR44" s="1292"/>
      <c r="AS44" s="1292"/>
      <c r="AT44" s="1292"/>
      <c r="AU44" s="1292"/>
      <c r="AV44" s="1292"/>
      <c r="AW44" s="1292"/>
      <c r="AX44" s="1292"/>
      <c r="AY44" s="1292"/>
      <c r="AZ44" s="1292"/>
      <c r="BA44" s="1292"/>
      <c r="BB44" s="1292"/>
      <c r="BC44" s="1292"/>
      <c r="BD44" s="1292"/>
      <c r="BE44" s="1292"/>
      <c r="BF44" s="1292"/>
      <c r="BG44" s="1292"/>
      <c r="BH44" s="1292"/>
      <c r="BI44" s="1292"/>
      <c r="BJ44" s="1292"/>
      <c r="BK44" s="1292"/>
      <c r="BL44" s="1292"/>
      <c r="BM44" s="1292"/>
      <c r="BN44" s="1292"/>
      <c r="BO44" s="1292"/>
      <c r="BP44" s="1292"/>
      <c r="BQ44" s="1292"/>
      <c r="BR44" s="1292"/>
      <c r="BS44" s="1292"/>
      <c r="BT44" s="1292"/>
      <c r="BU44" s="1292"/>
      <c r="BV44" s="1292"/>
      <c r="BW44" s="1292"/>
      <c r="BX44" s="1292"/>
      <c r="BY44" s="1292"/>
      <c r="BZ44" s="1292"/>
      <c r="CA44" s="1292"/>
      <c r="CB44" s="1292"/>
      <c r="CC44" s="1292"/>
      <c r="CD44" s="1292"/>
      <c r="CE44" s="1292"/>
      <c r="CF44" s="1292"/>
      <c r="CG44" s="1292"/>
      <c r="CH44" s="1292"/>
      <c r="CI44" s="1292"/>
      <c r="CJ44" s="1292"/>
      <c r="CK44" s="1292"/>
      <c r="CL44" s="1292"/>
      <c r="CM44" s="1292"/>
      <c r="CN44" s="1292"/>
      <c r="CO44" s="1292"/>
      <c r="CP44" s="1292"/>
      <c r="CQ44" s="1292"/>
      <c r="CR44" s="1292"/>
      <c r="CS44" s="1292"/>
      <c r="CT44" s="1292"/>
      <c r="CU44" s="1292"/>
      <c r="CV44" s="1292"/>
      <c r="CW44" s="1292"/>
      <c r="CX44" s="1292"/>
      <c r="CY44" s="1292"/>
      <c r="CZ44" s="1292"/>
      <c r="DA44" s="1292"/>
      <c r="DB44" s="1292"/>
      <c r="DC44" s="1293"/>
    </row>
    <row r="45" spans="2:109" ht="13.2" x14ac:dyDescent="0.2">
      <c r="B45" s="375"/>
      <c r="AN45" s="1291"/>
      <c r="AO45" s="1292"/>
      <c r="AP45" s="1292"/>
      <c r="AQ45" s="1292"/>
      <c r="AR45" s="1292"/>
      <c r="AS45" s="1292"/>
      <c r="AT45" s="1292"/>
      <c r="AU45" s="1292"/>
      <c r="AV45" s="1292"/>
      <c r="AW45" s="1292"/>
      <c r="AX45" s="1292"/>
      <c r="AY45" s="1292"/>
      <c r="AZ45" s="1292"/>
      <c r="BA45" s="1292"/>
      <c r="BB45" s="1292"/>
      <c r="BC45" s="1292"/>
      <c r="BD45" s="1292"/>
      <c r="BE45" s="1292"/>
      <c r="BF45" s="1292"/>
      <c r="BG45" s="1292"/>
      <c r="BH45" s="1292"/>
      <c r="BI45" s="1292"/>
      <c r="BJ45" s="1292"/>
      <c r="BK45" s="1292"/>
      <c r="BL45" s="1292"/>
      <c r="BM45" s="1292"/>
      <c r="BN45" s="1292"/>
      <c r="BO45" s="1292"/>
      <c r="BP45" s="1292"/>
      <c r="BQ45" s="1292"/>
      <c r="BR45" s="1292"/>
      <c r="BS45" s="1292"/>
      <c r="BT45" s="1292"/>
      <c r="BU45" s="1292"/>
      <c r="BV45" s="1292"/>
      <c r="BW45" s="1292"/>
      <c r="BX45" s="1292"/>
      <c r="BY45" s="1292"/>
      <c r="BZ45" s="1292"/>
      <c r="CA45" s="1292"/>
      <c r="CB45" s="1292"/>
      <c r="CC45" s="1292"/>
      <c r="CD45" s="1292"/>
      <c r="CE45" s="1292"/>
      <c r="CF45" s="1292"/>
      <c r="CG45" s="1292"/>
      <c r="CH45" s="1292"/>
      <c r="CI45" s="1292"/>
      <c r="CJ45" s="1292"/>
      <c r="CK45" s="1292"/>
      <c r="CL45" s="1292"/>
      <c r="CM45" s="1292"/>
      <c r="CN45" s="1292"/>
      <c r="CO45" s="1292"/>
      <c r="CP45" s="1292"/>
      <c r="CQ45" s="1292"/>
      <c r="CR45" s="1292"/>
      <c r="CS45" s="1292"/>
      <c r="CT45" s="1292"/>
      <c r="CU45" s="1292"/>
      <c r="CV45" s="1292"/>
      <c r="CW45" s="1292"/>
      <c r="CX45" s="1292"/>
      <c r="CY45" s="1292"/>
      <c r="CZ45" s="1292"/>
      <c r="DA45" s="1292"/>
      <c r="DB45" s="1292"/>
      <c r="DC45" s="1293"/>
    </row>
    <row r="46" spans="2:109" ht="13.2" x14ac:dyDescent="0.2">
      <c r="B46" s="375"/>
      <c r="AN46" s="1291"/>
      <c r="AO46" s="1292"/>
      <c r="AP46" s="1292"/>
      <c r="AQ46" s="1292"/>
      <c r="AR46" s="1292"/>
      <c r="AS46" s="1292"/>
      <c r="AT46" s="1292"/>
      <c r="AU46" s="1292"/>
      <c r="AV46" s="1292"/>
      <c r="AW46" s="1292"/>
      <c r="AX46" s="1292"/>
      <c r="AY46" s="1292"/>
      <c r="AZ46" s="1292"/>
      <c r="BA46" s="1292"/>
      <c r="BB46" s="1292"/>
      <c r="BC46" s="1292"/>
      <c r="BD46" s="1292"/>
      <c r="BE46" s="1292"/>
      <c r="BF46" s="1292"/>
      <c r="BG46" s="1292"/>
      <c r="BH46" s="1292"/>
      <c r="BI46" s="1292"/>
      <c r="BJ46" s="1292"/>
      <c r="BK46" s="1292"/>
      <c r="BL46" s="1292"/>
      <c r="BM46" s="1292"/>
      <c r="BN46" s="1292"/>
      <c r="BO46" s="1292"/>
      <c r="BP46" s="1292"/>
      <c r="BQ46" s="1292"/>
      <c r="BR46" s="1292"/>
      <c r="BS46" s="1292"/>
      <c r="BT46" s="1292"/>
      <c r="BU46" s="1292"/>
      <c r="BV46" s="1292"/>
      <c r="BW46" s="1292"/>
      <c r="BX46" s="1292"/>
      <c r="BY46" s="1292"/>
      <c r="BZ46" s="1292"/>
      <c r="CA46" s="1292"/>
      <c r="CB46" s="1292"/>
      <c r="CC46" s="1292"/>
      <c r="CD46" s="1292"/>
      <c r="CE46" s="1292"/>
      <c r="CF46" s="1292"/>
      <c r="CG46" s="1292"/>
      <c r="CH46" s="1292"/>
      <c r="CI46" s="1292"/>
      <c r="CJ46" s="1292"/>
      <c r="CK46" s="1292"/>
      <c r="CL46" s="1292"/>
      <c r="CM46" s="1292"/>
      <c r="CN46" s="1292"/>
      <c r="CO46" s="1292"/>
      <c r="CP46" s="1292"/>
      <c r="CQ46" s="1292"/>
      <c r="CR46" s="1292"/>
      <c r="CS46" s="1292"/>
      <c r="CT46" s="1292"/>
      <c r="CU46" s="1292"/>
      <c r="CV46" s="1292"/>
      <c r="CW46" s="1292"/>
      <c r="CX46" s="1292"/>
      <c r="CY46" s="1292"/>
      <c r="CZ46" s="1292"/>
      <c r="DA46" s="1292"/>
      <c r="DB46" s="1292"/>
      <c r="DC46" s="1293"/>
    </row>
    <row r="47" spans="2:109" ht="13.2" x14ac:dyDescent="0.2">
      <c r="B47" s="375"/>
      <c r="AN47" s="1294"/>
      <c r="AO47" s="1295"/>
      <c r="AP47" s="1295"/>
      <c r="AQ47" s="1295"/>
      <c r="AR47" s="1295"/>
      <c r="AS47" s="1295"/>
      <c r="AT47" s="1295"/>
      <c r="AU47" s="1295"/>
      <c r="AV47" s="1295"/>
      <c r="AW47" s="1295"/>
      <c r="AX47" s="1295"/>
      <c r="AY47" s="1295"/>
      <c r="AZ47" s="1295"/>
      <c r="BA47" s="1295"/>
      <c r="BB47" s="1295"/>
      <c r="BC47" s="1295"/>
      <c r="BD47" s="1295"/>
      <c r="BE47" s="1295"/>
      <c r="BF47" s="1295"/>
      <c r="BG47" s="1295"/>
      <c r="BH47" s="1295"/>
      <c r="BI47" s="1295"/>
      <c r="BJ47" s="1295"/>
      <c r="BK47" s="1295"/>
      <c r="BL47" s="1295"/>
      <c r="BM47" s="1295"/>
      <c r="BN47" s="1295"/>
      <c r="BO47" s="1295"/>
      <c r="BP47" s="1295"/>
      <c r="BQ47" s="1295"/>
      <c r="BR47" s="1295"/>
      <c r="BS47" s="1295"/>
      <c r="BT47" s="1295"/>
      <c r="BU47" s="1295"/>
      <c r="BV47" s="1295"/>
      <c r="BW47" s="1295"/>
      <c r="BX47" s="1295"/>
      <c r="BY47" s="1295"/>
      <c r="BZ47" s="1295"/>
      <c r="CA47" s="1295"/>
      <c r="CB47" s="1295"/>
      <c r="CC47" s="1295"/>
      <c r="CD47" s="1295"/>
      <c r="CE47" s="1295"/>
      <c r="CF47" s="1295"/>
      <c r="CG47" s="1295"/>
      <c r="CH47" s="1295"/>
      <c r="CI47" s="1295"/>
      <c r="CJ47" s="1295"/>
      <c r="CK47" s="1295"/>
      <c r="CL47" s="1295"/>
      <c r="CM47" s="1295"/>
      <c r="CN47" s="1295"/>
      <c r="CO47" s="1295"/>
      <c r="CP47" s="1295"/>
      <c r="CQ47" s="1295"/>
      <c r="CR47" s="1295"/>
      <c r="CS47" s="1295"/>
      <c r="CT47" s="1295"/>
      <c r="CU47" s="1295"/>
      <c r="CV47" s="1295"/>
      <c r="CW47" s="1295"/>
      <c r="CX47" s="1295"/>
      <c r="CY47" s="1295"/>
      <c r="CZ47" s="1295"/>
      <c r="DA47" s="1295"/>
      <c r="DB47" s="1295"/>
      <c r="DC47" s="1296"/>
    </row>
    <row r="48" spans="2:109" ht="13.2" x14ac:dyDescent="0.2">
      <c r="B48" s="375"/>
      <c r="H48" s="384"/>
      <c r="I48" s="384"/>
      <c r="J48" s="384"/>
      <c r="AN48" s="384"/>
      <c r="AO48" s="384"/>
      <c r="AP48" s="384"/>
      <c r="AZ48" s="384"/>
      <c r="BA48" s="384"/>
      <c r="BB48" s="384"/>
      <c r="BL48" s="384"/>
      <c r="BM48" s="384"/>
      <c r="BN48" s="384"/>
      <c r="BX48" s="384"/>
      <c r="BY48" s="384"/>
      <c r="BZ48" s="384"/>
      <c r="CJ48" s="384"/>
      <c r="CK48" s="384"/>
      <c r="CL48" s="384"/>
      <c r="CV48" s="384"/>
      <c r="CW48" s="384"/>
      <c r="CX48" s="384"/>
    </row>
    <row r="49" spans="1:109" ht="13.2" x14ac:dyDescent="0.2">
      <c r="B49" s="375"/>
      <c r="AN49" s="369" t="s">
        <v>619</v>
      </c>
    </row>
    <row r="50" spans="1:109" ht="13.2" x14ac:dyDescent="0.2">
      <c r="B50" s="375"/>
      <c r="G50" s="1282"/>
      <c r="H50" s="1282"/>
      <c r="I50" s="1282"/>
      <c r="J50" s="1282"/>
      <c r="K50" s="385"/>
      <c r="L50" s="385"/>
      <c r="M50" s="386"/>
      <c r="N50" s="386"/>
      <c r="AN50" s="1285"/>
      <c r="AO50" s="1286"/>
      <c r="AP50" s="1286"/>
      <c r="AQ50" s="1286"/>
      <c r="AR50" s="1286"/>
      <c r="AS50" s="1286"/>
      <c r="AT50" s="1286"/>
      <c r="AU50" s="1286"/>
      <c r="AV50" s="1286"/>
      <c r="AW50" s="1286"/>
      <c r="AX50" s="1286"/>
      <c r="AY50" s="1286"/>
      <c r="AZ50" s="1286"/>
      <c r="BA50" s="1286"/>
      <c r="BB50" s="1286"/>
      <c r="BC50" s="1286"/>
      <c r="BD50" s="1286"/>
      <c r="BE50" s="1286"/>
      <c r="BF50" s="1286"/>
      <c r="BG50" s="1286"/>
      <c r="BH50" s="1286"/>
      <c r="BI50" s="1286"/>
      <c r="BJ50" s="1286"/>
      <c r="BK50" s="1286"/>
      <c r="BL50" s="1286"/>
      <c r="BM50" s="1286"/>
      <c r="BN50" s="1286"/>
      <c r="BO50" s="1287"/>
      <c r="BP50" s="1281" t="s">
        <v>573</v>
      </c>
      <c r="BQ50" s="1281"/>
      <c r="BR50" s="1281"/>
      <c r="BS50" s="1281"/>
      <c r="BT50" s="1281"/>
      <c r="BU50" s="1281"/>
      <c r="BV50" s="1281"/>
      <c r="BW50" s="1281"/>
      <c r="BX50" s="1281" t="s">
        <v>574</v>
      </c>
      <c r="BY50" s="1281"/>
      <c r="BZ50" s="1281"/>
      <c r="CA50" s="1281"/>
      <c r="CB50" s="1281"/>
      <c r="CC50" s="1281"/>
      <c r="CD50" s="1281"/>
      <c r="CE50" s="1281"/>
      <c r="CF50" s="1281" t="s">
        <v>575</v>
      </c>
      <c r="CG50" s="1281"/>
      <c r="CH50" s="1281"/>
      <c r="CI50" s="1281"/>
      <c r="CJ50" s="1281"/>
      <c r="CK50" s="1281"/>
      <c r="CL50" s="1281"/>
      <c r="CM50" s="1281"/>
      <c r="CN50" s="1281" t="s">
        <v>576</v>
      </c>
      <c r="CO50" s="1281"/>
      <c r="CP50" s="1281"/>
      <c r="CQ50" s="1281"/>
      <c r="CR50" s="1281"/>
      <c r="CS50" s="1281"/>
      <c r="CT50" s="1281"/>
      <c r="CU50" s="1281"/>
      <c r="CV50" s="1281" t="s">
        <v>577</v>
      </c>
      <c r="CW50" s="1281"/>
      <c r="CX50" s="1281"/>
      <c r="CY50" s="1281"/>
      <c r="CZ50" s="1281"/>
      <c r="DA50" s="1281"/>
      <c r="DB50" s="1281"/>
      <c r="DC50" s="1281"/>
    </row>
    <row r="51" spans="1:109" ht="13.5" customHeight="1" x14ac:dyDescent="0.2">
      <c r="B51" s="375"/>
      <c r="G51" s="1284"/>
      <c r="H51" s="1284"/>
      <c r="I51" s="1297"/>
      <c r="J51" s="1297"/>
      <c r="K51" s="1283"/>
      <c r="L51" s="1283"/>
      <c r="M51" s="1283"/>
      <c r="N51" s="1283"/>
      <c r="AM51" s="384"/>
      <c r="AN51" s="1279" t="s">
        <v>620</v>
      </c>
      <c r="AO51" s="1279"/>
      <c r="AP51" s="1279"/>
      <c r="AQ51" s="1279"/>
      <c r="AR51" s="1279"/>
      <c r="AS51" s="1279"/>
      <c r="AT51" s="1279"/>
      <c r="AU51" s="1279"/>
      <c r="AV51" s="1279"/>
      <c r="AW51" s="1279"/>
      <c r="AX51" s="1279"/>
      <c r="AY51" s="1279"/>
      <c r="AZ51" s="1279"/>
      <c r="BA51" s="1279"/>
      <c r="BB51" s="1279" t="s">
        <v>621</v>
      </c>
      <c r="BC51" s="1279"/>
      <c r="BD51" s="1279"/>
      <c r="BE51" s="1279"/>
      <c r="BF51" s="1279"/>
      <c r="BG51" s="1279"/>
      <c r="BH51" s="1279"/>
      <c r="BI51" s="1279"/>
      <c r="BJ51" s="1279"/>
      <c r="BK51" s="1279"/>
      <c r="BL51" s="1279"/>
      <c r="BM51" s="1279"/>
      <c r="BN51" s="1279"/>
      <c r="BO51" s="1279"/>
      <c r="BP51" s="1276">
        <v>39.299999999999997</v>
      </c>
      <c r="BQ51" s="1276"/>
      <c r="BR51" s="1276"/>
      <c r="BS51" s="1276"/>
      <c r="BT51" s="1276"/>
      <c r="BU51" s="1276"/>
      <c r="BV51" s="1276"/>
      <c r="BW51" s="1276"/>
      <c r="BX51" s="1276">
        <v>51.9</v>
      </c>
      <c r="BY51" s="1276"/>
      <c r="BZ51" s="1276"/>
      <c r="CA51" s="1276"/>
      <c r="CB51" s="1276"/>
      <c r="CC51" s="1276"/>
      <c r="CD51" s="1276"/>
      <c r="CE51" s="1276"/>
      <c r="CF51" s="1276">
        <v>64.5</v>
      </c>
      <c r="CG51" s="1276"/>
      <c r="CH51" s="1276"/>
      <c r="CI51" s="1276"/>
      <c r="CJ51" s="1276"/>
      <c r="CK51" s="1276"/>
      <c r="CL51" s="1276"/>
      <c r="CM51" s="1276"/>
      <c r="CN51" s="1276">
        <v>57.5</v>
      </c>
      <c r="CO51" s="1276"/>
      <c r="CP51" s="1276"/>
      <c r="CQ51" s="1276"/>
      <c r="CR51" s="1276"/>
      <c r="CS51" s="1276"/>
      <c r="CT51" s="1276"/>
      <c r="CU51" s="1276"/>
      <c r="CV51" s="1276">
        <v>38.799999999999997</v>
      </c>
      <c r="CW51" s="1276"/>
      <c r="CX51" s="1276"/>
      <c r="CY51" s="1276"/>
      <c r="CZ51" s="1276"/>
      <c r="DA51" s="1276"/>
      <c r="DB51" s="1276"/>
      <c r="DC51" s="1276"/>
    </row>
    <row r="52" spans="1:109" ht="13.2" x14ac:dyDescent="0.2">
      <c r="B52" s="375"/>
      <c r="G52" s="1284"/>
      <c r="H52" s="1284"/>
      <c r="I52" s="1297"/>
      <c r="J52" s="1297"/>
      <c r="K52" s="1283"/>
      <c r="L52" s="1283"/>
      <c r="M52" s="1283"/>
      <c r="N52" s="1283"/>
      <c r="AM52" s="384"/>
      <c r="AN52" s="1279"/>
      <c r="AO52" s="1279"/>
      <c r="AP52" s="1279"/>
      <c r="AQ52" s="1279"/>
      <c r="AR52" s="1279"/>
      <c r="AS52" s="1279"/>
      <c r="AT52" s="1279"/>
      <c r="AU52" s="1279"/>
      <c r="AV52" s="1279"/>
      <c r="AW52" s="1279"/>
      <c r="AX52" s="1279"/>
      <c r="AY52" s="1279"/>
      <c r="AZ52" s="1279"/>
      <c r="BA52" s="1279"/>
      <c r="BB52" s="1279"/>
      <c r="BC52" s="1279"/>
      <c r="BD52" s="1279"/>
      <c r="BE52" s="1279"/>
      <c r="BF52" s="1279"/>
      <c r="BG52" s="1279"/>
      <c r="BH52" s="1279"/>
      <c r="BI52" s="1279"/>
      <c r="BJ52" s="1279"/>
      <c r="BK52" s="1279"/>
      <c r="BL52" s="1279"/>
      <c r="BM52" s="1279"/>
      <c r="BN52" s="1279"/>
      <c r="BO52" s="1279"/>
      <c r="BP52" s="1276"/>
      <c r="BQ52" s="1276"/>
      <c r="BR52" s="1276"/>
      <c r="BS52" s="1276"/>
      <c r="BT52" s="1276"/>
      <c r="BU52" s="1276"/>
      <c r="BV52" s="1276"/>
      <c r="BW52" s="1276"/>
      <c r="BX52" s="1276"/>
      <c r="BY52" s="1276"/>
      <c r="BZ52" s="1276"/>
      <c r="CA52" s="1276"/>
      <c r="CB52" s="1276"/>
      <c r="CC52" s="1276"/>
      <c r="CD52" s="1276"/>
      <c r="CE52" s="1276"/>
      <c r="CF52" s="1276"/>
      <c r="CG52" s="1276"/>
      <c r="CH52" s="1276"/>
      <c r="CI52" s="1276"/>
      <c r="CJ52" s="1276"/>
      <c r="CK52" s="1276"/>
      <c r="CL52" s="1276"/>
      <c r="CM52" s="1276"/>
      <c r="CN52" s="1276"/>
      <c r="CO52" s="1276"/>
      <c r="CP52" s="1276"/>
      <c r="CQ52" s="1276"/>
      <c r="CR52" s="1276"/>
      <c r="CS52" s="1276"/>
      <c r="CT52" s="1276"/>
      <c r="CU52" s="1276"/>
      <c r="CV52" s="1276"/>
      <c r="CW52" s="1276"/>
      <c r="CX52" s="1276"/>
      <c r="CY52" s="1276"/>
      <c r="CZ52" s="1276"/>
      <c r="DA52" s="1276"/>
      <c r="DB52" s="1276"/>
      <c r="DC52" s="1276"/>
    </row>
    <row r="53" spans="1:109" ht="13.2" x14ac:dyDescent="0.2">
      <c r="A53" s="383"/>
      <c r="B53" s="375"/>
      <c r="G53" s="1284"/>
      <c r="H53" s="1284"/>
      <c r="I53" s="1282"/>
      <c r="J53" s="1282"/>
      <c r="K53" s="1283"/>
      <c r="L53" s="1283"/>
      <c r="M53" s="1283"/>
      <c r="N53" s="1283"/>
      <c r="AM53" s="384"/>
      <c r="AN53" s="1279"/>
      <c r="AO53" s="1279"/>
      <c r="AP53" s="1279"/>
      <c r="AQ53" s="1279"/>
      <c r="AR53" s="1279"/>
      <c r="AS53" s="1279"/>
      <c r="AT53" s="1279"/>
      <c r="AU53" s="1279"/>
      <c r="AV53" s="1279"/>
      <c r="AW53" s="1279"/>
      <c r="AX53" s="1279"/>
      <c r="AY53" s="1279"/>
      <c r="AZ53" s="1279"/>
      <c r="BA53" s="1279"/>
      <c r="BB53" s="1279" t="s">
        <v>622</v>
      </c>
      <c r="BC53" s="1279"/>
      <c r="BD53" s="1279"/>
      <c r="BE53" s="1279"/>
      <c r="BF53" s="1279"/>
      <c r="BG53" s="1279"/>
      <c r="BH53" s="1279"/>
      <c r="BI53" s="1279"/>
      <c r="BJ53" s="1279"/>
      <c r="BK53" s="1279"/>
      <c r="BL53" s="1279"/>
      <c r="BM53" s="1279"/>
      <c r="BN53" s="1279"/>
      <c r="BO53" s="1279"/>
      <c r="BP53" s="1276">
        <v>71.5</v>
      </c>
      <c r="BQ53" s="1276"/>
      <c r="BR53" s="1276"/>
      <c r="BS53" s="1276"/>
      <c r="BT53" s="1276"/>
      <c r="BU53" s="1276"/>
      <c r="BV53" s="1276"/>
      <c r="BW53" s="1276"/>
      <c r="BX53" s="1276">
        <v>72.8</v>
      </c>
      <c r="BY53" s="1276"/>
      <c r="BZ53" s="1276"/>
      <c r="CA53" s="1276"/>
      <c r="CB53" s="1276"/>
      <c r="CC53" s="1276"/>
      <c r="CD53" s="1276"/>
      <c r="CE53" s="1276"/>
      <c r="CF53" s="1276">
        <v>67.3</v>
      </c>
      <c r="CG53" s="1276"/>
      <c r="CH53" s="1276"/>
      <c r="CI53" s="1276"/>
      <c r="CJ53" s="1276"/>
      <c r="CK53" s="1276"/>
      <c r="CL53" s="1276"/>
      <c r="CM53" s="1276"/>
      <c r="CN53" s="1276">
        <v>69.099999999999994</v>
      </c>
      <c r="CO53" s="1276"/>
      <c r="CP53" s="1276"/>
      <c r="CQ53" s="1276"/>
      <c r="CR53" s="1276"/>
      <c r="CS53" s="1276"/>
      <c r="CT53" s="1276"/>
      <c r="CU53" s="1276"/>
      <c r="CV53" s="1276">
        <v>70.5</v>
      </c>
      <c r="CW53" s="1276"/>
      <c r="CX53" s="1276"/>
      <c r="CY53" s="1276"/>
      <c r="CZ53" s="1276"/>
      <c r="DA53" s="1276"/>
      <c r="DB53" s="1276"/>
      <c r="DC53" s="1276"/>
    </row>
    <row r="54" spans="1:109" ht="13.2" x14ac:dyDescent="0.2">
      <c r="A54" s="383"/>
      <c r="B54" s="375"/>
      <c r="G54" s="1284"/>
      <c r="H54" s="1284"/>
      <c r="I54" s="1282"/>
      <c r="J54" s="1282"/>
      <c r="K54" s="1283"/>
      <c r="L54" s="1283"/>
      <c r="M54" s="1283"/>
      <c r="N54" s="1283"/>
      <c r="AM54" s="384"/>
      <c r="AN54" s="1279"/>
      <c r="AO54" s="1279"/>
      <c r="AP54" s="1279"/>
      <c r="AQ54" s="1279"/>
      <c r="AR54" s="1279"/>
      <c r="AS54" s="1279"/>
      <c r="AT54" s="1279"/>
      <c r="AU54" s="1279"/>
      <c r="AV54" s="1279"/>
      <c r="AW54" s="1279"/>
      <c r="AX54" s="1279"/>
      <c r="AY54" s="1279"/>
      <c r="AZ54" s="1279"/>
      <c r="BA54" s="1279"/>
      <c r="BB54" s="1279"/>
      <c r="BC54" s="1279"/>
      <c r="BD54" s="1279"/>
      <c r="BE54" s="1279"/>
      <c r="BF54" s="1279"/>
      <c r="BG54" s="1279"/>
      <c r="BH54" s="1279"/>
      <c r="BI54" s="1279"/>
      <c r="BJ54" s="1279"/>
      <c r="BK54" s="1279"/>
      <c r="BL54" s="1279"/>
      <c r="BM54" s="1279"/>
      <c r="BN54" s="1279"/>
      <c r="BO54" s="1279"/>
      <c r="BP54" s="1276"/>
      <c r="BQ54" s="1276"/>
      <c r="BR54" s="1276"/>
      <c r="BS54" s="1276"/>
      <c r="BT54" s="1276"/>
      <c r="BU54" s="1276"/>
      <c r="BV54" s="1276"/>
      <c r="BW54" s="1276"/>
      <c r="BX54" s="1276"/>
      <c r="BY54" s="1276"/>
      <c r="BZ54" s="1276"/>
      <c r="CA54" s="1276"/>
      <c r="CB54" s="1276"/>
      <c r="CC54" s="1276"/>
      <c r="CD54" s="1276"/>
      <c r="CE54" s="1276"/>
      <c r="CF54" s="1276"/>
      <c r="CG54" s="1276"/>
      <c r="CH54" s="1276"/>
      <c r="CI54" s="1276"/>
      <c r="CJ54" s="1276"/>
      <c r="CK54" s="1276"/>
      <c r="CL54" s="1276"/>
      <c r="CM54" s="1276"/>
      <c r="CN54" s="1276"/>
      <c r="CO54" s="1276"/>
      <c r="CP54" s="1276"/>
      <c r="CQ54" s="1276"/>
      <c r="CR54" s="1276"/>
      <c r="CS54" s="1276"/>
      <c r="CT54" s="1276"/>
      <c r="CU54" s="1276"/>
      <c r="CV54" s="1276"/>
      <c r="CW54" s="1276"/>
      <c r="CX54" s="1276"/>
      <c r="CY54" s="1276"/>
      <c r="CZ54" s="1276"/>
      <c r="DA54" s="1276"/>
      <c r="DB54" s="1276"/>
      <c r="DC54" s="1276"/>
    </row>
    <row r="55" spans="1:109" ht="13.2" x14ac:dyDescent="0.2">
      <c r="A55" s="383"/>
      <c r="B55" s="375"/>
      <c r="G55" s="1282"/>
      <c r="H55" s="1282"/>
      <c r="I55" s="1282"/>
      <c r="J55" s="1282"/>
      <c r="K55" s="1283"/>
      <c r="L55" s="1283"/>
      <c r="M55" s="1283"/>
      <c r="N55" s="1283"/>
      <c r="AN55" s="1281" t="s">
        <v>623</v>
      </c>
      <c r="AO55" s="1281"/>
      <c r="AP55" s="1281"/>
      <c r="AQ55" s="1281"/>
      <c r="AR55" s="1281"/>
      <c r="AS55" s="1281"/>
      <c r="AT55" s="1281"/>
      <c r="AU55" s="1281"/>
      <c r="AV55" s="1281"/>
      <c r="AW55" s="1281"/>
      <c r="AX55" s="1281"/>
      <c r="AY55" s="1281"/>
      <c r="AZ55" s="1281"/>
      <c r="BA55" s="1281"/>
      <c r="BB55" s="1279" t="s">
        <v>621</v>
      </c>
      <c r="BC55" s="1279"/>
      <c r="BD55" s="1279"/>
      <c r="BE55" s="1279"/>
      <c r="BF55" s="1279"/>
      <c r="BG55" s="1279"/>
      <c r="BH55" s="1279"/>
      <c r="BI55" s="1279"/>
      <c r="BJ55" s="1279"/>
      <c r="BK55" s="1279"/>
      <c r="BL55" s="1279"/>
      <c r="BM55" s="1279"/>
      <c r="BN55" s="1279"/>
      <c r="BO55" s="1279"/>
      <c r="BP55" s="1276">
        <v>32.799999999999997</v>
      </c>
      <c r="BQ55" s="1276"/>
      <c r="BR55" s="1276"/>
      <c r="BS55" s="1276"/>
      <c r="BT55" s="1276"/>
      <c r="BU55" s="1276"/>
      <c r="BV55" s="1276"/>
      <c r="BW55" s="1276"/>
      <c r="BX55" s="1276">
        <v>20.9</v>
      </c>
      <c r="BY55" s="1276"/>
      <c r="BZ55" s="1276"/>
      <c r="CA55" s="1276"/>
      <c r="CB55" s="1276"/>
      <c r="CC55" s="1276"/>
      <c r="CD55" s="1276"/>
      <c r="CE55" s="1276"/>
      <c r="CF55" s="1276">
        <v>21</v>
      </c>
      <c r="CG55" s="1276"/>
      <c r="CH55" s="1276"/>
      <c r="CI55" s="1276"/>
      <c r="CJ55" s="1276"/>
      <c r="CK55" s="1276"/>
      <c r="CL55" s="1276"/>
      <c r="CM55" s="1276"/>
      <c r="CN55" s="1276">
        <v>23.5</v>
      </c>
      <c r="CO55" s="1276"/>
      <c r="CP55" s="1276"/>
      <c r="CQ55" s="1276"/>
      <c r="CR55" s="1276"/>
      <c r="CS55" s="1276"/>
      <c r="CT55" s="1276"/>
      <c r="CU55" s="1276"/>
      <c r="CV55" s="1276">
        <v>8.5</v>
      </c>
      <c r="CW55" s="1276"/>
      <c r="CX55" s="1276"/>
      <c r="CY55" s="1276"/>
      <c r="CZ55" s="1276"/>
      <c r="DA55" s="1276"/>
      <c r="DB55" s="1276"/>
      <c r="DC55" s="1276"/>
    </row>
    <row r="56" spans="1:109" ht="13.2" x14ac:dyDescent="0.2">
      <c r="A56" s="383"/>
      <c r="B56" s="375"/>
      <c r="G56" s="1282"/>
      <c r="H56" s="1282"/>
      <c r="I56" s="1282"/>
      <c r="J56" s="1282"/>
      <c r="K56" s="1283"/>
      <c r="L56" s="1283"/>
      <c r="M56" s="1283"/>
      <c r="N56" s="1283"/>
      <c r="AN56" s="1281"/>
      <c r="AO56" s="1281"/>
      <c r="AP56" s="1281"/>
      <c r="AQ56" s="1281"/>
      <c r="AR56" s="1281"/>
      <c r="AS56" s="1281"/>
      <c r="AT56" s="1281"/>
      <c r="AU56" s="1281"/>
      <c r="AV56" s="1281"/>
      <c r="AW56" s="1281"/>
      <c r="AX56" s="1281"/>
      <c r="AY56" s="1281"/>
      <c r="AZ56" s="1281"/>
      <c r="BA56" s="1281"/>
      <c r="BB56" s="1279"/>
      <c r="BC56" s="1279"/>
      <c r="BD56" s="1279"/>
      <c r="BE56" s="1279"/>
      <c r="BF56" s="1279"/>
      <c r="BG56" s="1279"/>
      <c r="BH56" s="1279"/>
      <c r="BI56" s="1279"/>
      <c r="BJ56" s="1279"/>
      <c r="BK56" s="1279"/>
      <c r="BL56" s="1279"/>
      <c r="BM56" s="1279"/>
      <c r="BN56" s="1279"/>
      <c r="BO56" s="1279"/>
      <c r="BP56" s="1276"/>
      <c r="BQ56" s="1276"/>
      <c r="BR56" s="1276"/>
      <c r="BS56" s="1276"/>
      <c r="BT56" s="1276"/>
      <c r="BU56" s="1276"/>
      <c r="BV56" s="1276"/>
      <c r="BW56" s="1276"/>
      <c r="BX56" s="1276"/>
      <c r="BY56" s="1276"/>
      <c r="BZ56" s="1276"/>
      <c r="CA56" s="1276"/>
      <c r="CB56" s="1276"/>
      <c r="CC56" s="1276"/>
      <c r="CD56" s="1276"/>
      <c r="CE56" s="1276"/>
      <c r="CF56" s="1276"/>
      <c r="CG56" s="1276"/>
      <c r="CH56" s="1276"/>
      <c r="CI56" s="1276"/>
      <c r="CJ56" s="1276"/>
      <c r="CK56" s="1276"/>
      <c r="CL56" s="1276"/>
      <c r="CM56" s="1276"/>
      <c r="CN56" s="1276"/>
      <c r="CO56" s="1276"/>
      <c r="CP56" s="1276"/>
      <c r="CQ56" s="1276"/>
      <c r="CR56" s="1276"/>
      <c r="CS56" s="1276"/>
      <c r="CT56" s="1276"/>
      <c r="CU56" s="1276"/>
      <c r="CV56" s="1276"/>
      <c r="CW56" s="1276"/>
      <c r="CX56" s="1276"/>
      <c r="CY56" s="1276"/>
      <c r="CZ56" s="1276"/>
      <c r="DA56" s="1276"/>
      <c r="DB56" s="1276"/>
      <c r="DC56" s="1276"/>
    </row>
    <row r="57" spans="1:109" s="383" customFormat="1" ht="13.2" x14ac:dyDescent="0.2">
      <c r="B57" s="387"/>
      <c r="G57" s="1282"/>
      <c r="H57" s="1282"/>
      <c r="I57" s="1277"/>
      <c r="J57" s="1277"/>
      <c r="K57" s="1283"/>
      <c r="L57" s="1283"/>
      <c r="M57" s="1283"/>
      <c r="N57" s="1283"/>
      <c r="AM57" s="369"/>
      <c r="AN57" s="1281"/>
      <c r="AO57" s="1281"/>
      <c r="AP57" s="1281"/>
      <c r="AQ57" s="1281"/>
      <c r="AR57" s="1281"/>
      <c r="AS57" s="1281"/>
      <c r="AT57" s="1281"/>
      <c r="AU57" s="1281"/>
      <c r="AV57" s="1281"/>
      <c r="AW57" s="1281"/>
      <c r="AX57" s="1281"/>
      <c r="AY57" s="1281"/>
      <c r="AZ57" s="1281"/>
      <c r="BA57" s="1281"/>
      <c r="BB57" s="1279" t="s">
        <v>622</v>
      </c>
      <c r="BC57" s="1279"/>
      <c r="BD57" s="1279"/>
      <c r="BE57" s="1279"/>
      <c r="BF57" s="1279"/>
      <c r="BG57" s="1279"/>
      <c r="BH57" s="1279"/>
      <c r="BI57" s="1279"/>
      <c r="BJ57" s="1279"/>
      <c r="BK57" s="1279"/>
      <c r="BL57" s="1279"/>
      <c r="BM57" s="1279"/>
      <c r="BN57" s="1279"/>
      <c r="BO57" s="1279"/>
      <c r="BP57" s="1276">
        <v>58.9</v>
      </c>
      <c r="BQ57" s="1276"/>
      <c r="BR57" s="1276"/>
      <c r="BS57" s="1276"/>
      <c r="BT57" s="1276"/>
      <c r="BU57" s="1276"/>
      <c r="BV57" s="1276"/>
      <c r="BW57" s="1276"/>
      <c r="BX57" s="1276">
        <v>60.5</v>
      </c>
      <c r="BY57" s="1276"/>
      <c r="BZ57" s="1276"/>
      <c r="CA57" s="1276"/>
      <c r="CB57" s="1276"/>
      <c r="CC57" s="1276"/>
      <c r="CD57" s="1276"/>
      <c r="CE57" s="1276"/>
      <c r="CF57" s="1276">
        <v>61.5</v>
      </c>
      <c r="CG57" s="1276"/>
      <c r="CH57" s="1276"/>
      <c r="CI57" s="1276"/>
      <c r="CJ57" s="1276"/>
      <c r="CK57" s="1276"/>
      <c r="CL57" s="1276"/>
      <c r="CM57" s="1276"/>
      <c r="CN57" s="1276">
        <v>61.9</v>
      </c>
      <c r="CO57" s="1276"/>
      <c r="CP57" s="1276"/>
      <c r="CQ57" s="1276"/>
      <c r="CR57" s="1276"/>
      <c r="CS57" s="1276"/>
      <c r="CT57" s="1276"/>
      <c r="CU57" s="1276"/>
      <c r="CV57" s="1276">
        <v>62.1</v>
      </c>
      <c r="CW57" s="1276"/>
      <c r="CX57" s="1276"/>
      <c r="CY57" s="1276"/>
      <c r="CZ57" s="1276"/>
      <c r="DA57" s="1276"/>
      <c r="DB57" s="1276"/>
      <c r="DC57" s="1276"/>
      <c r="DD57" s="388"/>
      <c r="DE57" s="387"/>
    </row>
    <row r="58" spans="1:109" s="383" customFormat="1" ht="13.2" x14ac:dyDescent="0.2">
      <c r="A58" s="369"/>
      <c r="B58" s="387"/>
      <c r="G58" s="1282"/>
      <c r="H58" s="1282"/>
      <c r="I58" s="1277"/>
      <c r="J58" s="1277"/>
      <c r="K58" s="1283"/>
      <c r="L58" s="1283"/>
      <c r="M58" s="1283"/>
      <c r="N58" s="1283"/>
      <c r="AM58" s="369"/>
      <c r="AN58" s="1281"/>
      <c r="AO58" s="1281"/>
      <c r="AP58" s="1281"/>
      <c r="AQ58" s="1281"/>
      <c r="AR58" s="1281"/>
      <c r="AS58" s="1281"/>
      <c r="AT58" s="1281"/>
      <c r="AU58" s="1281"/>
      <c r="AV58" s="1281"/>
      <c r="AW58" s="1281"/>
      <c r="AX58" s="1281"/>
      <c r="AY58" s="1281"/>
      <c r="AZ58" s="1281"/>
      <c r="BA58" s="1281"/>
      <c r="BB58" s="1279"/>
      <c r="BC58" s="1279"/>
      <c r="BD58" s="1279"/>
      <c r="BE58" s="1279"/>
      <c r="BF58" s="1279"/>
      <c r="BG58" s="1279"/>
      <c r="BH58" s="1279"/>
      <c r="BI58" s="1279"/>
      <c r="BJ58" s="1279"/>
      <c r="BK58" s="1279"/>
      <c r="BL58" s="1279"/>
      <c r="BM58" s="1279"/>
      <c r="BN58" s="1279"/>
      <c r="BO58" s="1279"/>
      <c r="BP58" s="1276"/>
      <c r="BQ58" s="1276"/>
      <c r="BR58" s="1276"/>
      <c r="BS58" s="1276"/>
      <c r="BT58" s="1276"/>
      <c r="BU58" s="1276"/>
      <c r="BV58" s="1276"/>
      <c r="BW58" s="1276"/>
      <c r="BX58" s="1276"/>
      <c r="BY58" s="1276"/>
      <c r="BZ58" s="1276"/>
      <c r="CA58" s="1276"/>
      <c r="CB58" s="1276"/>
      <c r="CC58" s="1276"/>
      <c r="CD58" s="1276"/>
      <c r="CE58" s="1276"/>
      <c r="CF58" s="1276"/>
      <c r="CG58" s="1276"/>
      <c r="CH58" s="1276"/>
      <c r="CI58" s="1276"/>
      <c r="CJ58" s="1276"/>
      <c r="CK58" s="1276"/>
      <c r="CL58" s="1276"/>
      <c r="CM58" s="1276"/>
      <c r="CN58" s="1276"/>
      <c r="CO58" s="1276"/>
      <c r="CP58" s="1276"/>
      <c r="CQ58" s="1276"/>
      <c r="CR58" s="1276"/>
      <c r="CS58" s="1276"/>
      <c r="CT58" s="1276"/>
      <c r="CU58" s="1276"/>
      <c r="CV58" s="1276"/>
      <c r="CW58" s="1276"/>
      <c r="CX58" s="1276"/>
      <c r="CY58" s="1276"/>
      <c r="CZ58" s="1276"/>
      <c r="DA58" s="1276"/>
      <c r="DB58" s="1276"/>
      <c r="DC58" s="1276"/>
      <c r="DD58" s="388"/>
      <c r="DE58" s="387"/>
    </row>
    <row r="59" spans="1:109" s="383" customFormat="1" ht="13.2" x14ac:dyDescent="0.2">
      <c r="A59" s="369"/>
      <c r="B59" s="387"/>
      <c r="K59" s="389"/>
      <c r="L59" s="389"/>
      <c r="M59" s="389"/>
      <c r="N59" s="389"/>
      <c r="AQ59" s="389"/>
      <c r="AR59" s="389"/>
      <c r="AS59" s="389"/>
      <c r="AT59" s="389"/>
      <c r="BC59" s="389"/>
      <c r="BD59" s="389"/>
      <c r="BE59" s="389"/>
      <c r="BF59" s="389"/>
      <c r="BO59" s="389"/>
      <c r="BP59" s="389"/>
      <c r="BQ59" s="389"/>
      <c r="BR59" s="389"/>
      <c r="CA59" s="389"/>
      <c r="CB59" s="389"/>
      <c r="CC59" s="389"/>
      <c r="CD59" s="389"/>
      <c r="CM59" s="389"/>
      <c r="CN59" s="389"/>
      <c r="CO59" s="389"/>
      <c r="CP59" s="389"/>
      <c r="CY59" s="389"/>
      <c r="CZ59" s="389"/>
      <c r="DA59" s="389"/>
      <c r="DB59" s="389"/>
      <c r="DC59" s="389"/>
      <c r="DD59" s="388"/>
      <c r="DE59" s="387"/>
    </row>
    <row r="60" spans="1:109" s="383" customFormat="1" ht="13.2" x14ac:dyDescent="0.2">
      <c r="A60" s="369"/>
      <c r="B60" s="387"/>
      <c r="K60" s="389"/>
      <c r="L60" s="389"/>
      <c r="M60" s="389"/>
      <c r="N60" s="389"/>
      <c r="AQ60" s="389"/>
      <c r="AR60" s="389"/>
      <c r="AS60" s="389"/>
      <c r="AT60" s="389"/>
      <c r="BC60" s="389"/>
      <c r="BD60" s="389"/>
      <c r="BE60" s="389"/>
      <c r="BF60" s="389"/>
      <c r="BO60" s="389"/>
      <c r="BP60" s="389"/>
      <c r="BQ60" s="389"/>
      <c r="BR60" s="389"/>
      <c r="CA60" s="389"/>
      <c r="CB60" s="389"/>
      <c r="CC60" s="389"/>
      <c r="CD60" s="389"/>
      <c r="CM60" s="389"/>
      <c r="CN60" s="389"/>
      <c r="CO60" s="389"/>
      <c r="CP60" s="389"/>
      <c r="CY60" s="389"/>
      <c r="CZ60" s="389"/>
      <c r="DA60" s="389"/>
      <c r="DB60" s="389"/>
      <c r="DC60" s="389"/>
      <c r="DD60" s="388"/>
      <c r="DE60" s="387"/>
    </row>
    <row r="61" spans="1:109" s="383" customFormat="1" ht="13.2" x14ac:dyDescent="0.2">
      <c r="A61" s="369"/>
      <c r="B61" s="390"/>
      <c r="C61" s="391"/>
      <c r="D61" s="391"/>
      <c r="E61" s="391"/>
      <c r="F61" s="391"/>
      <c r="G61" s="391"/>
      <c r="H61" s="391"/>
      <c r="I61" s="391"/>
      <c r="J61" s="391"/>
      <c r="K61" s="391"/>
      <c r="L61" s="391"/>
      <c r="M61" s="392"/>
      <c r="N61" s="392"/>
      <c r="O61" s="391"/>
      <c r="P61" s="391"/>
      <c r="Q61" s="391"/>
      <c r="R61" s="391"/>
      <c r="S61" s="391"/>
      <c r="T61" s="391"/>
      <c r="U61" s="391"/>
      <c r="V61" s="391"/>
      <c r="W61" s="391"/>
      <c r="X61" s="391"/>
      <c r="Y61" s="391"/>
      <c r="Z61" s="391"/>
      <c r="AA61" s="391"/>
      <c r="AB61" s="391"/>
      <c r="AC61" s="391"/>
      <c r="AD61" s="391"/>
      <c r="AE61" s="391"/>
      <c r="AF61" s="391"/>
      <c r="AG61" s="391"/>
      <c r="AH61" s="391"/>
      <c r="AI61" s="391"/>
      <c r="AJ61" s="391"/>
      <c r="AK61" s="391"/>
      <c r="AL61" s="391"/>
      <c r="AM61" s="391"/>
      <c r="AN61" s="391"/>
      <c r="AO61" s="391"/>
      <c r="AP61" s="391"/>
      <c r="AQ61" s="391"/>
      <c r="AR61" s="391"/>
      <c r="AS61" s="392"/>
      <c r="AT61" s="392"/>
      <c r="AU61" s="391"/>
      <c r="AV61" s="391"/>
      <c r="AW61" s="391"/>
      <c r="AX61" s="391"/>
      <c r="AY61" s="391"/>
      <c r="AZ61" s="391"/>
      <c r="BA61" s="391"/>
      <c r="BB61" s="391"/>
      <c r="BC61" s="391"/>
      <c r="BD61" s="391"/>
      <c r="BE61" s="392"/>
      <c r="BF61" s="392"/>
      <c r="BG61" s="391"/>
      <c r="BH61" s="391"/>
      <c r="BI61" s="391"/>
      <c r="BJ61" s="391"/>
      <c r="BK61" s="391"/>
      <c r="BL61" s="391"/>
      <c r="BM61" s="391"/>
      <c r="BN61" s="391"/>
      <c r="BO61" s="391"/>
      <c r="BP61" s="391"/>
      <c r="BQ61" s="392"/>
      <c r="BR61" s="392"/>
      <c r="BS61" s="391"/>
      <c r="BT61" s="391"/>
      <c r="BU61" s="391"/>
      <c r="BV61" s="391"/>
      <c r="BW61" s="391"/>
      <c r="BX61" s="391"/>
      <c r="BY61" s="391"/>
      <c r="BZ61" s="391"/>
      <c r="CA61" s="391"/>
      <c r="CB61" s="391"/>
      <c r="CC61" s="392"/>
      <c r="CD61" s="392"/>
      <c r="CE61" s="391"/>
      <c r="CF61" s="391"/>
      <c r="CG61" s="391"/>
      <c r="CH61" s="391"/>
      <c r="CI61" s="391"/>
      <c r="CJ61" s="391"/>
      <c r="CK61" s="391"/>
      <c r="CL61" s="391"/>
      <c r="CM61" s="391"/>
      <c r="CN61" s="391"/>
      <c r="CO61" s="392"/>
      <c r="CP61" s="392"/>
      <c r="CQ61" s="391"/>
      <c r="CR61" s="391"/>
      <c r="CS61" s="391"/>
      <c r="CT61" s="391"/>
      <c r="CU61" s="391"/>
      <c r="CV61" s="391"/>
      <c r="CW61" s="391"/>
      <c r="CX61" s="391"/>
      <c r="CY61" s="391"/>
      <c r="CZ61" s="391"/>
      <c r="DA61" s="392"/>
      <c r="DB61" s="392"/>
      <c r="DC61" s="392"/>
      <c r="DD61" s="393"/>
      <c r="DE61" s="387"/>
    </row>
    <row r="62" spans="1:109" ht="13.2" x14ac:dyDescent="0.2">
      <c r="B62" s="380"/>
      <c r="C62" s="380"/>
      <c r="D62" s="380"/>
      <c r="E62" s="380"/>
      <c r="F62" s="380"/>
      <c r="G62" s="380"/>
      <c r="H62" s="380"/>
      <c r="I62" s="380"/>
      <c r="J62" s="380"/>
      <c r="K62" s="380"/>
      <c r="L62" s="380"/>
      <c r="M62" s="380"/>
      <c r="N62" s="380"/>
      <c r="O62" s="380"/>
      <c r="P62" s="380"/>
      <c r="Q62" s="380"/>
      <c r="R62" s="380"/>
      <c r="S62" s="380"/>
      <c r="T62" s="380"/>
      <c r="U62" s="380"/>
      <c r="V62" s="380"/>
      <c r="W62" s="380"/>
      <c r="X62" s="380"/>
      <c r="Y62" s="380"/>
      <c r="Z62" s="380"/>
      <c r="AA62" s="380"/>
      <c r="AB62" s="380"/>
      <c r="AC62" s="380"/>
      <c r="AD62" s="380"/>
      <c r="AE62" s="380"/>
      <c r="AF62" s="380"/>
      <c r="AG62" s="380"/>
      <c r="AH62" s="380"/>
      <c r="AI62" s="380"/>
      <c r="AJ62" s="380"/>
      <c r="AK62" s="380"/>
      <c r="AL62" s="380"/>
      <c r="AM62" s="380"/>
      <c r="AN62" s="380"/>
      <c r="AO62" s="380"/>
      <c r="AP62" s="380"/>
      <c r="AQ62" s="380"/>
      <c r="AR62" s="380"/>
      <c r="AS62" s="380"/>
      <c r="AT62" s="380"/>
      <c r="AU62" s="380"/>
      <c r="AV62" s="380"/>
      <c r="AW62" s="380"/>
      <c r="AX62" s="380"/>
      <c r="AY62" s="380"/>
      <c r="AZ62" s="380"/>
      <c r="BA62" s="380"/>
      <c r="BB62" s="380"/>
      <c r="BC62" s="380"/>
      <c r="BD62" s="380"/>
      <c r="BE62" s="380"/>
      <c r="BF62" s="380"/>
      <c r="BG62" s="380"/>
      <c r="BH62" s="380"/>
      <c r="BI62" s="380"/>
      <c r="BJ62" s="380"/>
      <c r="BK62" s="380"/>
      <c r="BL62" s="380"/>
      <c r="BM62" s="380"/>
      <c r="BN62" s="380"/>
      <c r="BO62" s="380"/>
      <c r="BP62" s="380"/>
      <c r="BQ62" s="380"/>
      <c r="BR62" s="380"/>
      <c r="BS62" s="380"/>
      <c r="BT62" s="380"/>
      <c r="BU62" s="380"/>
      <c r="BV62" s="380"/>
      <c r="BW62" s="380"/>
      <c r="BX62" s="380"/>
      <c r="BY62" s="380"/>
      <c r="BZ62" s="380"/>
      <c r="CA62" s="380"/>
      <c r="CB62" s="380"/>
      <c r="CC62" s="380"/>
      <c r="CD62" s="380"/>
      <c r="CE62" s="380"/>
      <c r="CF62" s="380"/>
      <c r="CG62" s="380"/>
      <c r="CH62" s="380"/>
      <c r="CI62" s="380"/>
      <c r="CJ62" s="380"/>
      <c r="CK62" s="380"/>
      <c r="CL62" s="380"/>
      <c r="CM62" s="380"/>
      <c r="CN62" s="380"/>
      <c r="CO62" s="380"/>
      <c r="CP62" s="380"/>
      <c r="CQ62" s="380"/>
      <c r="CR62" s="380"/>
      <c r="CS62" s="380"/>
      <c r="CT62" s="380"/>
      <c r="CU62" s="380"/>
      <c r="CV62" s="380"/>
      <c r="CW62" s="380"/>
      <c r="CX62" s="380"/>
      <c r="CY62" s="380"/>
      <c r="CZ62" s="380"/>
      <c r="DA62" s="380"/>
      <c r="DB62" s="380"/>
      <c r="DC62" s="380"/>
      <c r="DD62" s="380"/>
      <c r="DE62" s="369"/>
    </row>
    <row r="63" spans="1:109" ht="16.2" x14ac:dyDescent="0.2">
      <c r="B63" s="394" t="s">
        <v>624</v>
      </c>
    </row>
    <row r="64" spans="1:109" ht="13.2" x14ac:dyDescent="0.2">
      <c r="B64" s="375"/>
      <c r="G64" s="382"/>
      <c r="I64" s="395"/>
      <c r="J64" s="395"/>
      <c r="K64" s="395"/>
      <c r="L64" s="395"/>
      <c r="M64" s="395"/>
      <c r="N64" s="396"/>
      <c r="AM64" s="382"/>
      <c r="AN64" s="382" t="s">
        <v>617</v>
      </c>
      <c r="AP64" s="383"/>
      <c r="AQ64" s="383"/>
      <c r="AR64" s="383"/>
      <c r="AY64" s="382"/>
      <c r="BA64" s="383"/>
      <c r="BB64" s="383"/>
      <c r="BC64" s="383"/>
      <c r="BK64" s="382"/>
      <c r="BM64" s="383"/>
      <c r="BN64" s="383"/>
      <c r="BO64" s="383"/>
      <c r="BW64" s="382"/>
      <c r="BY64" s="383"/>
      <c r="BZ64" s="383"/>
      <c r="CA64" s="383"/>
      <c r="CI64" s="382"/>
      <c r="CK64" s="383"/>
      <c r="CL64" s="383"/>
      <c r="CM64" s="383"/>
      <c r="CU64" s="382"/>
      <c r="CW64" s="383"/>
      <c r="CX64" s="383"/>
      <c r="CY64" s="383"/>
    </row>
    <row r="65" spans="2:107" ht="13.2" x14ac:dyDescent="0.2">
      <c r="B65" s="375"/>
      <c r="AN65" s="1288" t="s">
        <v>625</v>
      </c>
      <c r="AO65" s="1289"/>
      <c r="AP65" s="1289"/>
      <c r="AQ65" s="1289"/>
      <c r="AR65" s="1289"/>
      <c r="AS65" s="1289"/>
      <c r="AT65" s="1289"/>
      <c r="AU65" s="1289"/>
      <c r="AV65" s="1289"/>
      <c r="AW65" s="1289"/>
      <c r="AX65" s="1289"/>
      <c r="AY65" s="1289"/>
      <c r="AZ65" s="1289"/>
      <c r="BA65" s="1289"/>
      <c r="BB65" s="1289"/>
      <c r="BC65" s="1289"/>
      <c r="BD65" s="1289"/>
      <c r="BE65" s="1289"/>
      <c r="BF65" s="1289"/>
      <c r="BG65" s="1289"/>
      <c r="BH65" s="1289"/>
      <c r="BI65" s="1289"/>
      <c r="BJ65" s="1289"/>
      <c r="BK65" s="1289"/>
      <c r="BL65" s="1289"/>
      <c r="BM65" s="1289"/>
      <c r="BN65" s="1289"/>
      <c r="BO65" s="1289"/>
      <c r="BP65" s="1289"/>
      <c r="BQ65" s="1289"/>
      <c r="BR65" s="1289"/>
      <c r="BS65" s="1289"/>
      <c r="BT65" s="1289"/>
      <c r="BU65" s="1289"/>
      <c r="BV65" s="1289"/>
      <c r="BW65" s="1289"/>
      <c r="BX65" s="1289"/>
      <c r="BY65" s="1289"/>
      <c r="BZ65" s="1289"/>
      <c r="CA65" s="1289"/>
      <c r="CB65" s="1289"/>
      <c r="CC65" s="1289"/>
      <c r="CD65" s="1289"/>
      <c r="CE65" s="1289"/>
      <c r="CF65" s="1289"/>
      <c r="CG65" s="1289"/>
      <c r="CH65" s="1289"/>
      <c r="CI65" s="1289"/>
      <c r="CJ65" s="1289"/>
      <c r="CK65" s="1289"/>
      <c r="CL65" s="1289"/>
      <c r="CM65" s="1289"/>
      <c r="CN65" s="1289"/>
      <c r="CO65" s="1289"/>
      <c r="CP65" s="1289"/>
      <c r="CQ65" s="1289"/>
      <c r="CR65" s="1289"/>
      <c r="CS65" s="1289"/>
      <c r="CT65" s="1289"/>
      <c r="CU65" s="1289"/>
      <c r="CV65" s="1289"/>
      <c r="CW65" s="1289"/>
      <c r="CX65" s="1289"/>
      <c r="CY65" s="1289"/>
      <c r="CZ65" s="1289"/>
      <c r="DA65" s="1289"/>
      <c r="DB65" s="1289"/>
      <c r="DC65" s="1290"/>
    </row>
    <row r="66" spans="2:107" ht="13.2" x14ac:dyDescent="0.2">
      <c r="B66" s="375"/>
      <c r="AN66" s="1291"/>
      <c r="AO66" s="1292"/>
      <c r="AP66" s="1292"/>
      <c r="AQ66" s="1292"/>
      <c r="AR66" s="1292"/>
      <c r="AS66" s="1292"/>
      <c r="AT66" s="1292"/>
      <c r="AU66" s="1292"/>
      <c r="AV66" s="1292"/>
      <c r="AW66" s="1292"/>
      <c r="AX66" s="1292"/>
      <c r="AY66" s="1292"/>
      <c r="AZ66" s="1292"/>
      <c r="BA66" s="1292"/>
      <c r="BB66" s="1292"/>
      <c r="BC66" s="1292"/>
      <c r="BD66" s="1292"/>
      <c r="BE66" s="1292"/>
      <c r="BF66" s="1292"/>
      <c r="BG66" s="1292"/>
      <c r="BH66" s="1292"/>
      <c r="BI66" s="1292"/>
      <c r="BJ66" s="1292"/>
      <c r="BK66" s="1292"/>
      <c r="BL66" s="1292"/>
      <c r="BM66" s="1292"/>
      <c r="BN66" s="1292"/>
      <c r="BO66" s="1292"/>
      <c r="BP66" s="1292"/>
      <c r="BQ66" s="1292"/>
      <c r="BR66" s="1292"/>
      <c r="BS66" s="1292"/>
      <c r="BT66" s="1292"/>
      <c r="BU66" s="1292"/>
      <c r="BV66" s="1292"/>
      <c r="BW66" s="1292"/>
      <c r="BX66" s="1292"/>
      <c r="BY66" s="1292"/>
      <c r="BZ66" s="1292"/>
      <c r="CA66" s="1292"/>
      <c r="CB66" s="1292"/>
      <c r="CC66" s="1292"/>
      <c r="CD66" s="1292"/>
      <c r="CE66" s="1292"/>
      <c r="CF66" s="1292"/>
      <c r="CG66" s="1292"/>
      <c r="CH66" s="1292"/>
      <c r="CI66" s="1292"/>
      <c r="CJ66" s="1292"/>
      <c r="CK66" s="1292"/>
      <c r="CL66" s="1292"/>
      <c r="CM66" s="1292"/>
      <c r="CN66" s="1292"/>
      <c r="CO66" s="1292"/>
      <c r="CP66" s="1292"/>
      <c r="CQ66" s="1292"/>
      <c r="CR66" s="1292"/>
      <c r="CS66" s="1292"/>
      <c r="CT66" s="1292"/>
      <c r="CU66" s="1292"/>
      <c r="CV66" s="1292"/>
      <c r="CW66" s="1292"/>
      <c r="CX66" s="1292"/>
      <c r="CY66" s="1292"/>
      <c r="CZ66" s="1292"/>
      <c r="DA66" s="1292"/>
      <c r="DB66" s="1292"/>
      <c r="DC66" s="1293"/>
    </row>
    <row r="67" spans="2:107" ht="13.2" x14ac:dyDescent="0.2">
      <c r="B67" s="375"/>
      <c r="AN67" s="1291"/>
      <c r="AO67" s="1292"/>
      <c r="AP67" s="1292"/>
      <c r="AQ67" s="1292"/>
      <c r="AR67" s="1292"/>
      <c r="AS67" s="1292"/>
      <c r="AT67" s="1292"/>
      <c r="AU67" s="1292"/>
      <c r="AV67" s="1292"/>
      <c r="AW67" s="1292"/>
      <c r="AX67" s="1292"/>
      <c r="AY67" s="1292"/>
      <c r="AZ67" s="1292"/>
      <c r="BA67" s="1292"/>
      <c r="BB67" s="1292"/>
      <c r="BC67" s="1292"/>
      <c r="BD67" s="1292"/>
      <c r="BE67" s="1292"/>
      <c r="BF67" s="1292"/>
      <c r="BG67" s="1292"/>
      <c r="BH67" s="1292"/>
      <c r="BI67" s="1292"/>
      <c r="BJ67" s="1292"/>
      <c r="BK67" s="1292"/>
      <c r="BL67" s="1292"/>
      <c r="BM67" s="1292"/>
      <c r="BN67" s="1292"/>
      <c r="BO67" s="1292"/>
      <c r="BP67" s="1292"/>
      <c r="BQ67" s="1292"/>
      <c r="BR67" s="1292"/>
      <c r="BS67" s="1292"/>
      <c r="BT67" s="1292"/>
      <c r="BU67" s="1292"/>
      <c r="BV67" s="1292"/>
      <c r="BW67" s="1292"/>
      <c r="BX67" s="1292"/>
      <c r="BY67" s="1292"/>
      <c r="BZ67" s="1292"/>
      <c r="CA67" s="1292"/>
      <c r="CB67" s="1292"/>
      <c r="CC67" s="1292"/>
      <c r="CD67" s="1292"/>
      <c r="CE67" s="1292"/>
      <c r="CF67" s="1292"/>
      <c r="CG67" s="1292"/>
      <c r="CH67" s="1292"/>
      <c r="CI67" s="1292"/>
      <c r="CJ67" s="1292"/>
      <c r="CK67" s="1292"/>
      <c r="CL67" s="1292"/>
      <c r="CM67" s="1292"/>
      <c r="CN67" s="1292"/>
      <c r="CO67" s="1292"/>
      <c r="CP67" s="1292"/>
      <c r="CQ67" s="1292"/>
      <c r="CR67" s="1292"/>
      <c r="CS67" s="1292"/>
      <c r="CT67" s="1292"/>
      <c r="CU67" s="1292"/>
      <c r="CV67" s="1292"/>
      <c r="CW67" s="1292"/>
      <c r="CX67" s="1292"/>
      <c r="CY67" s="1292"/>
      <c r="CZ67" s="1292"/>
      <c r="DA67" s="1292"/>
      <c r="DB67" s="1292"/>
      <c r="DC67" s="1293"/>
    </row>
    <row r="68" spans="2:107" ht="13.2" x14ac:dyDescent="0.2">
      <c r="B68" s="375"/>
      <c r="AN68" s="1291"/>
      <c r="AO68" s="1292"/>
      <c r="AP68" s="1292"/>
      <c r="AQ68" s="1292"/>
      <c r="AR68" s="1292"/>
      <c r="AS68" s="1292"/>
      <c r="AT68" s="1292"/>
      <c r="AU68" s="1292"/>
      <c r="AV68" s="1292"/>
      <c r="AW68" s="1292"/>
      <c r="AX68" s="1292"/>
      <c r="AY68" s="1292"/>
      <c r="AZ68" s="1292"/>
      <c r="BA68" s="1292"/>
      <c r="BB68" s="1292"/>
      <c r="BC68" s="1292"/>
      <c r="BD68" s="1292"/>
      <c r="BE68" s="1292"/>
      <c r="BF68" s="1292"/>
      <c r="BG68" s="1292"/>
      <c r="BH68" s="1292"/>
      <c r="BI68" s="1292"/>
      <c r="BJ68" s="1292"/>
      <c r="BK68" s="1292"/>
      <c r="BL68" s="1292"/>
      <c r="BM68" s="1292"/>
      <c r="BN68" s="1292"/>
      <c r="BO68" s="1292"/>
      <c r="BP68" s="1292"/>
      <c r="BQ68" s="1292"/>
      <c r="BR68" s="1292"/>
      <c r="BS68" s="1292"/>
      <c r="BT68" s="1292"/>
      <c r="BU68" s="1292"/>
      <c r="BV68" s="1292"/>
      <c r="BW68" s="1292"/>
      <c r="BX68" s="1292"/>
      <c r="BY68" s="1292"/>
      <c r="BZ68" s="1292"/>
      <c r="CA68" s="1292"/>
      <c r="CB68" s="1292"/>
      <c r="CC68" s="1292"/>
      <c r="CD68" s="1292"/>
      <c r="CE68" s="1292"/>
      <c r="CF68" s="1292"/>
      <c r="CG68" s="1292"/>
      <c r="CH68" s="1292"/>
      <c r="CI68" s="1292"/>
      <c r="CJ68" s="1292"/>
      <c r="CK68" s="1292"/>
      <c r="CL68" s="1292"/>
      <c r="CM68" s="1292"/>
      <c r="CN68" s="1292"/>
      <c r="CO68" s="1292"/>
      <c r="CP68" s="1292"/>
      <c r="CQ68" s="1292"/>
      <c r="CR68" s="1292"/>
      <c r="CS68" s="1292"/>
      <c r="CT68" s="1292"/>
      <c r="CU68" s="1292"/>
      <c r="CV68" s="1292"/>
      <c r="CW68" s="1292"/>
      <c r="CX68" s="1292"/>
      <c r="CY68" s="1292"/>
      <c r="CZ68" s="1292"/>
      <c r="DA68" s="1292"/>
      <c r="DB68" s="1292"/>
      <c r="DC68" s="1293"/>
    </row>
    <row r="69" spans="2:107" ht="13.2" x14ac:dyDescent="0.2">
      <c r="B69" s="375"/>
      <c r="AN69" s="1294"/>
      <c r="AO69" s="1295"/>
      <c r="AP69" s="1295"/>
      <c r="AQ69" s="1295"/>
      <c r="AR69" s="1295"/>
      <c r="AS69" s="1295"/>
      <c r="AT69" s="1295"/>
      <c r="AU69" s="1295"/>
      <c r="AV69" s="1295"/>
      <c r="AW69" s="1295"/>
      <c r="AX69" s="1295"/>
      <c r="AY69" s="1295"/>
      <c r="AZ69" s="1295"/>
      <c r="BA69" s="1295"/>
      <c r="BB69" s="1295"/>
      <c r="BC69" s="1295"/>
      <c r="BD69" s="1295"/>
      <c r="BE69" s="1295"/>
      <c r="BF69" s="1295"/>
      <c r="BG69" s="1295"/>
      <c r="BH69" s="1295"/>
      <c r="BI69" s="1295"/>
      <c r="BJ69" s="1295"/>
      <c r="BK69" s="1295"/>
      <c r="BL69" s="1295"/>
      <c r="BM69" s="1295"/>
      <c r="BN69" s="1295"/>
      <c r="BO69" s="1295"/>
      <c r="BP69" s="1295"/>
      <c r="BQ69" s="1295"/>
      <c r="BR69" s="1295"/>
      <c r="BS69" s="1295"/>
      <c r="BT69" s="1295"/>
      <c r="BU69" s="1295"/>
      <c r="BV69" s="1295"/>
      <c r="BW69" s="1295"/>
      <c r="BX69" s="1295"/>
      <c r="BY69" s="1295"/>
      <c r="BZ69" s="1295"/>
      <c r="CA69" s="1295"/>
      <c r="CB69" s="1295"/>
      <c r="CC69" s="1295"/>
      <c r="CD69" s="1295"/>
      <c r="CE69" s="1295"/>
      <c r="CF69" s="1295"/>
      <c r="CG69" s="1295"/>
      <c r="CH69" s="1295"/>
      <c r="CI69" s="1295"/>
      <c r="CJ69" s="1295"/>
      <c r="CK69" s="1295"/>
      <c r="CL69" s="1295"/>
      <c r="CM69" s="1295"/>
      <c r="CN69" s="1295"/>
      <c r="CO69" s="1295"/>
      <c r="CP69" s="1295"/>
      <c r="CQ69" s="1295"/>
      <c r="CR69" s="1295"/>
      <c r="CS69" s="1295"/>
      <c r="CT69" s="1295"/>
      <c r="CU69" s="1295"/>
      <c r="CV69" s="1295"/>
      <c r="CW69" s="1295"/>
      <c r="CX69" s="1295"/>
      <c r="CY69" s="1295"/>
      <c r="CZ69" s="1295"/>
      <c r="DA69" s="1295"/>
      <c r="DB69" s="1295"/>
      <c r="DC69" s="1296"/>
    </row>
    <row r="70" spans="2:107" ht="13.2" x14ac:dyDescent="0.2">
      <c r="B70" s="375"/>
      <c r="H70" s="397"/>
      <c r="I70" s="397"/>
      <c r="J70" s="398"/>
      <c r="K70" s="398"/>
      <c r="L70" s="399"/>
      <c r="M70" s="398"/>
      <c r="N70" s="399"/>
      <c r="AN70" s="384"/>
      <c r="AO70" s="384"/>
      <c r="AP70" s="384"/>
      <c r="AZ70" s="384"/>
      <c r="BA70" s="384"/>
      <c r="BB70" s="384"/>
      <c r="BL70" s="384"/>
      <c r="BM70" s="384"/>
      <c r="BN70" s="384"/>
      <c r="BX70" s="384"/>
      <c r="BY70" s="384"/>
      <c r="BZ70" s="384"/>
      <c r="CJ70" s="384"/>
      <c r="CK70" s="384"/>
      <c r="CL70" s="384"/>
      <c r="CV70" s="384"/>
      <c r="CW70" s="384"/>
      <c r="CX70" s="384"/>
    </row>
    <row r="71" spans="2:107" ht="13.2" x14ac:dyDescent="0.2">
      <c r="B71" s="375"/>
      <c r="G71" s="400"/>
      <c r="I71" s="401"/>
      <c r="J71" s="398"/>
      <c r="K71" s="398"/>
      <c r="L71" s="399"/>
      <c r="M71" s="398"/>
      <c r="N71" s="399"/>
      <c r="AM71" s="400"/>
      <c r="AN71" s="369" t="s">
        <v>619</v>
      </c>
    </row>
    <row r="72" spans="2:107" ht="13.2" x14ac:dyDescent="0.2">
      <c r="B72" s="375"/>
      <c r="G72" s="1282"/>
      <c r="H72" s="1282"/>
      <c r="I72" s="1282"/>
      <c r="J72" s="1282"/>
      <c r="K72" s="385"/>
      <c r="L72" s="385"/>
      <c r="M72" s="386"/>
      <c r="N72" s="386"/>
      <c r="AN72" s="1285"/>
      <c r="AO72" s="1286"/>
      <c r="AP72" s="1286"/>
      <c r="AQ72" s="1286"/>
      <c r="AR72" s="1286"/>
      <c r="AS72" s="1286"/>
      <c r="AT72" s="1286"/>
      <c r="AU72" s="1286"/>
      <c r="AV72" s="1286"/>
      <c r="AW72" s="1286"/>
      <c r="AX72" s="1286"/>
      <c r="AY72" s="1286"/>
      <c r="AZ72" s="1286"/>
      <c r="BA72" s="1286"/>
      <c r="BB72" s="1286"/>
      <c r="BC72" s="1286"/>
      <c r="BD72" s="1286"/>
      <c r="BE72" s="1286"/>
      <c r="BF72" s="1286"/>
      <c r="BG72" s="1286"/>
      <c r="BH72" s="1286"/>
      <c r="BI72" s="1286"/>
      <c r="BJ72" s="1286"/>
      <c r="BK72" s="1286"/>
      <c r="BL72" s="1286"/>
      <c r="BM72" s="1286"/>
      <c r="BN72" s="1286"/>
      <c r="BO72" s="1287"/>
      <c r="BP72" s="1281" t="s">
        <v>573</v>
      </c>
      <c r="BQ72" s="1281"/>
      <c r="BR72" s="1281"/>
      <c r="BS72" s="1281"/>
      <c r="BT72" s="1281"/>
      <c r="BU72" s="1281"/>
      <c r="BV72" s="1281"/>
      <c r="BW72" s="1281"/>
      <c r="BX72" s="1281" t="s">
        <v>574</v>
      </c>
      <c r="BY72" s="1281"/>
      <c r="BZ72" s="1281"/>
      <c r="CA72" s="1281"/>
      <c r="CB72" s="1281"/>
      <c r="CC72" s="1281"/>
      <c r="CD72" s="1281"/>
      <c r="CE72" s="1281"/>
      <c r="CF72" s="1281" t="s">
        <v>575</v>
      </c>
      <c r="CG72" s="1281"/>
      <c r="CH72" s="1281"/>
      <c r="CI72" s="1281"/>
      <c r="CJ72" s="1281"/>
      <c r="CK72" s="1281"/>
      <c r="CL72" s="1281"/>
      <c r="CM72" s="1281"/>
      <c r="CN72" s="1281" t="s">
        <v>576</v>
      </c>
      <c r="CO72" s="1281"/>
      <c r="CP72" s="1281"/>
      <c r="CQ72" s="1281"/>
      <c r="CR72" s="1281"/>
      <c r="CS72" s="1281"/>
      <c r="CT72" s="1281"/>
      <c r="CU72" s="1281"/>
      <c r="CV72" s="1281" t="s">
        <v>577</v>
      </c>
      <c r="CW72" s="1281"/>
      <c r="CX72" s="1281"/>
      <c r="CY72" s="1281"/>
      <c r="CZ72" s="1281"/>
      <c r="DA72" s="1281"/>
      <c r="DB72" s="1281"/>
      <c r="DC72" s="1281"/>
    </row>
    <row r="73" spans="2:107" ht="13.2" x14ac:dyDescent="0.2">
      <c r="B73" s="375"/>
      <c r="G73" s="1284"/>
      <c r="H73" s="1284"/>
      <c r="I73" s="1284"/>
      <c r="J73" s="1284"/>
      <c r="K73" s="1280"/>
      <c r="L73" s="1280"/>
      <c r="M73" s="1280"/>
      <c r="N73" s="1280"/>
      <c r="AM73" s="384"/>
      <c r="AN73" s="1279" t="s">
        <v>620</v>
      </c>
      <c r="AO73" s="1279"/>
      <c r="AP73" s="1279"/>
      <c r="AQ73" s="1279"/>
      <c r="AR73" s="1279"/>
      <c r="AS73" s="1279"/>
      <c r="AT73" s="1279"/>
      <c r="AU73" s="1279"/>
      <c r="AV73" s="1279"/>
      <c r="AW73" s="1279"/>
      <c r="AX73" s="1279"/>
      <c r="AY73" s="1279"/>
      <c r="AZ73" s="1279"/>
      <c r="BA73" s="1279"/>
      <c r="BB73" s="1279" t="s">
        <v>621</v>
      </c>
      <c r="BC73" s="1279"/>
      <c r="BD73" s="1279"/>
      <c r="BE73" s="1279"/>
      <c r="BF73" s="1279"/>
      <c r="BG73" s="1279"/>
      <c r="BH73" s="1279"/>
      <c r="BI73" s="1279"/>
      <c r="BJ73" s="1279"/>
      <c r="BK73" s="1279"/>
      <c r="BL73" s="1279"/>
      <c r="BM73" s="1279"/>
      <c r="BN73" s="1279"/>
      <c r="BO73" s="1279"/>
      <c r="BP73" s="1276">
        <v>39.299999999999997</v>
      </c>
      <c r="BQ73" s="1276"/>
      <c r="BR73" s="1276"/>
      <c r="BS73" s="1276"/>
      <c r="BT73" s="1276"/>
      <c r="BU73" s="1276"/>
      <c r="BV73" s="1276"/>
      <c r="BW73" s="1276"/>
      <c r="BX73" s="1276">
        <v>51.9</v>
      </c>
      <c r="BY73" s="1276"/>
      <c r="BZ73" s="1276"/>
      <c r="CA73" s="1276"/>
      <c r="CB73" s="1276"/>
      <c r="CC73" s="1276"/>
      <c r="CD73" s="1276"/>
      <c r="CE73" s="1276"/>
      <c r="CF73" s="1276">
        <v>64.5</v>
      </c>
      <c r="CG73" s="1276"/>
      <c r="CH73" s="1276"/>
      <c r="CI73" s="1276"/>
      <c r="CJ73" s="1276"/>
      <c r="CK73" s="1276"/>
      <c r="CL73" s="1276"/>
      <c r="CM73" s="1276"/>
      <c r="CN73" s="1276">
        <v>57.5</v>
      </c>
      <c r="CO73" s="1276"/>
      <c r="CP73" s="1276"/>
      <c r="CQ73" s="1276"/>
      <c r="CR73" s="1276"/>
      <c r="CS73" s="1276"/>
      <c r="CT73" s="1276"/>
      <c r="CU73" s="1276"/>
      <c r="CV73" s="1276">
        <v>38.799999999999997</v>
      </c>
      <c r="CW73" s="1276"/>
      <c r="CX73" s="1276"/>
      <c r="CY73" s="1276"/>
      <c r="CZ73" s="1276"/>
      <c r="DA73" s="1276"/>
      <c r="DB73" s="1276"/>
      <c r="DC73" s="1276"/>
    </row>
    <row r="74" spans="2:107" ht="13.2" x14ac:dyDescent="0.2">
      <c r="B74" s="375"/>
      <c r="G74" s="1284"/>
      <c r="H74" s="1284"/>
      <c r="I74" s="1284"/>
      <c r="J74" s="1284"/>
      <c r="K74" s="1280"/>
      <c r="L74" s="1280"/>
      <c r="M74" s="1280"/>
      <c r="N74" s="1280"/>
      <c r="AM74" s="384"/>
      <c r="AN74" s="1279"/>
      <c r="AO74" s="1279"/>
      <c r="AP74" s="1279"/>
      <c r="AQ74" s="1279"/>
      <c r="AR74" s="1279"/>
      <c r="AS74" s="1279"/>
      <c r="AT74" s="1279"/>
      <c r="AU74" s="1279"/>
      <c r="AV74" s="1279"/>
      <c r="AW74" s="1279"/>
      <c r="AX74" s="1279"/>
      <c r="AY74" s="1279"/>
      <c r="AZ74" s="1279"/>
      <c r="BA74" s="1279"/>
      <c r="BB74" s="1279"/>
      <c r="BC74" s="1279"/>
      <c r="BD74" s="1279"/>
      <c r="BE74" s="1279"/>
      <c r="BF74" s="1279"/>
      <c r="BG74" s="1279"/>
      <c r="BH74" s="1279"/>
      <c r="BI74" s="1279"/>
      <c r="BJ74" s="1279"/>
      <c r="BK74" s="1279"/>
      <c r="BL74" s="1279"/>
      <c r="BM74" s="1279"/>
      <c r="BN74" s="1279"/>
      <c r="BO74" s="1279"/>
      <c r="BP74" s="1276"/>
      <c r="BQ74" s="1276"/>
      <c r="BR74" s="1276"/>
      <c r="BS74" s="1276"/>
      <c r="BT74" s="1276"/>
      <c r="BU74" s="1276"/>
      <c r="BV74" s="1276"/>
      <c r="BW74" s="1276"/>
      <c r="BX74" s="1276"/>
      <c r="BY74" s="1276"/>
      <c r="BZ74" s="1276"/>
      <c r="CA74" s="1276"/>
      <c r="CB74" s="1276"/>
      <c r="CC74" s="1276"/>
      <c r="CD74" s="1276"/>
      <c r="CE74" s="1276"/>
      <c r="CF74" s="1276"/>
      <c r="CG74" s="1276"/>
      <c r="CH74" s="1276"/>
      <c r="CI74" s="1276"/>
      <c r="CJ74" s="1276"/>
      <c r="CK74" s="1276"/>
      <c r="CL74" s="1276"/>
      <c r="CM74" s="1276"/>
      <c r="CN74" s="1276"/>
      <c r="CO74" s="1276"/>
      <c r="CP74" s="1276"/>
      <c r="CQ74" s="1276"/>
      <c r="CR74" s="1276"/>
      <c r="CS74" s="1276"/>
      <c r="CT74" s="1276"/>
      <c r="CU74" s="1276"/>
      <c r="CV74" s="1276"/>
      <c r="CW74" s="1276"/>
      <c r="CX74" s="1276"/>
      <c r="CY74" s="1276"/>
      <c r="CZ74" s="1276"/>
      <c r="DA74" s="1276"/>
      <c r="DB74" s="1276"/>
      <c r="DC74" s="1276"/>
    </row>
    <row r="75" spans="2:107" ht="13.2" x14ac:dyDescent="0.2">
      <c r="B75" s="375"/>
      <c r="G75" s="1284"/>
      <c r="H75" s="1284"/>
      <c r="I75" s="1282"/>
      <c r="J75" s="1282"/>
      <c r="K75" s="1283"/>
      <c r="L75" s="1283"/>
      <c r="M75" s="1283"/>
      <c r="N75" s="1283"/>
      <c r="AM75" s="384"/>
      <c r="AN75" s="1279"/>
      <c r="AO75" s="1279"/>
      <c r="AP75" s="1279"/>
      <c r="AQ75" s="1279"/>
      <c r="AR75" s="1279"/>
      <c r="AS75" s="1279"/>
      <c r="AT75" s="1279"/>
      <c r="AU75" s="1279"/>
      <c r="AV75" s="1279"/>
      <c r="AW75" s="1279"/>
      <c r="AX75" s="1279"/>
      <c r="AY75" s="1279"/>
      <c r="AZ75" s="1279"/>
      <c r="BA75" s="1279"/>
      <c r="BB75" s="1279" t="s">
        <v>626</v>
      </c>
      <c r="BC75" s="1279"/>
      <c r="BD75" s="1279"/>
      <c r="BE75" s="1279"/>
      <c r="BF75" s="1279"/>
      <c r="BG75" s="1279"/>
      <c r="BH75" s="1279"/>
      <c r="BI75" s="1279"/>
      <c r="BJ75" s="1279"/>
      <c r="BK75" s="1279"/>
      <c r="BL75" s="1279"/>
      <c r="BM75" s="1279"/>
      <c r="BN75" s="1279"/>
      <c r="BO75" s="1279"/>
      <c r="BP75" s="1276">
        <v>7.5</v>
      </c>
      <c r="BQ75" s="1276"/>
      <c r="BR75" s="1276"/>
      <c r="BS75" s="1276"/>
      <c r="BT75" s="1276"/>
      <c r="BU75" s="1276"/>
      <c r="BV75" s="1276"/>
      <c r="BW75" s="1276"/>
      <c r="BX75" s="1276">
        <v>8.1999999999999993</v>
      </c>
      <c r="BY75" s="1276"/>
      <c r="BZ75" s="1276"/>
      <c r="CA75" s="1276"/>
      <c r="CB75" s="1276"/>
      <c r="CC75" s="1276"/>
      <c r="CD75" s="1276"/>
      <c r="CE75" s="1276"/>
      <c r="CF75" s="1276">
        <v>8.4</v>
      </c>
      <c r="CG75" s="1276"/>
      <c r="CH75" s="1276"/>
      <c r="CI75" s="1276"/>
      <c r="CJ75" s="1276"/>
      <c r="CK75" s="1276"/>
      <c r="CL75" s="1276"/>
      <c r="CM75" s="1276"/>
      <c r="CN75" s="1276">
        <v>8.6999999999999993</v>
      </c>
      <c r="CO75" s="1276"/>
      <c r="CP75" s="1276"/>
      <c r="CQ75" s="1276"/>
      <c r="CR75" s="1276"/>
      <c r="CS75" s="1276"/>
      <c r="CT75" s="1276"/>
      <c r="CU75" s="1276"/>
      <c r="CV75" s="1276">
        <v>9.3000000000000007</v>
      </c>
      <c r="CW75" s="1276"/>
      <c r="CX75" s="1276"/>
      <c r="CY75" s="1276"/>
      <c r="CZ75" s="1276"/>
      <c r="DA75" s="1276"/>
      <c r="DB75" s="1276"/>
      <c r="DC75" s="1276"/>
    </row>
    <row r="76" spans="2:107" ht="13.2" x14ac:dyDescent="0.2">
      <c r="B76" s="375"/>
      <c r="G76" s="1284"/>
      <c r="H76" s="1284"/>
      <c r="I76" s="1282"/>
      <c r="J76" s="1282"/>
      <c r="K76" s="1283"/>
      <c r="L76" s="1283"/>
      <c r="M76" s="1283"/>
      <c r="N76" s="1283"/>
      <c r="AM76" s="384"/>
      <c r="AN76" s="1279"/>
      <c r="AO76" s="1279"/>
      <c r="AP76" s="1279"/>
      <c r="AQ76" s="1279"/>
      <c r="AR76" s="1279"/>
      <c r="AS76" s="1279"/>
      <c r="AT76" s="1279"/>
      <c r="AU76" s="1279"/>
      <c r="AV76" s="1279"/>
      <c r="AW76" s="1279"/>
      <c r="AX76" s="1279"/>
      <c r="AY76" s="1279"/>
      <c r="AZ76" s="1279"/>
      <c r="BA76" s="1279"/>
      <c r="BB76" s="1279"/>
      <c r="BC76" s="1279"/>
      <c r="BD76" s="1279"/>
      <c r="BE76" s="1279"/>
      <c r="BF76" s="1279"/>
      <c r="BG76" s="1279"/>
      <c r="BH76" s="1279"/>
      <c r="BI76" s="1279"/>
      <c r="BJ76" s="1279"/>
      <c r="BK76" s="1279"/>
      <c r="BL76" s="1279"/>
      <c r="BM76" s="1279"/>
      <c r="BN76" s="1279"/>
      <c r="BO76" s="1279"/>
      <c r="BP76" s="1276"/>
      <c r="BQ76" s="1276"/>
      <c r="BR76" s="1276"/>
      <c r="BS76" s="1276"/>
      <c r="BT76" s="1276"/>
      <c r="BU76" s="1276"/>
      <c r="BV76" s="1276"/>
      <c r="BW76" s="1276"/>
      <c r="BX76" s="1276"/>
      <c r="BY76" s="1276"/>
      <c r="BZ76" s="1276"/>
      <c r="CA76" s="1276"/>
      <c r="CB76" s="1276"/>
      <c r="CC76" s="1276"/>
      <c r="CD76" s="1276"/>
      <c r="CE76" s="1276"/>
      <c r="CF76" s="1276"/>
      <c r="CG76" s="1276"/>
      <c r="CH76" s="1276"/>
      <c r="CI76" s="1276"/>
      <c r="CJ76" s="1276"/>
      <c r="CK76" s="1276"/>
      <c r="CL76" s="1276"/>
      <c r="CM76" s="1276"/>
      <c r="CN76" s="1276"/>
      <c r="CO76" s="1276"/>
      <c r="CP76" s="1276"/>
      <c r="CQ76" s="1276"/>
      <c r="CR76" s="1276"/>
      <c r="CS76" s="1276"/>
      <c r="CT76" s="1276"/>
      <c r="CU76" s="1276"/>
      <c r="CV76" s="1276"/>
      <c r="CW76" s="1276"/>
      <c r="CX76" s="1276"/>
      <c r="CY76" s="1276"/>
      <c r="CZ76" s="1276"/>
      <c r="DA76" s="1276"/>
      <c r="DB76" s="1276"/>
      <c r="DC76" s="1276"/>
    </row>
    <row r="77" spans="2:107" ht="13.2" x14ac:dyDescent="0.2">
      <c r="B77" s="375"/>
      <c r="G77" s="1282"/>
      <c r="H77" s="1282"/>
      <c r="I77" s="1282"/>
      <c r="J77" s="1282"/>
      <c r="K77" s="1280"/>
      <c r="L77" s="1280"/>
      <c r="M77" s="1280"/>
      <c r="N77" s="1280"/>
      <c r="AN77" s="1281" t="s">
        <v>623</v>
      </c>
      <c r="AO77" s="1281"/>
      <c r="AP77" s="1281"/>
      <c r="AQ77" s="1281"/>
      <c r="AR77" s="1281"/>
      <c r="AS77" s="1281"/>
      <c r="AT77" s="1281"/>
      <c r="AU77" s="1281"/>
      <c r="AV77" s="1281"/>
      <c r="AW77" s="1281"/>
      <c r="AX77" s="1281"/>
      <c r="AY77" s="1281"/>
      <c r="AZ77" s="1281"/>
      <c r="BA77" s="1281"/>
      <c r="BB77" s="1279" t="s">
        <v>621</v>
      </c>
      <c r="BC77" s="1279"/>
      <c r="BD77" s="1279"/>
      <c r="BE77" s="1279"/>
      <c r="BF77" s="1279"/>
      <c r="BG77" s="1279"/>
      <c r="BH77" s="1279"/>
      <c r="BI77" s="1279"/>
      <c r="BJ77" s="1279"/>
      <c r="BK77" s="1279"/>
      <c r="BL77" s="1279"/>
      <c r="BM77" s="1279"/>
      <c r="BN77" s="1279"/>
      <c r="BO77" s="1279"/>
      <c r="BP77" s="1276">
        <v>32.799999999999997</v>
      </c>
      <c r="BQ77" s="1276"/>
      <c r="BR77" s="1276"/>
      <c r="BS77" s="1276"/>
      <c r="BT77" s="1276"/>
      <c r="BU77" s="1276"/>
      <c r="BV77" s="1276"/>
      <c r="BW77" s="1276"/>
      <c r="BX77" s="1276">
        <v>20.9</v>
      </c>
      <c r="BY77" s="1276"/>
      <c r="BZ77" s="1276"/>
      <c r="CA77" s="1276"/>
      <c r="CB77" s="1276"/>
      <c r="CC77" s="1276"/>
      <c r="CD77" s="1276"/>
      <c r="CE77" s="1276"/>
      <c r="CF77" s="1276">
        <v>21</v>
      </c>
      <c r="CG77" s="1276"/>
      <c r="CH77" s="1276"/>
      <c r="CI77" s="1276"/>
      <c r="CJ77" s="1276"/>
      <c r="CK77" s="1276"/>
      <c r="CL77" s="1276"/>
      <c r="CM77" s="1276"/>
      <c r="CN77" s="1276">
        <v>23.5</v>
      </c>
      <c r="CO77" s="1276"/>
      <c r="CP77" s="1276"/>
      <c r="CQ77" s="1276"/>
      <c r="CR77" s="1276"/>
      <c r="CS77" s="1276"/>
      <c r="CT77" s="1276"/>
      <c r="CU77" s="1276"/>
      <c r="CV77" s="1276">
        <v>8.5</v>
      </c>
      <c r="CW77" s="1276"/>
      <c r="CX77" s="1276"/>
      <c r="CY77" s="1276"/>
      <c r="CZ77" s="1276"/>
      <c r="DA77" s="1276"/>
      <c r="DB77" s="1276"/>
      <c r="DC77" s="1276"/>
    </row>
    <row r="78" spans="2:107" ht="13.2" x14ac:dyDescent="0.2">
      <c r="B78" s="375"/>
      <c r="G78" s="1282"/>
      <c r="H78" s="1282"/>
      <c r="I78" s="1282"/>
      <c r="J78" s="1282"/>
      <c r="K78" s="1280"/>
      <c r="L78" s="1280"/>
      <c r="M78" s="1280"/>
      <c r="N78" s="1280"/>
      <c r="AN78" s="1281"/>
      <c r="AO78" s="1281"/>
      <c r="AP78" s="1281"/>
      <c r="AQ78" s="1281"/>
      <c r="AR78" s="1281"/>
      <c r="AS78" s="1281"/>
      <c r="AT78" s="1281"/>
      <c r="AU78" s="1281"/>
      <c r="AV78" s="1281"/>
      <c r="AW78" s="1281"/>
      <c r="AX78" s="1281"/>
      <c r="AY78" s="1281"/>
      <c r="AZ78" s="1281"/>
      <c r="BA78" s="1281"/>
      <c r="BB78" s="1279"/>
      <c r="BC78" s="1279"/>
      <c r="BD78" s="1279"/>
      <c r="BE78" s="1279"/>
      <c r="BF78" s="1279"/>
      <c r="BG78" s="1279"/>
      <c r="BH78" s="1279"/>
      <c r="BI78" s="1279"/>
      <c r="BJ78" s="1279"/>
      <c r="BK78" s="1279"/>
      <c r="BL78" s="1279"/>
      <c r="BM78" s="1279"/>
      <c r="BN78" s="1279"/>
      <c r="BO78" s="1279"/>
      <c r="BP78" s="1276"/>
      <c r="BQ78" s="1276"/>
      <c r="BR78" s="1276"/>
      <c r="BS78" s="1276"/>
      <c r="BT78" s="1276"/>
      <c r="BU78" s="1276"/>
      <c r="BV78" s="1276"/>
      <c r="BW78" s="1276"/>
      <c r="BX78" s="1276"/>
      <c r="BY78" s="1276"/>
      <c r="BZ78" s="1276"/>
      <c r="CA78" s="1276"/>
      <c r="CB78" s="1276"/>
      <c r="CC78" s="1276"/>
      <c r="CD78" s="1276"/>
      <c r="CE78" s="1276"/>
      <c r="CF78" s="1276"/>
      <c r="CG78" s="1276"/>
      <c r="CH78" s="1276"/>
      <c r="CI78" s="1276"/>
      <c r="CJ78" s="1276"/>
      <c r="CK78" s="1276"/>
      <c r="CL78" s="1276"/>
      <c r="CM78" s="1276"/>
      <c r="CN78" s="1276"/>
      <c r="CO78" s="1276"/>
      <c r="CP78" s="1276"/>
      <c r="CQ78" s="1276"/>
      <c r="CR78" s="1276"/>
      <c r="CS78" s="1276"/>
      <c r="CT78" s="1276"/>
      <c r="CU78" s="1276"/>
      <c r="CV78" s="1276"/>
      <c r="CW78" s="1276"/>
      <c r="CX78" s="1276"/>
      <c r="CY78" s="1276"/>
      <c r="CZ78" s="1276"/>
      <c r="DA78" s="1276"/>
      <c r="DB78" s="1276"/>
      <c r="DC78" s="1276"/>
    </row>
    <row r="79" spans="2:107" ht="13.2" x14ac:dyDescent="0.2">
      <c r="B79" s="375"/>
      <c r="G79" s="1282"/>
      <c r="H79" s="1282"/>
      <c r="I79" s="1277"/>
      <c r="J79" s="1277"/>
      <c r="K79" s="1278"/>
      <c r="L79" s="1278"/>
      <c r="M79" s="1278"/>
      <c r="N79" s="1278"/>
      <c r="AN79" s="1281"/>
      <c r="AO79" s="1281"/>
      <c r="AP79" s="1281"/>
      <c r="AQ79" s="1281"/>
      <c r="AR79" s="1281"/>
      <c r="AS79" s="1281"/>
      <c r="AT79" s="1281"/>
      <c r="AU79" s="1281"/>
      <c r="AV79" s="1281"/>
      <c r="AW79" s="1281"/>
      <c r="AX79" s="1281"/>
      <c r="AY79" s="1281"/>
      <c r="AZ79" s="1281"/>
      <c r="BA79" s="1281"/>
      <c r="BB79" s="1279" t="s">
        <v>626</v>
      </c>
      <c r="BC79" s="1279"/>
      <c r="BD79" s="1279"/>
      <c r="BE79" s="1279"/>
      <c r="BF79" s="1279"/>
      <c r="BG79" s="1279"/>
      <c r="BH79" s="1279"/>
      <c r="BI79" s="1279"/>
      <c r="BJ79" s="1279"/>
      <c r="BK79" s="1279"/>
      <c r="BL79" s="1279"/>
      <c r="BM79" s="1279"/>
      <c r="BN79" s="1279"/>
      <c r="BO79" s="1279"/>
      <c r="BP79" s="1276">
        <v>9.1</v>
      </c>
      <c r="BQ79" s="1276"/>
      <c r="BR79" s="1276"/>
      <c r="BS79" s="1276"/>
      <c r="BT79" s="1276"/>
      <c r="BU79" s="1276"/>
      <c r="BV79" s="1276"/>
      <c r="BW79" s="1276"/>
      <c r="BX79" s="1276">
        <v>9.1</v>
      </c>
      <c r="BY79" s="1276"/>
      <c r="BZ79" s="1276"/>
      <c r="CA79" s="1276"/>
      <c r="CB79" s="1276"/>
      <c r="CC79" s="1276"/>
      <c r="CD79" s="1276"/>
      <c r="CE79" s="1276"/>
      <c r="CF79" s="1276">
        <v>9.1999999999999993</v>
      </c>
      <c r="CG79" s="1276"/>
      <c r="CH79" s="1276"/>
      <c r="CI79" s="1276"/>
      <c r="CJ79" s="1276"/>
      <c r="CK79" s="1276"/>
      <c r="CL79" s="1276"/>
      <c r="CM79" s="1276"/>
      <c r="CN79" s="1276">
        <v>8.6</v>
      </c>
      <c r="CO79" s="1276"/>
      <c r="CP79" s="1276"/>
      <c r="CQ79" s="1276"/>
      <c r="CR79" s="1276"/>
      <c r="CS79" s="1276"/>
      <c r="CT79" s="1276"/>
      <c r="CU79" s="1276"/>
      <c r="CV79" s="1276">
        <v>8.1999999999999993</v>
      </c>
      <c r="CW79" s="1276"/>
      <c r="CX79" s="1276"/>
      <c r="CY79" s="1276"/>
      <c r="CZ79" s="1276"/>
      <c r="DA79" s="1276"/>
      <c r="DB79" s="1276"/>
      <c r="DC79" s="1276"/>
    </row>
    <row r="80" spans="2:107" ht="13.2" x14ac:dyDescent="0.2">
      <c r="B80" s="375"/>
      <c r="G80" s="1282"/>
      <c r="H80" s="1282"/>
      <c r="I80" s="1277"/>
      <c r="J80" s="1277"/>
      <c r="K80" s="1278"/>
      <c r="L80" s="1278"/>
      <c r="M80" s="1278"/>
      <c r="N80" s="1278"/>
      <c r="AN80" s="1281"/>
      <c r="AO80" s="1281"/>
      <c r="AP80" s="1281"/>
      <c r="AQ80" s="1281"/>
      <c r="AR80" s="1281"/>
      <c r="AS80" s="1281"/>
      <c r="AT80" s="1281"/>
      <c r="AU80" s="1281"/>
      <c r="AV80" s="1281"/>
      <c r="AW80" s="1281"/>
      <c r="AX80" s="1281"/>
      <c r="AY80" s="1281"/>
      <c r="AZ80" s="1281"/>
      <c r="BA80" s="1281"/>
      <c r="BB80" s="1279"/>
      <c r="BC80" s="1279"/>
      <c r="BD80" s="1279"/>
      <c r="BE80" s="1279"/>
      <c r="BF80" s="1279"/>
      <c r="BG80" s="1279"/>
      <c r="BH80" s="1279"/>
      <c r="BI80" s="1279"/>
      <c r="BJ80" s="1279"/>
      <c r="BK80" s="1279"/>
      <c r="BL80" s="1279"/>
      <c r="BM80" s="1279"/>
      <c r="BN80" s="1279"/>
      <c r="BO80" s="1279"/>
      <c r="BP80" s="1276"/>
      <c r="BQ80" s="1276"/>
      <c r="BR80" s="1276"/>
      <c r="BS80" s="1276"/>
      <c r="BT80" s="1276"/>
      <c r="BU80" s="1276"/>
      <c r="BV80" s="1276"/>
      <c r="BW80" s="1276"/>
      <c r="BX80" s="1276"/>
      <c r="BY80" s="1276"/>
      <c r="BZ80" s="1276"/>
      <c r="CA80" s="1276"/>
      <c r="CB80" s="1276"/>
      <c r="CC80" s="1276"/>
      <c r="CD80" s="1276"/>
      <c r="CE80" s="1276"/>
      <c r="CF80" s="1276"/>
      <c r="CG80" s="1276"/>
      <c r="CH80" s="1276"/>
      <c r="CI80" s="1276"/>
      <c r="CJ80" s="1276"/>
      <c r="CK80" s="1276"/>
      <c r="CL80" s="1276"/>
      <c r="CM80" s="1276"/>
      <c r="CN80" s="1276"/>
      <c r="CO80" s="1276"/>
      <c r="CP80" s="1276"/>
      <c r="CQ80" s="1276"/>
      <c r="CR80" s="1276"/>
      <c r="CS80" s="1276"/>
      <c r="CT80" s="1276"/>
      <c r="CU80" s="1276"/>
      <c r="CV80" s="1276"/>
      <c r="CW80" s="1276"/>
      <c r="CX80" s="1276"/>
      <c r="CY80" s="1276"/>
      <c r="CZ80" s="1276"/>
      <c r="DA80" s="1276"/>
      <c r="DB80" s="1276"/>
      <c r="DC80" s="1276"/>
    </row>
    <row r="81" spans="2:109" ht="13.2" x14ac:dyDescent="0.2">
      <c r="B81" s="375"/>
    </row>
    <row r="82" spans="2:109" ht="16.2" x14ac:dyDescent="0.2">
      <c r="B82" s="375"/>
      <c r="K82" s="402"/>
      <c r="L82" s="402"/>
      <c r="M82" s="402"/>
      <c r="N82" s="402"/>
      <c r="AQ82" s="402"/>
      <c r="AR82" s="402"/>
      <c r="AS82" s="402"/>
      <c r="AT82" s="402"/>
      <c r="BC82" s="402"/>
      <c r="BD82" s="402"/>
      <c r="BE82" s="402"/>
      <c r="BF82" s="402"/>
      <c r="BO82" s="402"/>
      <c r="BP82" s="402"/>
      <c r="BQ82" s="402"/>
      <c r="BR82" s="402"/>
      <c r="CA82" s="402"/>
      <c r="CB82" s="402"/>
      <c r="CC82" s="402"/>
      <c r="CD82" s="402"/>
      <c r="CM82" s="402"/>
      <c r="CN82" s="402"/>
      <c r="CO82" s="402"/>
      <c r="CP82" s="402"/>
      <c r="CY82" s="402"/>
      <c r="CZ82" s="402"/>
      <c r="DA82" s="402"/>
      <c r="DB82" s="402"/>
      <c r="DC82" s="402"/>
    </row>
    <row r="83" spans="2:109" ht="13.2" x14ac:dyDescent="0.2">
      <c r="B83" s="377"/>
      <c r="C83" s="378"/>
      <c r="D83" s="378"/>
      <c r="E83" s="378"/>
      <c r="F83" s="378"/>
      <c r="G83" s="378"/>
      <c r="H83" s="378"/>
      <c r="I83" s="378"/>
      <c r="J83" s="378"/>
      <c r="K83" s="378"/>
      <c r="L83" s="378"/>
      <c r="M83" s="378"/>
      <c r="N83" s="378"/>
      <c r="O83" s="378"/>
      <c r="P83" s="378"/>
      <c r="Q83" s="378"/>
      <c r="R83" s="378"/>
      <c r="S83" s="378"/>
      <c r="T83" s="378"/>
      <c r="U83" s="378"/>
      <c r="V83" s="378"/>
      <c r="W83" s="378"/>
      <c r="X83" s="378"/>
      <c r="Y83" s="378"/>
      <c r="Z83" s="378"/>
      <c r="AA83" s="378"/>
      <c r="AB83" s="378"/>
      <c r="AC83" s="378"/>
      <c r="AD83" s="378"/>
      <c r="AE83" s="378"/>
      <c r="AF83" s="378"/>
      <c r="AG83" s="378"/>
      <c r="AH83" s="378"/>
      <c r="AI83" s="378"/>
      <c r="AJ83" s="378"/>
      <c r="AK83" s="378"/>
      <c r="AL83" s="378"/>
      <c r="AM83" s="378"/>
      <c r="AN83" s="378"/>
      <c r="AO83" s="378"/>
      <c r="AP83" s="378"/>
      <c r="AQ83" s="378"/>
      <c r="AR83" s="378"/>
      <c r="AS83" s="378"/>
      <c r="AT83" s="378"/>
      <c r="AU83" s="378"/>
      <c r="AV83" s="378"/>
      <c r="AW83" s="378"/>
      <c r="AX83" s="378"/>
      <c r="AY83" s="378"/>
      <c r="AZ83" s="378"/>
      <c r="BA83" s="378"/>
      <c r="BB83" s="378"/>
      <c r="BC83" s="378"/>
      <c r="BD83" s="378"/>
      <c r="BE83" s="378"/>
      <c r="BF83" s="378"/>
      <c r="BG83" s="378"/>
      <c r="BH83" s="378"/>
      <c r="BI83" s="378"/>
      <c r="BJ83" s="378"/>
      <c r="BK83" s="378"/>
      <c r="BL83" s="378"/>
      <c r="BM83" s="378"/>
      <c r="BN83" s="378"/>
      <c r="BO83" s="378"/>
      <c r="BP83" s="378"/>
      <c r="BQ83" s="378"/>
      <c r="BR83" s="378"/>
      <c r="BS83" s="378"/>
      <c r="BT83" s="378"/>
      <c r="BU83" s="378"/>
      <c r="BV83" s="378"/>
      <c r="BW83" s="378"/>
      <c r="BX83" s="378"/>
      <c r="BY83" s="378"/>
      <c r="BZ83" s="378"/>
      <c r="CA83" s="378"/>
      <c r="CB83" s="378"/>
      <c r="CC83" s="378"/>
      <c r="CD83" s="378"/>
      <c r="CE83" s="378"/>
      <c r="CF83" s="378"/>
      <c r="CG83" s="378"/>
      <c r="CH83" s="378"/>
      <c r="CI83" s="378"/>
      <c r="CJ83" s="378"/>
      <c r="CK83" s="378"/>
      <c r="CL83" s="378"/>
      <c r="CM83" s="378"/>
      <c r="CN83" s="378"/>
      <c r="CO83" s="378"/>
      <c r="CP83" s="378"/>
      <c r="CQ83" s="378"/>
      <c r="CR83" s="378"/>
      <c r="CS83" s="378"/>
      <c r="CT83" s="378"/>
      <c r="CU83" s="378"/>
      <c r="CV83" s="378"/>
      <c r="CW83" s="378"/>
      <c r="CX83" s="378"/>
      <c r="CY83" s="378"/>
      <c r="CZ83" s="378"/>
      <c r="DA83" s="378"/>
      <c r="DB83" s="378"/>
      <c r="DC83" s="378"/>
      <c r="DD83" s="379"/>
    </row>
    <row r="84" spans="2:109" ht="13.2" x14ac:dyDescent="0.2">
      <c r="DD84" s="369"/>
      <c r="DE84" s="369"/>
    </row>
    <row r="85" spans="2:109" ht="13.2" x14ac:dyDescent="0.2">
      <c r="DD85" s="369"/>
      <c r="DE85" s="369"/>
    </row>
  </sheetData>
  <sheetProtection algorithmName="SHA-512" hashValue="91nz0R67Ga+vHzTCBWsL7X3Z/ZsSDO7gOg7ID5iS7fmLEOcdzmpTtezcMc/ycCVnji0CGxI4qQW5HPillgTReg==" saltValue="Xl0/V91xmwWnI8Swtn5G9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37" zoomScaleNormal="100" zoomScaleSheetLayoutView="70" workbookViewId="0">
      <selection activeCell="AN65" sqref="AN65:DC69"/>
    </sheetView>
  </sheetViews>
  <sheetFormatPr defaultColWidth="0" defaultRowHeight="13.5" customHeight="1" zeroHeight="1" x14ac:dyDescent="0.2"/>
  <cols>
    <col min="1" max="34" width="2.44140625" style="263" customWidth="1"/>
    <col min="35" max="122" width="2.44140625" style="262" customWidth="1"/>
    <col min="123" max="16384" width="2.44140625" style="262" hidden="1"/>
  </cols>
  <sheetData>
    <row r="1" spans="1:34" ht="13.5" customHeight="1" x14ac:dyDescent="0.2">
      <c r="A1" s="26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row>
    <row r="2" spans="1:34" ht="13.2" x14ac:dyDescent="0.2">
      <c r="S2" s="262"/>
      <c r="AH2" s="262"/>
    </row>
    <row r="3" spans="1:34" ht="13.2" x14ac:dyDescent="0.2">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row>
    <row r="4" spans="1:34" ht="13.2" x14ac:dyDescent="0.2"/>
    <row r="5" spans="1:34" ht="13.2" x14ac:dyDescent="0.2"/>
    <row r="6" spans="1:34" ht="13.2" x14ac:dyDescent="0.2"/>
    <row r="7" spans="1:34" ht="13.2" x14ac:dyDescent="0.2"/>
    <row r="8" spans="1:34" ht="13.2" x14ac:dyDescent="0.2"/>
    <row r="9" spans="1:34" ht="13.2" x14ac:dyDescent="0.2">
      <c r="AH9" s="262"/>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62"/>
    </row>
    <row r="18" spans="12:34" ht="13.2" x14ac:dyDescent="0.2"/>
    <row r="19" spans="12:34" ht="13.2" x14ac:dyDescent="0.2"/>
    <row r="20" spans="12:34" ht="13.2" x14ac:dyDescent="0.2">
      <c r="AH20" s="262"/>
    </row>
    <row r="21" spans="12:34" ht="13.2" x14ac:dyDescent="0.2">
      <c r="AH21" s="262"/>
    </row>
    <row r="22" spans="12:34" ht="13.2" x14ac:dyDescent="0.2"/>
    <row r="23" spans="12:34" ht="13.2" x14ac:dyDescent="0.2"/>
    <row r="24" spans="12:34" ht="13.2" x14ac:dyDescent="0.2">
      <c r="Q24" s="262"/>
    </row>
    <row r="25" spans="12:34" ht="13.2" x14ac:dyDescent="0.2"/>
    <row r="26" spans="12:34" ht="13.2" x14ac:dyDescent="0.2"/>
    <row r="27" spans="12:34" ht="13.2" x14ac:dyDescent="0.2"/>
    <row r="28" spans="12:34" ht="13.2" x14ac:dyDescent="0.2">
      <c r="O28" s="262"/>
      <c r="T28" s="262"/>
      <c r="AH28" s="262"/>
    </row>
    <row r="29" spans="12:34" ht="13.2" x14ac:dyDescent="0.2"/>
    <row r="30" spans="12:34" ht="13.2" x14ac:dyDescent="0.2"/>
    <row r="31" spans="12:34" ht="13.2" x14ac:dyDescent="0.2">
      <c r="Q31" s="262"/>
    </row>
    <row r="32" spans="12:34" ht="13.2" x14ac:dyDescent="0.2">
      <c r="L32" s="262"/>
    </row>
    <row r="33" spans="2:34" ht="13.2" x14ac:dyDescent="0.2">
      <c r="C33" s="262"/>
      <c r="E33" s="262"/>
      <c r="G33" s="262"/>
      <c r="I33" s="262"/>
      <c r="X33" s="262"/>
    </row>
    <row r="34" spans="2:34" ht="13.2" x14ac:dyDescent="0.2">
      <c r="B34" s="262"/>
      <c r="P34" s="262"/>
      <c r="R34" s="262"/>
      <c r="T34" s="262"/>
    </row>
    <row r="35" spans="2:34" ht="13.2" x14ac:dyDescent="0.2">
      <c r="D35" s="262"/>
      <c r="W35" s="262"/>
      <c r="AC35" s="262"/>
      <c r="AD35" s="262"/>
      <c r="AE35" s="262"/>
      <c r="AF35" s="262"/>
      <c r="AG35" s="262"/>
      <c r="AH35" s="262"/>
    </row>
    <row r="36" spans="2:34" ht="13.2" x14ac:dyDescent="0.2">
      <c r="H36" s="262"/>
      <c r="J36" s="262"/>
      <c r="K36" s="262"/>
      <c r="M36" s="262"/>
      <c r="Y36" s="262"/>
      <c r="Z36" s="262"/>
      <c r="AA36" s="262"/>
      <c r="AB36" s="262"/>
      <c r="AC36" s="262"/>
      <c r="AD36" s="262"/>
      <c r="AE36" s="262"/>
      <c r="AF36" s="262"/>
      <c r="AG36" s="262"/>
      <c r="AH36" s="262"/>
    </row>
    <row r="37" spans="2:34" ht="13.2" x14ac:dyDescent="0.2">
      <c r="AH37" s="262"/>
    </row>
    <row r="38" spans="2:34" ht="13.2" x14ac:dyDescent="0.2">
      <c r="AG38" s="262"/>
      <c r="AH38" s="262"/>
    </row>
    <row r="39" spans="2:34" ht="13.2" x14ac:dyDescent="0.2"/>
    <row r="40" spans="2:34" ht="13.2" x14ac:dyDescent="0.2">
      <c r="X40" s="262"/>
    </row>
    <row r="41" spans="2:34" ht="13.2" x14ac:dyDescent="0.2">
      <c r="R41" s="262"/>
    </row>
    <row r="42" spans="2:34" ht="13.2" x14ac:dyDescent="0.2">
      <c r="W42" s="262"/>
    </row>
    <row r="43" spans="2:34" ht="13.2" x14ac:dyDescent="0.2">
      <c r="Y43" s="262"/>
      <c r="Z43" s="262"/>
      <c r="AA43" s="262"/>
      <c r="AB43" s="262"/>
      <c r="AC43" s="262"/>
      <c r="AD43" s="262"/>
      <c r="AE43" s="262"/>
      <c r="AF43" s="262"/>
      <c r="AG43" s="262"/>
      <c r="AH43" s="262"/>
    </row>
    <row r="44" spans="2:34" ht="13.2" x14ac:dyDescent="0.2">
      <c r="AH44" s="262"/>
    </row>
    <row r="45" spans="2:34" ht="13.2" x14ac:dyDescent="0.2">
      <c r="X45" s="262"/>
    </row>
    <row r="46" spans="2:34" ht="13.2" x14ac:dyDescent="0.2"/>
    <row r="47" spans="2:34" ht="13.2" x14ac:dyDescent="0.2"/>
    <row r="48" spans="2:34" ht="13.2" x14ac:dyDescent="0.2">
      <c r="W48" s="262"/>
      <c r="Y48" s="262"/>
      <c r="Z48" s="262"/>
      <c r="AA48" s="262"/>
      <c r="AB48" s="262"/>
      <c r="AC48" s="262"/>
      <c r="AD48" s="262"/>
      <c r="AE48" s="262"/>
      <c r="AF48" s="262"/>
      <c r="AG48" s="262"/>
      <c r="AH48" s="262"/>
    </row>
    <row r="49" spans="28:34" ht="13.2" x14ac:dyDescent="0.2"/>
    <row r="50" spans="28:34" ht="13.2" x14ac:dyDescent="0.2">
      <c r="AE50" s="262"/>
      <c r="AF50" s="262"/>
      <c r="AG50" s="262"/>
      <c r="AH50" s="262"/>
    </row>
    <row r="51" spans="28:34" ht="13.2" x14ac:dyDescent="0.2">
      <c r="AC51" s="262"/>
      <c r="AD51" s="262"/>
      <c r="AE51" s="262"/>
      <c r="AF51" s="262"/>
      <c r="AG51" s="262"/>
      <c r="AH51" s="262"/>
    </row>
    <row r="52" spans="28:34" ht="13.2" x14ac:dyDescent="0.2"/>
    <row r="53" spans="28:34" ht="13.2" x14ac:dyDescent="0.2">
      <c r="AF53" s="262"/>
      <c r="AG53" s="262"/>
      <c r="AH53" s="262"/>
    </row>
    <row r="54" spans="28:34" ht="13.2" x14ac:dyDescent="0.2">
      <c r="AH54" s="262"/>
    </row>
    <row r="55" spans="28:34" ht="13.2" x14ac:dyDescent="0.2"/>
    <row r="56" spans="28:34" ht="13.2" x14ac:dyDescent="0.2">
      <c r="AB56" s="262"/>
      <c r="AC56" s="262"/>
      <c r="AD56" s="262"/>
      <c r="AE56" s="262"/>
      <c r="AF56" s="262"/>
      <c r="AG56" s="262"/>
      <c r="AH56" s="262"/>
    </row>
    <row r="57" spans="28:34" ht="13.2" x14ac:dyDescent="0.2">
      <c r="AH57" s="262"/>
    </row>
    <row r="58" spans="28:34" ht="13.2" x14ac:dyDescent="0.2">
      <c r="AH58" s="262"/>
    </row>
    <row r="59" spans="28:34" ht="13.2" x14ac:dyDescent="0.2"/>
    <row r="60" spans="28:34" ht="13.2" x14ac:dyDescent="0.2"/>
    <row r="61" spans="28:34" ht="13.2" x14ac:dyDescent="0.2"/>
    <row r="62" spans="28:34" ht="13.2" x14ac:dyDescent="0.2"/>
    <row r="63" spans="28:34" ht="13.2" x14ac:dyDescent="0.2">
      <c r="AH63" s="262"/>
    </row>
    <row r="64" spans="28:34" ht="13.2" x14ac:dyDescent="0.2">
      <c r="AG64" s="262"/>
      <c r="AH64" s="262"/>
    </row>
    <row r="65" spans="28:34" ht="13.2" x14ac:dyDescent="0.2"/>
    <row r="66" spans="28:34" ht="13.2" x14ac:dyDescent="0.2"/>
    <row r="67" spans="28:34" ht="13.2" x14ac:dyDescent="0.2"/>
    <row r="68" spans="28:34" ht="13.2" x14ac:dyDescent="0.2">
      <c r="AB68" s="262"/>
      <c r="AC68" s="262"/>
      <c r="AD68" s="262"/>
      <c r="AE68" s="262"/>
      <c r="AF68" s="262"/>
      <c r="AG68" s="262"/>
      <c r="AH68" s="262"/>
    </row>
    <row r="69" spans="28:34" ht="13.2" x14ac:dyDescent="0.2">
      <c r="AF69" s="262"/>
      <c r="AG69" s="262"/>
      <c r="AH69" s="262"/>
    </row>
    <row r="70" spans="28:34" ht="13.2" x14ac:dyDescent="0.2"/>
    <row r="71" spans="28:34" ht="13.2" x14ac:dyDescent="0.2"/>
    <row r="72" spans="28:34" ht="13.2" x14ac:dyDescent="0.2"/>
    <row r="73" spans="28:34" ht="13.2" x14ac:dyDescent="0.2"/>
    <row r="74" spans="28:34" ht="13.2" x14ac:dyDescent="0.2"/>
    <row r="75" spans="28:34" ht="13.2" x14ac:dyDescent="0.2">
      <c r="AH75" s="262"/>
    </row>
    <row r="76" spans="28:34" ht="13.2" x14ac:dyDescent="0.2">
      <c r="AF76" s="262"/>
      <c r="AG76" s="262"/>
      <c r="AH76" s="262"/>
    </row>
    <row r="77" spans="28:34" ht="13.2" x14ac:dyDescent="0.2">
      <c r="AG77" s="262"/>
      <c r="AH77" s="262"/>
    </row>
    <row r="78" spans="28:34" ht="13.2" x14ac:dyDescent="0.2"/>
    <row r="79" spans="28:34" ht="13.2" x14ac:dyDescent="0.2"/>
    <row r="80" spans="28:34" ht="13.2" x14ac:dyDescent="0.2"/>
    <row r="81" spans="25:34" ht="13.2" x14ac:dyDescent="0.2"/>
    <row r="82" spans="25:34" ht="13.2" x14ac:dyDescent="0.2">
      <c r="Y82" s="262"/>
    </row>
    <row r="83" spans="25:34" ht="13.2" x14ac:dyDescent="0.2">
      <c r="Y83" s="262"/>
      <c r="Z83" s="262"/>
      <c r="AA83" s="262"/>
      <c r="AB83" s="262"/>
      <c r="AC83" s="262"/>
      <c r="AD83" s="262"/>
      <c r="AE83" s="262"/>
      <c r="AF83" s="262"/>
      <c r="AG83" s="262"/>
      <c r="AH83" s="262"/>
    </row>
    <row r="84" spans="25:34" ht="13.2" x14ac:dyDescent="0.2"/>
    <row r="85" spans="25:34" ht="13.2" x14ac:dyDescent="0.2"/>
    <row r="86" spans="25:34" ht="13.2" x14ac:dyDescent="0.2"/>
    <row r="87" spans="25:34" ht="13.2" x14ac:dyDescent="0.2"/>
    <row r="88" spans="25:34" ht="13.2" x14ac:dyDescent="0.2">
      <c r="AH88" s="262"/>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62"/>
      <c r="AG94" s="262"/>
      <c r="AH94" s="262"/>
    </row>
    <row r="95" spans="25:34" ht="13.5" customHeight="1" x14ac:dyDescent="0.2">
      <c r="AH95" s="26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62"/>
    </row>
    <row r="102" spans="33:34" ht="13.5" customHeight="1" x14ac:dyDescent="0.2"/>
    <row r="103" spans="33:34" ht="13.5" customHeight="1" x14ac:dyDescent="0.2"/>
    <row r="104" spans="33:34" ht="13.5" customHeight="1" x14ac:dyDescent="0.2">
      <c r="AG104" s="262"/>
      <c r="AH104" s="26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62"/>
    </row>
    <row r="117" spans="34:122" ht="13.5" customHeight="1" x14ac:dyDescent="0.2"/>
    <row r="118" spans="34:122" ht="13.5" customHeight="1" x14ac:dyDescent="0.2"/>
    <row r="119" spans="34:122" ht="13.5" customHeight="1" x14ac:dyDescent="0.2"/>
    <row r="120" spans="34:122" ht="13.5" customHeight="1" x14ac:dyDescent="0.2">
      <c r="AH120" s="262"/>
    </row>
    <row r="121" spans="34:122" ht="13.5" customHeight="1" x14ac:dyDescent="0.2">
      <c r="AH121" s="262"/>
    </row>
    <row r="122" spans="34:122" ht="13.5" customHeight="1" x14ac:dyDescent="0.2"/>
    <row r="123" spans="34:122" ht="13.5" customHeight="1" x14ac:dyDescent="0.2"/>
    <row r="124" spans="34:122" ht="13.5" customHeight="1" x14ac:dyDescent="0.2"/>
    <row r="125" spans="34:122" ht="13.5" customHeight="1" x14ac:dyDescent="0.2">
      <c r="DR125" s="262" t="s">
        <v>520</v>
      </c>
    </row>
  </sheetData>
  <sheetProtection algorithmName="SHA-512" hashValue="pVEPPuPCXrz5zh7U2R+YS+mPXnwTSlW6PFFf6KX13u445hETv0jeTU28+zSFcMUJWTgxkFNOo2QbrOBRECVAvQ==" saltValue="IWajJ75VaTJhy5pYpZ8cU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16" zoomScaleNormal="100" zoomScaleSheetLayoutView="55" workbookViewId="0">
      <selection activeCell="AN65" sqref="AN65:DC69"/>
    </sheetView>
  </sheetViews>
  <sheetFormatPr defaultColWidth="0" defaultRowHeight="13.5" customHeight="1" zeroHeight="1" x14ac:dyDescent="0.2"/>
  <cols>
    <col min="1" max="34" width="2.44140625" style="263" customWidth="1"/>
    <col min="35" max="122" width="2.44140625" style="262" customWidth="1"/>
    <col min="123" max="16384" width="2.44140625" style="262" hidden="1"/>
  </cols>
  <sheetData>
    <row r="1" spans="2:34" ht="13.5" customHeight="1" x14ac:dyDescent="0.2">
      <c r="B1" s="262"/>
      <c r="C1" s="262"/>
      <c r="D1" s="262"/>
      <c r="E1" s="262"/>
      <c r="F1" s="262"/>
      <c r="G1" s="262"/>
      <c r="H1" s="262"/>
      <c r="I1" s="262"/>
      <c r="J1" s="262"/>
      <c r="K1" s="262"/>
      <c r="L1" s="262"/>
      <c r="M1" s="262"/>
      <c r="N1" s="262"/>
      <c r="O1" s="262"/>
      <c r="P1" s="262"/>
      <c r="Q1" s="262"/>
      <c r="R1" s="262"/>
      <c r="S1" s="262"/>
      <c r="T1" s="262"/>
      <c r="U1" s="262"/>
      <c r="V1" s="262"/>
      <c r="W1" s="262"/>
      <c r="X1" s="262"/>
      <c r="Y1" s="262"/>
      <c r="Z1" s="262"/>
      <c r="AA1" s="262"/>
      <c r="AB1" s="262"/>
      <c r="AC1" s="262"/>
      <c r="AD1" s="262"/>
      <c r="AE1" s="262"/>
      <c r="AF1" s="262"/>
      <c r="AG1" s="262"/>
      <c r="AH1" s="262"/>
    </row>
    <row r="2" spans="2:34" ht="13.2" x14ac:dyDescent="0.2">
      <c r="S2" s="262"/>
      <c r="AH2" s="262"/>
    </row>
    <row r="3" spans="2:34" ht="13.2" x14ac:dyDescent="0.2">
      <c r="C3" s="262"/>
      <c r="D3" s="262"/>
      <c r="E3" s="262"/>
      <c r="F3" s="262"/>
      <c r="G3" s="262"/>
      <c r="H3" s="262"/>
      <c r="I3" s="262"/>
      <c r="J3" s="262"/>
      <c r="K3" s="262"/>
      <c r="L3" s="262"/>
      <c r="M3" s="262"/>
      <c r="N3" s="262"/>
      <c r="O3" s="262"/>
      <c r="P3" s="262"/>
      <c r="Q3" s="262"/>
      <c r="R3" s="262"/>
      <c r="S3" s="262"/>
      <c r="U3" s="262"/>
      <c r="V3" s="262"/>
      <c r="W3" s="262"/>
      <c r="X3" s="262"/>
      <c r="Y3" s="262"/>
      <c r="Z3" s="262"/>
      <c r="AA3" s="262"/>
      <c r="AB3" s="262"/>
      <c r="AC3" s="262"/>
      <c r="AD3" s="262"/>
      <c r="AE3" s="262"/>
      <c r="AF3" s="262"/>
      <c r="AG3" s="262"/>
      <c r="AH3" s="262"/>
    </row>
    <row r="4" spans="2:34" ht="13.2" x14ac:dyDescent="0.2"/>
    <row r="5" spans="2:34" ht="13.2" x14ac:dyDescent="0.2"/>
    <row r="6" spans="2:34" ht="13.2" x14ac:dyDescent="0.2"/>
    <row r="7" spans="2:34" ht="13.2" x14ac:dyDescent="0.2"/>
    <row r="8" spans="2:34" ht="13.2" x14ac:dyDescent="0.2"/>
    <row r="9" spans="2:34" ht="13.2" x14ac:dyDescent="0.2">
      <c r="AH9" s="262"/>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62"/>
    </row>
    <row r="18" spans="12:34" ht="13.2" x14ac:dyDescent="0.2"/>
    <row r="19" spans="12:34" ht="13.2" x14ac:dyDescent="0.2"/>
    <row r="20" spans="12:34" ht="13.2" x14ac:dyDescent="0.2">
      <c r="AH20" s="262"/>
    </row>
    <row r="21" spans="12:34" ht="13.2" x14ac:dyDescent="0.2">
      <c r="AH21" s="262"/>
    </row>
    <row r="22" spans="12:34" ht="13.2" x14ac:dyDescent="0.2"/>
    <row r="23" spans="12:34" ht="13.2" x14ac:dyDescent="0.2"/>
    <row r="24" spans="12:34" ht="13.2" x14ac:dyDescent="0.2">
      <c r="Q24" s="262"/>
    </row>
    <row r="25" spans="12:34" ht="13.2" x14ac:dyDescent="0.2"/>
    <row r="26" spans="12:34" ht="13.2" x14ac:dyDescent="0.2"/>
    <row r="27" spans="12:34" ht="13.2" x14ac:dyDescent="0.2"/>
    <row r="28" spans="12:34" ht="13.2" x14ac:dyDescent="0.2">
      <c r="O28" s="262"/>
      <c r="T28" s="262"/>
      <c r="AH28" s="262"/>
    </row>
    <row r="29" spans="12:34" ht="13.2" x14ac:dyDescent="0.2"/>
    <row r="30" spans="12:34" ht="13.2" x14ac:dyDescent="0.2"/>
    <row r="31" spans="12:34" ht="13.2" x14ac:dyDescent="0.2">
      <c r="Q31" s="262"/>
    </row>
    <row r="32" spans="12:34" ht="13.2" x14ac:dyDescent="0.2">
      <c r="L32" s="262"/>
    </row>
    <row r="33" spans="2:34" ht="13.2" x14ac:dyDescent="0.2">
      <c r="C33" s="262"/>
      <c r="E33" s="262"/>
      <c r="G33" s="262"/>
      <c r="I33" s="262"/>
      <c r="X33" s="262"/>
    </row>
    <row r="34" spans="2:34" ht="13.2" x14ac:dyDescent="0.2">
      <c r="B34" s="262"/>
      <c r="P34" s="262"/>
      <c r="R34" s="262"/>
      <c r="T34" s="262"/>
    </row>
    <row r="35" spans="2:34" ht="13.2" x14ac:dyDescent="0.2">
      <c r="D35" s="262"/>
      <c r="W35" s="262"/>
      <c r="AC35" s="262"/>
      <c r="AD35" s="262"/>
      <c r="AE35" s="262"/>
      <c r="AF35" s="262"/>
      <c r="AG35" s="262"/>
      <c r="AH35" s="262"/>
    </row>
    <row r="36" spans="2:34" ht="13.2" x14ac:dyDescent="0.2">
      <c r="H36" s="262"/>
      <c r="J36" s="262"/>
      <c r="K36" s="262"/>
      <c r="M36" s="262"/>
      <c r="Y36" s="262"/>
      <c r="Z36" s="262"/>
      <c r="AA36" s="262"/>
      <c r="AB36" s="262"/>
      <c r="AC36" s="262"/>
      <c r="AD36" s="262"/>
      <c r="AE36" s="262"/>
      <c r="AF36" s="262"/>
      <c r="AG36" s="262"/>
      <c r="AH36" s="262"/>
    </row>
    <row r="37" spans="2:34" ht="13.2" x14ac:dyDescent="0.2">
      <c r="AH37" s="262"/>
    </row>
    <row r="38" spans="2:34" ht="13.2" x14ac:dyDescent="0.2">
      <c r="AG38" s="262"/>
      <c r="AH38" s="262"/>
    </row>
    <row r="39" spans="2:34" ht="13.2" x14ac:dyDescent="0.2"/>
    <row r="40" spans="2:34" ht="13.2" x14ac:dyDescent="0.2">
      <c r="X40" s="262"/>
    </row>
    <row r="41" spans="2:34" ht="13.2" x14ac:dyDescent="0.2">
      <c r="R41" s="262"/>
    </row>
    <row r="42" spans="2:34" ht="13.2" x14ac:dyDescent="0.2">
      <c r="W42" s="262"/>
    </row>
    <row r="43" spans="2:34" ht="13.2" x14ac:dyDescent="0.2">
      <c r="Y43" s="262"/>
      <c r="Z43" s="262"/>
      <c r="AA43" s="262"/>
      <c r="AB43" s="262"/>
      <c r="AC43" s="262"/>
      <c r="AD43" s="262"/>
      <c r="AE43" s="262"/>
      <c r="AF43" s="262"/>
      <c r="AG43" s="262"/>
      <c r="AH43" s="262"/>
    </row>
    <row r="44" spans="2:34" ht="13.2" x14ac:dyDescent="0.2">
      <c r="AH44" s="262"/>
    </row>
    <row r="45" spans="2:34" ht="13.2" x14ac:dyDescent="0.2">
      <c r="X45" s="262"/>
    </row>
    <row r="46" spans="2:34" ht="13.2" x14ac:dyDescent="0.2"/>
    <row r="47" spans="2:34" ht="13.2" x14ac:dyDescent="0.2"/>
    <row r="48" spans="2:34" ht="13.2" x14ac:dyDescent="0.2">
      <c r="W48" s="262"/>
      <c r="Y48" s="262"/>
      <c r="Z48" s="262"/>
      <c r="AA48" s="262"/>
      <c r="AB48" s="262"/>
      <c r="AC48" s="262"/>
      <c r="AD48" s="262"/>
      <c r="AE48" s="262"/>
      <c r="AF48" s="262"/>
      <c r="AG48" s="262"/>
      <c r="AH48" s="262"/>
    </row>
    <row r="49" spans="28:34" ht="13.2" x14ac:dyDescent="0.2"/>
    <row r="50" spans="28:34" ht="13.2" x14ac:dyDescent="0.2">
      <c r="AE50" s="262"/>
      <c r="AF50" s="262"/>
      <c r="AG50" s="262"/>
      <c r="AH50" s="262"/>
    </row>
    <row r="51" spans="28:34" ht="13.2" x14ac:dyDescent="0.2">
      <c r="AC51" s="262"/>
      <c r="AD51" s="262"/>
      <c r="AE51" s="262"/>
      <c r="AF51" s="262"/>
      <c r="AG51" s="262"/>
      <c r="AH51" s="262"/>
    </row>
    <row r="52" spans="28:34" ht="13.2" x14ac:dyDescent="0.2"/>
    <row r="53" spans="28:34" ht="13.2" x14ac:dyDescent="0.2">
      <c r="AF53" s="262"/>
      <c r="AG53" s="262"/>
      <c r="AH53" s="262"/>
    </row>
    <row r="54" spans="28:34" ht="13.2" x14ac:dyDescent="0.2">
      <c r="AH54" s="262"/>
    </row>
    <row r="55" spans="28:34" ht="13.2" x14ac:dyDescent="0.2"/>
    <row r="56" spans="28:34" ht="13.2" x14ac:dyDescent="0.2">
      <c r="AB56" s="262"/>
      <c r="AC56" s="262"/>
      <c r="AD56" s="262"/>
      <c r="AE56" s="262"/>
      <c r="AF56" s="262"/>
      <c r="AG56" s="262"/>
      <c r="AH56" s="262"/>
    </row>
    <row r="57" spans="28:34" ht="13.2" x14ac:dyDescent="0.2">
      <c r="AH57" s="262"/>
    </row>
    <row r="58" spans="28:34" ht="13.2" x14ac:dyDescent="0.2">
      <c r="AH58" s="262"/>
    </row>
    <row r="59" spans="28:34" ht="13.2" x14ac:dyDescent="0.2">
      <c r="AG59" s="262"/>
      <c r="AH59" s="262"/>
    </row>
    <row r="60" spans="28:34" ht="13.2" x14ac:dyDescent="0.2"/>
    <row r="61" spans="28:34" ht="13.2" x14ac:dyDescent="0.2"/>
    <row r="62" spans="28:34" ht="13.2" x14ac:dyDescent="0.2"/>
    <row r="63" spans="28:34" ht="13.2" x14ac:dyDescent="0.2">
      <c r="AH63" s="262"/>
    </row>
    <row r="64" spans="28:34" ht="13.2" x14ac:dyDescent="0.2">
      <c r="AG64" s="262"/>
      <c r="AH64" s="262"/>
    </row>
    <row r="65" spans="28:34" ht="13.2" x14ac:dyDescent="0.2"/>
    <row r="66" spans="28:34" ht="13.2" x14ac:dyDescent="0.2"/>
    <row r="67" spans="28:34" ht="13.2" x14ac:dyDescent="0.2"/>
    <row r="68" spans="28:34" ht="13.2" x14ac:dyDescent="0.2">
      <c r="AB68" s="262"/>
      <c r="AC68" s="262"/>
      <c r="AD68" s="262"/>
      <c r="AE68" s="262"/>
      <c r="AF68" s="262"/>
      <c r="AG68" s="262"/>
      <c r="AH68" s="262"/>
    </row>
    <row r="69" spans="28:34" ht="13.2" x14ac:dyDescent="0.2">
      <c r="AF69" s="262"/>
      <c r="AG69" s="262"/>
      <c r="AH69" s="262"/>
    </row>
    <row r="70" spans="28:34" ht="13.2" x14ac:dyDescent="0.2"/>
    <row r="71" spans="28:34" ht="13.2" x14ac:dyDescent="0.2"/>
    <row r="72" spans="28:34" ht="13.2" x14ac:dyDescent="0.2"/>
    <row r="73" spans="28:34" ht="13.2" x14ac:dyDescent="0.2"/>
    <row r="74" spans="28:34" ht="13.2" x14ac:dyDescent="0.2"/>
    <row r="75" spans="28:34" ht="13.2" x14ac:dyDescent="0.2">
      <c r="AH75" s="262"/>
    </row>
    <row r="76" spans="28:34" ht="13.2" x14ac:dyDescent="0.2">
      <c r="AF76" s="262"/>
      <c r="AG76" s="262"/>
      <c r="AH76" s="262"/>
    </row>
    <row r="77" spans="28:34" ht="13.2" x14ac:dyDescent="0.2">
      <c r="AG77" s="262"/>
      <c r="AH77" s="262"/>
    </row>
    <row r="78" spans="28:34" ht="13.2" x14ac:dyDescent="0.2"/>
    <row r="79" spans="28:34" ht="13.2" x14ac:dyDescent="0.2"/>
    <row r="80" spans="28:34" ht="13.2" x14ac:dyDescent="0.2"/>
    <row r="81" spans="25:34" ht="13.2" x14ac:dyDescent="0.2"/>
    <row r="82" spans="25:34" ht="13.2" x14ac:dyDescent="0.2">
      <c r="Y82" s="262"/>
    </row>
    <row r="83" spans="25:34" ht="13.2" x14ac:dyDescent="0.2">
      <c r="Y83" s="262"/>
      <c r="Z83" s="262"/>
      <c r="AA83" s="262"/>
      <c r="AB83" s="262"/>
      <c r="AC83" s="262"/>
      <c r="AD83" s="262"/>
      <c r="AE83" s="262"/>
      <c r="AF83" s="262"/>
      <c r="AG83" s="262"/>
      <c r="AH83" s="262"/>
    </row>
    <row r="84" spans="25:34" ht="13.2" x14ac:dyDescent="0.2"/>
    <row r="85" spans="25:34" ht="13.2" x14ac:dyDescent="0.2"/>
    <row r="86" spans="25:34" ht="13.2" x14ac:dyDescent="0.2"/>
    <row r="87" spans="25:34" ht="13.2" x14ac:dyDescent="0.2"/>
    <row r="88" spans="25:34" ht="13.2" x14ac:dyDescent="0.2">
      <c r="AH88" s="262"/>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62"/>
      <c r="AG94" s="262"/>
      <c r="AH94" s="262"/>
    </row>
    <row r="95" spans="25:34" ht="13.5" customHeight="1" x14ac:dyDescent="0.2">
      <c r="AH95" s="262"/>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62"/>
    </row>
    <row r="102" spans="33:34" ht="13.5" customHeight="1" x14ac:dyDescent="0.2"/>
    <row r="103" spans="33:34" ht="13.5" customHeight="1" x14ac:dyDescent="0.2"/>
    <row r="104" spans="33:34" ht="13.5" customHeight="1" x14ac:dyDescent="0.2">
      <c r="AG104" s="262"/>
      <c r="AH104" s="262"/>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62"/>
    </row>
    <row r="117" spans="34:122" ht="13.5" customHeight="1" x14ac:dyDescent="0.2"/>
    <row r="118" spans="34:122" ht="13.5" customHeight="1" x14ac:dyDescent="0.2"/>
    <row r="119" spans="34:122" ht="13.5" customHeight="1" x14ac:dyDescent="0.2"/>
    <row r="120" spans="34:122" ht="13.5" customHeight="1" x14ac:dyDescent="0.2">
      <c r="AH120" s="262"/>
    </row>
    <row r="121" spans="34:122" ht="13.5" customHeight="1" x14ac:dyDescent="0.2">
      <c r="AH121" s="262"/>
    </row>
    <row r="122" spans="34:122" ht="13.5" customHeight="1" x14ac:dyDescent="0.2"/>
    <row r="123" spans="34:122" ht="13.5" customHeight="1" x14ac:dyDescent="0.2"/>
    <row r="124" spans="34:122" ht="13.5" customHeight="1" x14ac:dyDescent="0.2"/>
    <row r="125" spans="34:122" ht="13.5" customHeight="1" x14ac:dyDescent="0.2">
      <c r="DR125" s="262" t="s">
        <v>520</v>
      </c>
    </row>
  </sheetData>
  <sheetProtection algorithmName="SHA-512" hashValue="KnFjSYC4HpMKOHxlmEG7DBk6+Scq/o/qbHJENlepjdU3NHpsKm+kk3eNHFLKjRbdw2CM8H3fqir+nX18Wfypqw==" saltValue="smx91TUfGvIsxSnq1nDpI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1" customWidth="1"/>
    <col min="2" max="8" width="13.33203125" style="141" customWidth="1"/>
    <col min="9" max="16384" width="11.109375" style="141"/>
  </cols>
  <sheetData>
    <row r="1" spans="1:8" x14ac:dyDescent="0.2">
      <c r="A1" s="135"/>
      <c r="B1" s="136"/>
      <c r="C1" s="137"/>
      <c r="D1" s="138"/>
      <c r="E1" s="139"/>
      <c r="F1" s="139"/>
      <c r="G1" s="139"/>
      <c r="H1" s="140"/>
    </row>
    <row r="2" spans="1:8" x14ac:dyDescent="0.2">
      <c r="A2" s="142"/>
      <c r="B2" s="143"/>
      <c r="C2" s="144"/>
      <c r="D2" s="145" t="s">
        <v>52</v>
      </c>
      <c r="E2" s="146"/>
      <c r="F2" s="147" t="s">
        <v>570</v>
      </c>
      <c r="G2" s="148"/>
      <c r="H2" s="149"/>
    </row>
    <row r="3" spans="1:8" x14ac:dyDescent="0.2">
      <c r="A3" s="145" t="s">
        <v>563</v>
      </c>
      <c r="B3" s="150"/>
      <c r="C3" s="151"/>
      <c r="D3" s="152">
        <v>143860</v>
      </c>
      <c r="E3" s="153"/>
      <c r="F3" s="154">
        <v>82993</v>
      </c>
      <c r="G3" s="155"/>
      <c r="H3" s="156"/>
    </row>
    <row r="4" spans="1:8" x14ac:dyDescent="0.2">
      <c r="A4" s="157"/>
      <c r="B4" s="158"/>
      <c r="C4" s="159"/>
      <c r="D4" s="160">
        <v>77548</v>
      </c>
      <c r="E4" s="161"/>
      <c r="F4" s="162">
        <v>46787</v>
      </c>
      <c r="G4" s="163"/>
      <c r="H4" s="164"/>
    </row>
    <row r="5" spans="1:8" x14ac:dyDescent="0.2">
      <c r="A5" s="145" t="s">
        <v>565</v>
      </c>
      <c r="B5" s="150"/>
      <c r="C5" s="151"/>
      <c r="D5" s="152">
        <v>165507</v>
      </c>
      <c r="E5" s="153"/>
      <c r="F5" s="154">
        <v>108252</v>
      </c>
      <c r="G5" s="155"/>
      <c r="H5" s="156"/>
    </row>
    <row r="6" spans="1:8" x14ac:dyDescent="0.2">
      <c r="A6" s="157"/>
      <c r="B6" s="158"/>
      <c r="C6" s="159"/>
      <c r="D6" s="160">
        <v>101856</v>
      </c>
      <c r="E6" s="161"/>
      <c r="F6" s="162">
        <v>50321</v>
      </c>
      <c r="G6" s="163"/>
      <c r="H6" s="164"/>
    </row>
    <row r="7" spans="1:8" x14ac:dyDescent="0.2">
      <c r="A7" s="145" t="s">
        <v>566</v>
      </c>
      <c r="B7" s="150"/>
      <c r="C7" s="151"/>
      <c r="D7" s="152">
        <v>202179</v>
      </c>
      <c r="E7" s="153"/>
      <c r="F7" s="154">
        <v>93492</v>
      </c>
      <c r="G7" s="155"/>
      <c r="H7" s="156"/>
    </row>
    <row r="8" spans="1:8" x14ac:dyDescent="0.2">
      <c r="A8" s="157"/>
      <c r="B8" s="158"/>
      <c r="C8" s="159"/>
      <c r="D8" s="160">
        <v>163386</v>
      </c>
      <c r="E8" s="161"/>
      <c r="F8" s="162">
        <v>53316</v>
      </c>
      <c r="G8" s="163"/>
      <c r="H8" s="164"/>
    </row>
    <row r="9" spans="1:8" x14ac:dyDescent="0.2">
      <c r="A9" s="145" t="s">
        <v>567</v>
      </c>
      <c r="B9" s="150"/>
      <c r="C9" s="151"/>
      <c r="D9" s="152">
        <v>57097</v>
      </c>
      <c r="E9" s="153"/>
      <c r="F9" s="154">
        <v>94796</v>
      </c>
      <c r="G9" s="155"/>
      <c r="H9" s="156"/>
    </row>
    <row r="10" spans="1:8" x14ac:dyDescent="0.2">
      <c r="A10" s="157"/>
      <c r="B10" s="158"/>
      <c r="C10" s="159"/>
      <c r="D10" s="160">
        <v>27104</v>
      </c>
      <c r="E10" s="161"/>
      <c r="F10" s="162">
        <v>55781</v>
      </c>
      <c r="G10" s="163"/>
      <c r="H10" s="164"/>
    </row>
    <row r="11" spans="1:8" x14ac:dyDescent="0.2">
      <c r="A11" s="145" t="s">
        <v>568</v>
      </c>
      <c r="B11" s="150"/>
      <c r="C11" s="151"/>
      <c r="D11" s="152">
        <v>56737</v>
      </c>
      <c r="E11" s="153"/>
      <c r="F11" s="154">
        <v>85942</v>
      </c>
      <c r="G11" s="155"/>
      <c r="H11" s="156"/>
    </row>
    <row r="12" spans="1:8" x14ac:dyDescent="0.2">
      <c r="A12" s="157"/>
      <c r="B12" s="158"/>
      <c r="C12" s="165"/>
      <c r="D12" s="160">
        <v>45754</v>
      </c>
      <c r="E12" s="161"/>
      <c r="F12" s="162">
        <v>48630</v>
      </c>
      <c r="G12" s="163"/>
      <c r="H12" s="164"/>
    </row>
    <row r="13" spans="1:8" x14ac:dyDescent="0.2">
      <c r="A13" s="145"/>
      <c r="B13" s="150"/>
      <c r="C13" s="166"/>
      <c r="D13" s="167">
        <v>125076</v>
      </c>
      <c r="E13" s="168"/>
      <c r="F13" s="169">
        <v>93095</v>
      </c>
      <c r="G13" s="170"/>
      <c r="H13" s="156"/>
    </row>
    <row r="14" spans="1:8" x14ac:dyDescent="0.2">
      <c r="A14" s="157"/>
      <c r="B14" s="158"/>
      <c r="C14" s="159"/>
      <c r="D14" s="160">
        <v>83130</v>
      </c>
      <c r="E14" s="161"/>
      <c r="F14" s="162">
        <v>50967</v>
      </c>
      <c r="G14" s="163"/>
      <c r="H14" s="164"/>
    </row>
    <row r="17" spans="1:11" x14ac:dyDescent="0.2">
      <c r="A17" s="141" t="s">
        <v>53</v>
      </c>
    </row>
    <row r="18" spans="1:11" x14ac:dyDescent="0.2">
      <c r="A18" s="171"/>
      <c r="B18" s="171" t="str">
        <f>実質収支比率等に係る経年分析!F$46</f>
        <v>H29</v>
      </c>
      <c r="C18" s="171" t="str">
        <f>実質収支比率等に係る経年分析!G$46</f>
        <v>H30</v>
      </c>
      <c r="D18" s="171" t="str">
        <f>実質収支比率等に係る経年分析!H$46</f>
        <v>R01</v>
      </c>
      <c r="E18" s="171" t="str">
        <f>実質収支比率等に係る経年分析!I$46</f>
        <v>R02</v>
      </c>
      <c r="F18" s="171" t="str">
        <f>実質収支比率等に係る経年分析!J$46</f>
        <v>R03</v>
      </c>
    </row>
    <row r="19" spans="1:11" x14ac:dyDescent="0.2">
      <c r="A19" s="171" t="s">
        <v>54</v>
      </c>
      <c r="B19" s="171">
        <f>ROUND(VALUE(SUBSTITUTE(実質収支比率等に係る経年分析!F$48,"▲","-")),2)</f>
        <v>13.25</v>
      </c>
      <c r="C19" s="171">
        <f>ROUND(VALUE(SUBSTITUTE(実質収支比率等に係る経年分析!G$48,"▲","-")),2)</f>
        <v>14.72</v>
      </c>
      <c r="D19" s="171">
        <f>ROUND(VALUE(SUBSTITUTE(実質収支比率等に係る経年分析!H$48,"▲","-")),2)</f>
        <v>14.65</v>
      </c>
      <c r="E19" s="171">
        <f>ROUND(VALUE(SUBSTITUTE(実質収支比率等に係る経年分析!I$48,"▲","-")),2)</f>
        <v>13.26</v>
      </c>
      <c r="F19" s="171">
        <f>ROUND(VALUE(SUBSTITUTE(実質収支比率等に係る経年分析!J$48,"▲","-")),2)</f>
        <v>17.059999999999999</v>
      </c>
    </row>
    <row r="20" spans="1:11" x14ac:dyDescent="0.2">
      <c r="A20" s="171" t="s">
        <v>55</v>
      </c>
      <c r="B20" s="171">
        <f>ROUND(VALUE(SUBSTITUTE(実質収支比率等に係る経年分析!F$47,"▲","-")),2)</f>
        <v>21</v>
      </c>
      <c r="C20" s="171">
        <f>ROUND(VALUE(SUBSTITUTE(実質収支比率等に係る経年分析!G$47,"▲","-")),2)</f>
        <v>19.079999999999998</v>
      </c>
      <c r="D20" s="171">
        <f>ROUND(VALUE(SUBSTITUTE(実質収支比率等に係る経年分析!H$47,"▲","-")),2)</f>
        <v>20.16</v>
      </c>
      <c r="E20" s="171">
        <f>ROUND(VALUE(SUBSTITUTE(実質収支比率等に係る経年分析!I$47,"▲","-")),2)</f>
        <v>19.29</v>
      </c>
      <c r="F20" s="171">
        <f>ROUND(VALUE(SUBSTITUTE(実質収支比率等に係る経年分析!J$47,"▲","-")),2)</f>
        <v>19.21</v>
      </c>
    </row>
    <row r="21" spans="1:11" x14ac:dyDescent="0.2">
      <c r="A21" s="171" t="s">
        <v>56</v>
      </c>
      <c r="B21" s="171">
        <f>IF(ISNUMBER(VALUE(SUBSTITUTE(実質収支比率等に係る経年分析!F$49,"▲","-"))),ROUND(VALUE(SUBSTITUTE(実質収支比率等に係る経年分析!F$49,"▲","-")),2),NA())</f>
        <v>1.58</v>
      </c>
      <c r="C21" s="171">
        <f>IF(ISNUMBER(VALUE(SUBSTITUTE(実質収支比率等に係る経年分析!G$49,"▲","-"))),ROUND(VALUE(SUBSTITUTE(実質収支比率等に係る経年分析!G$49,"▲","-")),2),NA())</f>
        <v>-0.63</v>
      </c>
      <c r="D21" s="171">
        <f>IF(ISNUMBER(VALUE(SUBSTITUTE(実質収支比率等に係る経年分析!H$49,"▲","-"))),ROUND(VALUE(SUBSTITUTE(実質収支比率等に係る経年分析!H$49,"▲","-")),2),NA())</f>
        <v>0.93</v>
      </c>
      <c r="E21" s="171">
        <f>IF(ISNUMBER(VALUE(SUBSTITUTE(実質収支比率等に係る経年分析!I$49,"▲","-"))),ROUND(VALUE(SUBSTITUTE(実質収支比率等に係る経年分析!I$49,"▲","-")),2),NA())</f>
        <v>-0.74</v>
      </c>
      <c r="F21" s="171">
        <f>IF(ISNUMBER(VALUE(SUBSTITUTE(実質収支比率等に係る経年分析!J$49,"▲","-"))),ROUND(VALUE(SUBSTITUTE(実質収支比率等に係る経年分析!J$49,"▲","-")),2),NA())</f>
        <v>5.49</v>
      </c>
    </row>
    <row r="24" spans="1:11" x14ac:dyDescent="0.2">
      <c r="A24" s="141" t="s">
        <v>57</v>
      </c>
    </row>
    <row r="25" spans="1:11" x14ac:dyDescent="0.2">
      <c r="A25" s="172"/>
      <c r="B25" s="172" t="str">
        <f>連結実質赤字比率に係る赤字・黒字の構成分析!F$33</f>
        <v>H29</v>
      </c>
      <c r="C25" s="172"/>
      <c r="D25" s="172" t="str">
        <f>連結実質赤字比率に係る赤字・黒字の構成分析!G$33</f>
        <v>H30</v>
      </c>
      <c r="E25" s="172"/>
      <c r="F25" s="172" t="str">
        <f>連結実質赤字比率に係る赤字・黒字の構成分析!H$33</f>
        <v>R01</v>
      </c>
      <c r="G25" s="172"/>
      <c r="H25" s="172" t="str">
        <f>連結実質赤字比率に係る赤字・黒字の構成分析!I$33</f>
        <v>R02</v>
      </c>
      <c r="I25" s="172"/>
      <c r="J25" s="172" t="str">
        <f>連結実質赤字比率に係る赤字・黒字の構成分析!J$33</f>
        <v>R03</v>
      </c>
      <c r="K25" s="172"/>
    </row>
    <row r="26" spans="1:11" x14ac:dyDescent="0.2">
      <c r="A26" s="172"/>
      <c r="B26" s="172" t="s">
        <v>58</v>
      </c>
      <c r="C26" s="172" t="s">
        <v>59</v>
      </c>
      <c r="D26" s="172" t="s">
        <v>58</v>
      </c>
      <c r="E26" s="172" t="s">
        <v>59</v>
      </c>
      <c r="F26" s="172" t="s">
        <v>58</v>
      </c>
      <c r="G26" s="172" t="s">
        <v>59</v>
      </c>
      <c r="H26" s="172" t="s">
        <v>58</v>
      </c>
      <c r="I26" s="172" t="s">
        <v>59</v>
      </c>
      <c r="J26" s="172" t="s">
        <v>58</v>
      </c>
      <c r="K26" s="172" t="s">
        <v>59</v>
      </c>
    </row>
    <row r="27" spans="1:11" x14ac:dyDescent="0.2">
      <c r="A27" s="172" t="str">
        <f>IF(連結実質赤字比率に係る赤字・黒字の構成分析!C$43="",NA(),連結実質赤字比率に係る赤字・黒字の構成分析!C$43)</f>
        <v>その他会計（黒字）</v>
      </c>
      <c r="B27" s="172" t="e">
        <f>IF(ROUND(VALUE(SUBSTITUTE(連結実質赤字比率に係る赤字・黒字の構成分析!F$43,"▲", "-")), 2) &lt; 0, ABS(ROUND(VALUE(SUBSTITUTE(連結実質赤字比率に係る赤字・黒字の構成分析!F$43,"▲", "-")), 2)), NA())</f>
        <v>#N/A</v>
      </c>
      <c r="C27" s="172">
        <f>IF(ROUND(VALUE(SUBSTITUTE(連結実質赤字比率に係る赤字・黒字の構成分析!F$43,"▲", "-")), 2) &gt;= 0, ABS(ROUND(VALUE(SUBSTITUTE(連結実質赤字比率に係る赤字・黒字の構成分析!F$43,"▲", "-")), 2)), NA())</f>
        <v>0.19</v>
      </c>
      <c r="D27" s="172" t="e">
        <f>IF(ROUND(VALUE(SUBSTITUTE(連結実質赤字比率に係る赤字・黒字の構成分析!G$43,"▲", "-")), 2) &lt; 0, ABS(ROUND(VALUE(SUBSTITUTE(連結実質赤字比率に係る赤字・黒字の構成分析!G$43,"▲", "-")), 2)), NA())</f>
        <v>#N/A</v>
      </c>
      <c r="E27" s="172">
        <f>IF(ROUND(VALUE(SUBSTITUTE(連結実質赤字比率に係る赤字・黒字の構成分析!G$43,"▲", "-")), 2) &gt;= 0, ABS(ROUND(VALUE(SUBSTITUTE(連結実質赤字比率に係る赤字・黒字の構成分析!G$43,"▲", "-")), 2)), NA())</f>
        <v>7.0000000000000007E-2</v>
      </c>
      <c r="F27" s="172" t="e">
        <f>IF(ROUND(VALUE(SUBSTITUTE(連結実質赤字比率に係る赤字・黒字の構成分析!H$43,"▲", "-")), 2) &lt; 0, ABS(ROUND(VALUE(SUBSTITUTE(連結実質赤字比率に係る赤字・黒字の構成分析!H$43,"▲", "-")), 2)), NA())</f>
        <v>#VALUE!</v>
      </c>
      <c r="G27" s="172" t="e">
        <f>IF(ROUND(VALUE(SUBSTITUTE(連結実質赤字比率に係る赤字・黒字の構成分析!H$43,"▲", "-")), 2) &gt;= 0, ABS(ROUND(VALUE(SUBSTITUTE(連結実質赤字比率に係る赤字・黒字の構成分析!H$43,"▲", "-")), 2)), NA())</f>
        <v>#VALUE!</v>
      </c>
      <c r="H27" s="172" t="e">
        <f>IF(ROUND(VALUE(SUBSTITUTE(連結実質赤字比率に係る赤字・黒字の構成分析!I$43,"▲", "-")), 2) &lt; 0, ABS(ROUND(VALUE(SUBSTITUTE(連結実質赤字比率に係る赤字・黒字の構成分析!I$43,"▲", "-")), 2)), NA())</f>
        <v>#VALUE!</v>
      </c>
      <c r="I27" s="172" t="e">
        <f>IF(ROUND(VALUE(SUBSTITUTE(連結実質赤字比率に係る赤字・黒字の構成分析!I$43,"▲", "-")), 2) &gt;= 0, ABS(ROUND(VALUE(SUBSTITUTE(連結実質赤字比率に係る赤字・黒字の構成分析!I$43,"▲", "-")), 2)), NA())</f>
        <v>#VALUE!</v>
      </c>
      <c r="J27" s="172" t="e">
        <f>IF(ROUND(VALUE(SUBSTITUTE(連結実質赤字比率に係る赤字・黒字の構成分析!J$43,"▲", "-")), 2) &lt; 0, ABS(ROUND(VALUE(SUBSTITUTE(連結実質赤字比率に係る赤字・黒字の構成分析!J$43,"▲", "-")), 2)), NA())</f>
        <v>#VALUE!</v>
      </c>
      <c r="K27" s="172" t="e">
        <f>IF(ROUND(VALUE(SUBSTITUTE(連結実質赤字比率に係る赤字・黒字の構成分析!J$43,"▲", "-")), 2) &gt;= 0, ABS(ROUND(VALUE(SUBSTITUTE(連結実質赤字比率に係る赤字・黒字の構成分析!J$43,"▲", "-")), 2)), NA())</f>
        <v>#VALUE!</v>
      </c>
    </row>
    <row r="28" spans="1:11" x14ac:dyDescent="0.2">
      <c r="A28" s="172" t="str">
        <f>IF(連結実質赤字比率に係る赤字・黒字の構成分析!C$42="",NA(),連結実質赤字比率に係る赤字・黒字の構成分析!C$42)</f>
        <v>その他会計（赤字）</v>
      </c>
      <c r="B28" s="172" t="e">
        <f>IF(ROUND(VALUE(SUBSTITUTE(連結実質赤字比率に係る赤字・黒字の構成分析!F$42,"▲", "-")), 2) &lt; 0, ABS(ROUND(VALUE(SUBSTITUTE(連結実質赤字比率に係る赤字・黒字の構成分析!F$42,"▲", "-")), 2)), NA())</f>
        <v>#VALUE!</v>
      </c>
      <c r="C28" s="172" t="e">
        <f>IF(ROUND(VALUE(SUBSTITUTE(連結実質赤字比率に係る赤字・黒字の構成分析!F$42,"▲", "-")), 2) &gt;= 0, ABS(ROUND(VALUE(SUBSTITUTE(連結実質赤字比率に係る赤字・黒字の構成分析!F$42,"▲", "-")), 2)), NA())</f>
        <v>#VALUE!</v>
      </c>
      <c r="D28" s="172" t="e">
        <f>IF(ROUND(VALUE(SUBSTITUTE(連結実質赤字比率に係る赤字・黒字の構成分析!G$42,"▲", "-")), 2) &lt; 0, ABS(ROUND(VALUE(SUBSTITUTE(連結実質赤字比率に係る赤字・黒字の構成分析!G$42,"▲", "-")), 2)), NA())</f>
        <v>#VALUE!</v>
      </c>
      <c r="E28" s="172" t="e">
        <f>IF(ROUND(VALUE(SUBSTITUTE(連結実質赤字比率に係る赤字・黒字の構成分析!G$42,"▲", "-")), 2) &gt;= 0, ABS(ROUND(VALUE(SUBSTITUTE(連結実質赤字比率に係る赤字・黒字の構成分析!G$42,"▲", "-")), 2)), NA())</f>
        <v>#VALUE!</v>
      </c>
      <c r="F28" s="172" t="e">
        <f>IF(ROUND(VALUE(SUBSTITUTE(連結実質赤字比率に係る赤字・黒字の構成分析!H$42,"▲", "-")), 2) &lt; 0, ABS(ROUND(VALUE(SUBSTITUTE(連結実質赤字比率に係る赤字・黒字の構成分析!H$42,"▲", "-")), 2)), NA())</f>
        <v>#N/A</v>
      </c>
      <c r="G28" s="172">
        <f>IF(ROUND(VALUE(SUBSTITUTE(連結実質赤字比率に係る赤字・黒字の構成分析!H$42,"▲", "-")), 2) &gt;= 0, ABS(ROUND(VALUE(SUBSTITUTE(連結実質赤字比率に係る赤字・黒字の構成分析!H$42,"▲", "-")), 2)), NA())</f>
        <v>0</v>
      </c>
      <c r="H28" s="172" t="e">
        <f>IF(ROUND(VALUE(SUBSTITUTE(連結実質赤字比率に係る赤字・黒字の構成分析!I$42,"▲", "-")), 2) &lt; 0, ABS(ROUND(VALUE(SUBSTITUTE(連結実質赤字比率に係る赤字・黒字の構成分析!I$42,"▲", "-")), 2)), NA())</f>
        <v>#VALUE!</v>
      </c>
      <c r="I28" s="172" t="e">
        <f>IF(ROUND(VALUE(SUBSTITUTE(連結実質赤字比率に係る赤字・黒字の構成分析!I$42,"▲", "-")), 2) &gt;= 0, ABS(ROUND(VALUE(SUBSTITUTE(連結実質赤字比率に係る赤字・黒字の構成分析!I$42,"▲", "-")), 2)), NA())</f>
        <v>#VALUE!</v>
      </c>
      <c r="J28" s="172" t="e">
        <f>IF(ROUND(VALUE(SUBSTITUTE(連結実質赤字比率に係る赤字・黒字の構成分析!J$42,"▲", "-")), 2) &lt; 0, ABS(ROUND(VALUE(SUBSTITUTE(連結実質赤字比率に係る赤字・黒字の構成分析!J$42,"▲", "-")), 2)), NA())</f>
        <v>#VALUE!</v>
      </c>
      <c r="K28" s="172" t="e">
        <f>IF(ROUND(VALUE(SUBSTITUTE(連結実質赤字比率に係る赤字・黒字の構成分析!J$42,"▲", "-")), 2) &gt;= 0, ABS(ROUND(VALUE(SUBSTITUTE(連結実質赤字比率に係る赤字・黒字の構成分析!J$42,"▲", "-")), 2)), NA())</f>
        <v>#VALUE!</v>
      </c>
    </row>
    <row r="29" spans="1:11" x14ac:dyDescent="0.2">
      <c r="A29" s="172" t="str">
        <f>IF(連結実質赤字比率に係る赤字・黒字の構成分析!C$41="",NA(),連結実質赤字比率に係る赤字・黒字の構成分析!C$41)</f>
        <v>病院事業会計</v>
      </c>
      <c r="B29" s="172" t="e">
        <f>IF(ROUND(VALUE(SUBSTITUTE(連結実質赤字比率に係る赤字・黒字の構成分析!F$41,"▲", "-")), 2) &lt; 0, ABS(ROUND(VALUE(SUBSTITUTE(連結実質赤字比率に係る赤字・黒字の構成分析!F$41,"▲", "-")), 2)), NA())</f>
        <v>#N/A</v>
      </c>
      <c r="C29" s="172">
        <f>IF(ROUND(VALUE(SUBSTITUTE(連結実質赤字比率に係る赤字・黒字の構成分析!F$41,"▲", "-")), 2) &gt;= 0, ABS(ROUND(VALUE(SUBSTITUTE(連結実質赤字比率に係る赤字・黒字の構成分析!F$41,"▲", "-")), 2)), NA())</f>
        <v>4.4000000000000004</v>
      </c>
      <c r="D29" s="172" t="e">
        <f>IF(ROUND(VALUE(SUBSTITUTE(連結実質赤字比率に係る赤字・黒字の構成分析!G$41,"▲", "-")), 2) &lt; 0, ABS(ROUND(VALUE(SUBSTITUTE(連結実質赤字比率に係る赤字・黒字の構成分析!G$41,"▲", "-")), 2)), NA())</f>
        <v>#N/A</v>
      </c>
      <c r="E29" s="172">
        <f>IF(ROUND(VALUE(SUBSTITUTE(連結実質赤字比率に係る赤字・黒字の構成分析!G$41,"▲", "-")), 2) &gt;= 0, ABS(ROUND(VALUE(SUBSTITUTE(連結実質赤字比率に係る赤字・黒字の構成分析!G$41,"▲", "-")), 2)), NA())</f>
        <v>3.64</v>
      </c>
      <c r="F29" s="172" t="e">
        <f>IF(ROUND(VALUE(SUBSTITUTE(連結実質赤字比率に係る赤字・黒字の構成分析!H$41,"▲", "-")), 2) &lt; 0, ABS(ROUND(VALUE(SUBSTITUTE(連結実質赤字比率に係る赤字・黒字の構成分析!H$41,"▲", "-")), 2)), NA())</f>
        <v>#N/A</v>
      </c>
      <c r="G29" s="172">
        <f>IF(ROUND(VALUE(SUBSTITUTE(連結実質赤字比率に係る赤字・黒字の構成分析!H$41,"▲", "-")), 2) &gt;= 0, ABS(ROUND(VALUE(SUBSTITUTE(連結実質赤字比率に係る赤字・黒字の構成分析!H$41,"▲", "-")), 2)), NA())</f>
        <v>1.46</v>
      </c>
      <c r="H29" s="172" t="e">
        <f>IF(ROUND(VALUE(SUBSTITUTE(連結実質赤字比率に係る赤字・黒字の構成分析!I$41,"▲", "-")), 2) &lt; 0, ABS(ROUND(VALUE(SUBSTITUTE(連結実質赤字比率に係る赤字・黒字の構成分析!I$41,"▲", "-")), 2)), NA())</f>
        <v>#N/A</v>
      </c>
      <c r="I29" s="172">
        <f>IF(ROUND(VALUE(SUBSTITUTE(連結実質赤字比率に係る赤字・黒字の構成分析!I$41,"▲", "-")), 2) &gt;= 0, ABS(ROUND(VALUE(SUBSTITUTE(連結実質赤字比率に係る赤字・黒字の構成分析!I$41,"▲", "-")), 2)), NA())</f>
        <v>0</v>
      </c>
      <c r="J29" s="172" t="e">
        <f>IF(ROUND(VALUE(SUBSTITUTE(連結実質赤字比率に係る赤字・黒字の構成分析!J$41,"▲", "-")), 2) &lt; 0, ABS(ROUND(VALUE(SUBSTITUTE(連結実質赤字比率に係る赤字・黒字の構成分析!J$41,"▲", "-")), 2)), NA())</f>
        <v>#N/A</v>
      </c>
      <c r="K29" s="172">
        <f>IF(ROUND(VALUE(SUBSTITUTE(連結実質赤字比率に係る赤字・黒字の構成分析!J$41,"▲", "-")), 2) &gt;= 0, ABS(ROUND(VALUE(SUBSTITUTE(連結実質赤字比率に係る赤字・黒字の構成分析!J$41,"▲", "-")), 2)), NA())</f>
        <v>0</v>
      </c>
    </row>
    <row r="30" spans="1:11" x14ac:dyDescent="0.2">
      <c r="A30" s="172" t="str">
        <f>IF(連結実質赤字比率に係る赤字・黒字の構成分析!C$40="",NA(),連結実質赤字比率に係る赤字・黒字の構成分析!C$40)</f>
        <v>後期高齢者医療特別会計</v>
      </c>
      <c r="B30" s="172" t="e">
        <f>IF(ROUND(VALUE(SUBSTITUTE(連結実質赤字比率に係る赤字・黒字の構成分析!F$40,"▲", "-")), 2) &lt; 0, ABS(ROUND(VALUE(SUBSTITUTE(連結実質赤字比率に係る赤字・黒字の構成分析!F$40,"▲", "-")), 2)), NA())</f>
        <v>#N/A</v>
      </c>
      <c r="C30" s="172">
        <f>IF(ROUND(VALUE(SUBSTITUTE(連結実質赤字比率に係る赤字・黒字の構成分析!F$40,"▲", "-")), 2) &gt;= 0, ABS(ROUND(VALUE(SUBSTITUTE(連結実質赤字比率に係る赤字・黒字の構成分析!F$40,"▲", "-")), 2)), NA())</f>
        <v>0.02</v>
      </c>
      <c r="D30" s="172" t="e">
        <f>IF(ROUND(VALUE(SUBSTITUTE(連結実質赤字比率に係る赤字・黒字の構成分析!G$40,"▲", "-")), 2) &lt; 0, ABS(ROUND(VALUE(SUBSTITUTE(連結実質赤字比率に係る赤字・黒字の構成分析!G$40,"▲", "-")), 2)), NA())</f>
        <v>#N/A</v>
      </c>
      <c r="E30" s="172">
        <f>IF(ROUND(VALUE(SUBSTITUTE(連結実質赤字比率に係る赤字・黒字の構成分析!G$40,"▲", "-")), 2) &gt;= 0, ABS(ROUND(VALUE(SUBSTITUTE(連結実質赤字比率に係る赤字・黒字の構成分析!G$40,"▲", "-")), 2)), NA())</f>
        <v>0.03</v>
      </c>
      <c r="F30" s="172" t="e">
        <f>IF(ROUND(VALUE(SUBSTITUTE(連結実質赤字比率に係る赤字・黒字の構成分析!H$40,"▲", "-")), 2) &lt; 0, ABS(ROUND(VALUE(SUBSTITUTE(連結実質赤字比率に係る赤字・黒字の構成分析!H$40,"▲", "-")), 2)), NA())</f>
        <v>#N/A</v>
      </c>
      <c r="G30" s="172">
        <f>IF(ROUND(VALUE(SUBSTITUTE(連結実質赤字比率に係る赤字・黒字の構成分析!H$40,"▲", "-")), 2) &gt;= 0, ABS(ROUND(VALUE(SUBSTITUTE(連結実質赤字比率に係る赤字・黒字の構成分析!H$40,"▲", "-")), 2)), NA())</f>
        <v>0.04</v>
      </c>
      <c r="H30" s="172" t="e">
        <f>IF(ROUND(VALUE(SUBSTITUTE(連結実質赤字比率に係る赤字・黒字の構成分析!I$40,"▲", "-")), 2) &lt; 0, ABS(ROUND(VALUE(SUBSTITUTE(連結実質赤字比率に係る赤字・黒字の構成分析!I$40,"▲", "-")), 2)), NA())</f>
        <v>#N/A</v>
      </c>
      <c r="I30" s="172">
        <f>IF(ROUND(VALUE(SUBSTITUTE(連結実質赤字比率に係る赤字・黒字の構成分析!I$40,"▲", "-")), 2) &gt;= 0, ABS(ROUND(VALUE(SUBSTITUTE(連結実質赤字比率に係る赤字・黒字の構成分析!I$40,"▲", "-")), 2)), NA())</f>
        <v>0.04</v>
      </c>
      <c r="J30" s="172" t="e">
        <f>IF(ROUND(VALUE(SUBSTITUTE(連結実質赤字比率に係る赤字・黒字の構成分析!J$40,"▲", "-")), 2) &lt; 0, ABS(ROUND(VALUE(SUBSTITUTE(連結実質赤字比率に係る赤字・黒字の構成分析!J$40,"▲", "-")), 2)), NA())</f>
        <v>#N/A</v>
      </c>
      <c r="K30" s="172">
        <f>IF(ROUND(VALUE(SUBSTITUTE(連結実質赤字比率に係る赤字・黒字の構成分析!J$40,"▲", "-")), 2) &gt;= 0, ABS(ROUND(VALUE(SUBSTITUTE(連結実質赤字比率に係る赤字・黒字の構成分析!J$40,"▲", "-")), 2)), NA())</f>
        <v>0.05</v>
      </c>
    </row>
    <row r="31" spans="1:11" x14ac:dyDescent="0.2">
      <c r="A31" s="172" t="str">
        <f>IF(連結実質赤字比率に係る赤字・黒字の構成分析!C$39="",NA(),連結実質赤字比率に係る赤字・黒字の構成分析!C$39)</f>
        <v>農業集落排水特別会計</v>
      </c>
      <c r="B31" s="172" t="e">
        <f>IF(ROUND(VALUE(SUBSTITUTE(連結実質赤字比率に係る赤字・黒字の構成分析!F$39,"▲", "-")), 2) &lt; 0, ABS(ROUND(VALUE(SUBSTITUTE(連結実質赤字比率に係る赤字・黒字の構成分析!F$39,"▲", "-")), 2)), NA())</f>
        <v>#N/A</v>
      </c>
      <c r="C31" s="172">
        <f>IF(ROUND(VALUE(SUBSTITUTE(連結実質赤字比率に係る赤字・黒字の構成分析!F$39,"▲", "-")), 2) &gt;= 0, ABS(ROUND(VALUE(SUBSTITUTE(連結実質赤字比率に係る赤字・黒字の構成分析!F$39,"▲", "-")), 2)), NA())</f>
        <v>0.14000000000000001</v>
      </c>
      <c r="D31" s="172" t="e">
        <f>IF(ROUND(VALUE(SUBSTITUTE(連結実質赤字比率に係る赤字・黒字の構成分析!G$39,"▲", "-")), 2) &lt; 0, ABS(ROUND(VALUE(SUBSTITUTE(連結実質赤字比率に係る赤字・黒字の構成分析!G$39,"▲", "-")), 2)), NA())</f>
        <v>#N/A</v>
      </c>
      <c r="E31" s="172">
        <f>IF(ROUND(VALUE(SUBSTITUTE(連結実質赤字比率に係る赤字・黒字の構成分析!G$39,"▲", "-")), 2) &gt;= 0, ABS(ROUND(VALUE(SUBSTITUTE(連結実質赤字比率に係る赤字・黒字の構成分析!G$39,"▲", "-")), 2)), NA())</f>
        <v>0.12</v>
      </c>
      <c r="F31" s="172" t="e">
        <f>IF(ROUND(VALUE(SUBSTITUTE(連結実質赤字比率に係る赤字・黒字の構成分析!H$39,"▲", "-")), 2) &lt; 0, ABS(ROUND(VALUE(SUBSTITUTE(連結実質赤字比率に係る赤字・黒字の構成分析!H$39,"▲", "-")), 2)), NA())</f>
        <v>#N/A</v>
      </c>
      <c r="G31" s="172">
        <f>IF(ROUND(VALUE(SUBSTITUTE(連結実質赤字比率に係る赤字・黒字の構成分析!H$39,"▲", "-")), 2) &gt;= 0, ABS(ROUND(VALUE(SUBSTITUTE(連結実質赤字比率に係る赤字・黒字の構成分析!H$39,"▲", "-")), 2)), NA())</f>
        <v>0.09</v>
      </c>
      <c r="H31" s="172" t="e">
        <f>IF(ROUND(VALUE(SUBSTITUTE(連結実質赤字比率に係る赤字・黒字の構成分析!I$39,"▲", "-")), 2) &lt; 0, ABS(ROUND(VALUE(SUBSTITUTE(連結実質赤字比率に係る赤字・黒字の構成分析!I$39,"▲", "-")), 2)), NA())</f>
        <v>#N/A</v>
      </c>
      <c r="I31" s="172">
        <f>IF(ROUND(VALUE(SUBSTITUTE(連結実質赤字比率に係る赤字・黒字の構成分析!I$39,"▲", "-")), 2) &gt;= 0, ABS(ROUND(VALUE(SUBSTITUTE(連結実質赤字比率に係る赤字・黒字の構成分析!I$39,"▲", "-")), 2)), NA())</f>
        <v>0.1</v>
      </c>
      <c r="J31" s="172" t="e">
        <f>IF(ROUND(VALUE(SUBSTITUTE(連結実質赤字比率に係る赤字・黒字の構成分析!J$39,"▲", "-")), 2) &lt; 0, ABS(ROUND(VALUE(SUBSTITUTE(連結実質赤字比率に係る赤字・黒字の構成分析!J$39,"▲", "-")), 2)), NA())</f>
        <v>#N/A</v>
      </c>
      <c r="K31" s="172">
        <f>IF(ROUND(VALUE(SUBSTITUTE(連結実質赤字比率に係る赤字・黒字の構成分析!J$39,"▲", "-")), 2) &gt;= 0, ABS(ROUND(VALUE(SUBSTITUTE(連結実質赤字比率に係る赤字・黒字の構成分析!J$39,"▲", "-")), 2)), NA())</f>
        <v>0.12</v>
      </c>
    </row>
    <row r="32" spans="1:11" x14ac:dyDescent="0.2">
      <c r="A32" s="172" t="str">
        <f>IF(連結実質赤字比率に係る赤字・黒字の構成分析!C$38="",NA(),連結実質赤字比率に係る赤字・黒字の構成分析!C$38)</f>
        <v>下水道特別会計</v>
      </c>
      <c r="B32" s="172" t="e">
        <f>IF(ROUND(VALUE(SUBSTITUTE(連結実質赤字比率に係る赤字・黒字の構成分析!F$38,"▲", "-")), 2) &lt; 0, ABS(ROUND(VALUE(SUBSTITUTE(連結実質赤字比率に係る赤字・黒字の構成分析!F$38,"▲", "-")), 2)), NA())</f>
        <v>#N/A</v>
      </c>
      <c r="C32" s="172">
        <f>IF(ROUND(VALUE(SUBSTITUTE(連結実質赤字比率に係る赤字・黒字の構成分析!F$38,"▲", "-")), 2) &gt;= 0, ABS(ROUND(VALUE(SUBSTITUTE(連結実質赤字比率に係る赤字・黒字の構成分析!F$38,"▲", "-")), 2)), NA())</f>
        <v>0.31</v>
      </c>
      <c r="D32" s="172" t="e">
        <f>IF(ROUND(VALUE(SUBSTITUTE(連結実質赤字比率に係る赤字・黒字の構成分析!G$38,"▲", "-")), 2) &lt; 0, ABS(ROUND(VALUE(SUBSTITUTE(連結実質赤字比率に係る赤字・黒字の構成分析!G$38,"▲", "-")), 2)), NA())</f>
        <v>#N/A</v>
      </c>
      <c r="E32" s="172">
        <f>IF(ROUND(VALUE(SUBSTITUTE(連結実質赤字比率に係る赤字・黒字の構成分析!G$38,"▲", "-")), 2) &gt;= 0, ABS(ROUND(VALUE(SUBSTITUTE(連結実質赤字比率に係る赤字・黒字の構成分析!G$38,"▲", "-")), 2)), NA())</f>
        <v>0.31</v>
      </c>
      <c r="F32" s="172" t="e">
        <f>IF(ROUND(VALUE(SUBSTITUTE(連結実質赤字比率に係る赤字・黒字の構成分析!H$38,"▲", "-")), 2) &lt; 0, ABS(ROUND(VALUE(SUBSTITUTE(連結実質赤字比率に係る赤字・黒字の構成分析!H$38,"▲", "-")), 2)), NA())</f>
        <v>#N/A</v>
      </c>
      <c r="G32" s="172">
        <f>IF(ROUND(VALUE(SUBSTITUTE(連結実質赤字比率に係る赤字・黒字の構成分析!H$38,"▲", "-")), 2) &gt;= 0, ABS(ROUND(VALUE(SUBSTITUTE(連結実質赤字比率に係る赤字・黒字の構成分析!H$38,"▲", "-")), 2)), NA())</f>
        <v>0.35</v>
      </c>
      <c r="H32" s="172" t="e">
        <f>IF(ROUND(VALUE(SUBSTITUTE(連結実質赤字比率に係る赤字・黒字の構成分析!I$38,"▲", "-")), 2) &lt; 0, ABS(ROUND(VALUE(SUBSTITUTE(連結実質赤字比率に係る赤字・黒字の構成分析!I$38,"▲", "-")), 2)), NA())</f>
        <v>#N/A</v>
      </c>
      <c r="I32" s="172">
        <f>IF(ROUND(VALUE(SUBSTITUTE(連結実質赤字比率に係る赤字・黒字の構成分析!I$38,"▲", "-")), 2) &gt;= 0, ABS(ROUND(VALUE(SUBSTITUTE(連結実質赤字比率に係る赤字・黒字の構成分析!I$38,"▲", "-")), 2)), NA())</f>
        <v>0.3</v>
      </c>
      <c r="J32" s="172" t="e">
        <f>IF(ROUND(VALUE(SUBSTITUTE(連結実質赤字比率に係る赤字・黒字の構成分析!J$38,"▲", "-")), 2) &lt; 0, ABS(ROUND(VALUE(SUBSTITUTE(連結実質赤字比率に係る赤字・黒字の構成分析!J$38,"▲", "-")), 2)), NA())</f>
        <v>#N/A</v>
      </c>
      <c r="K32" s="172">
        <f>IF(ROUND(VALUE(SUBSTITUTE(連結実質赤字比率に係る赤字・黒字の構成分析!J$38,"▲", "-")), 2) &gt;= 0, ABS(ROUND(VALUE(SUBSTITUTE(連結実質赤字比率に係る赤字・黒字の構成分析!J$38,"▲", "-")), 2)), NA())</f>
        <v>0.27</v>
      </c>
    </row>
    <row r="33" spans="1:16" x14ac:dyDescent="0.2">
      <c r="A33" s="172" t="str">
        <f>IF(連結実質赤字比率に係る赤字・黒字の構成分析!C$37="",NA(),連結実質赤字比率に係る赤字・黒字の構成分析!C$37)</f>
        <v>国民健康保険特別会計</v>
      </c>
      <c r="B33" s="172" t="e">
        <f>IF(ROUND(VALUE(SUBSTITUTE(連結実質赤字比率に係る赤字・黒字の構成分析!F$37,"▲", "-")), 2) &lt; 0, ABS(ROUND(VALUE(SUBSTITUTE(連結実質赤字比率に係る赤字・黒字の構成分析!F$37,"▲", "-")), 2)), NA())</f>
        <v>#N/A</v>
      </c>
      <c r="C33" s="172">
        <f>IF(ROUND(VALUE(SUBSTITUTE(連結実質赤字比率に係る赤字・黒字の構成分析!F$37,"▲", "-")), 2) &gt;= 0, ABS(ROUND(VALUE(SUBSTITUTE(連結実質赤字比率に係る赤字・黒字の構成分析!F$37,"▲", "-")), 2)), NA())</f>
        <v>2.12</v>
      </c>
      <c r="D33" s="172" t="e">
        <f>IF(ROUND(VALUE(SUBSTITUTE(連結実質赤字比率に係る赤字・黒字の構成分析!G$37,"▲", "-")), 2) &lt; 0, ABS(ROUND(VALUE(SUBSTITUTE(連結実質赤字比率に係る赤字・黒字の構成分析!G$37,"▲", "-")), 2)), NA())</f>
        <v>#N/A</v>
      </c>
      <c r="E33" s="172">
        <f>IF(ROUND(VALUE(SUBSTITUTE(連結実質赤字比率に係る赤字・黒字の構成分析!G$37,"▲", "-")), 2) &gt;= 0, ABS(ROUND(VALUE(SUBSTITUTE(連結実質赤字比率に係る赤字・黒字の構成分析!G$37,"▲", "-")), 2)), NA())</f>
        <v>0.28999999999999998</v>
      </c>
      <c r="F33" s="172" t="e">
        <f>IF(ROUND(VALUE(SUBSTITUTE(連結実質赤字比率に係る赤字・黒字の構成分析!H$37,"▲", "-")), 2) &lt; 0, ABS(ROUND(VALUE(SUBSTITUTE(連結実質赤字比率に係る赤字・黒字の構成分析!H$37,"▲", "-")), 2)), NA())</f>
        <v>#N/A</v>
      </c>
      <c r="G33" s="172">
        <f>IF(ROUND(VALUE(SUBSTITUTE(連結実質赤字比率に係る赤字・黒字の構成分析!H$37,"▲", "-")), 2) &gt;= 0, ABS(ROUND(VALUE(SUBSTITUTE(連結実質赤字比率に係る赤字・黒字の構成分析!H$37,"▲", "-")), 2)), NA())</f>
        <v>0.91</v>
      </c>
      <c r="H33" s="172" t="e">
        <f>IF(ROUND(VALUE(SUBSTITUTE(連結実質赤字比率に係る赤字・黒字の構成分析!I$37,"▲", "-")), 2) &lt; 0, ABS(ROUND(VALUE(SUBSTITUTE(連結実質赤字比率に係る赤字・黒字の構成分析!I$37,"▲", "-")), 2)), NA())</f>
        <v>#N/A</v>
      </c>
      <c r="I33" s="172">
        <f>IF(ROUND(VALUE(SUBSTITUTE(連結実質赤字比率に係る赤字・黒字の構成分析!I$37,"▲", "-")), 2) &gt;= 0, ABS(ROUND(VALUE(SUBSTITUTE(連結実質赤字比率に係る赤字・黒字の構成分析!I$37,"▲", "-")), 2)), NA())</f>
        <v>0.92</v>
      </c>
      <c r="J33" s="172" t="e">
        <f>IF(ROUND(VALUE(SUBSTITUTE(連結実質赤字比率に係る赤字・黒字の構成分析!J$37,"▲", "-")), 2) &lt; 0, ABS(ROUND(VALUE(SUBSTITUTE(連結実質赤字比率に係る赤字・黒字の構成分析!J$37,"▲", "-")), 2)), NA())</f>
        <v>#N/A</v>
      </c>
      <c r="K33" s="172">
        <f>IF(ROUND(VALUE(SUBSTITUTE(連結実質赤字比率に係る赤字・黒字の構成分析!J$37,"▲", "-")), 2) &gt;= 0, ABS(ROUND(VALUE(SUBSTITUTE(連結実質赤字比率に係る赤字・黒字の構成分析!J$37,"▲", "-")), 2)), NA())</f>
        <v>1.24</v>
      </c>
    </row>
    <row r="34" spans="1:16" x14ac:dyDescent="0.2">
      <c r="A34" s="172" t="str">
        <f>IF(連結実質赤字比率に係る赤字・黒字の構成分析!C$36="",NA(),連結実質赤字比率に係る赤字・黒字の構成分析!C$36)</f>
        <v>介護保険特別会計</v>
      </c>
      <c r="B34" s="172" t="e">
        <f>IF(ROUND(VALUE(SUBSTITUTE(連結実質赤字比率に係る赤字・黒字の構成分析!F$36,"▲", "-")), 2) &lt; 0, ABS(ROUND(VALUE(SUBSTITUTE(連結実質赤字比率に係る赤字・黒字の構成分析!F$36,"▲", "-")), 2)), NA())</f>
        <v>#N/A</v>
      </c>
      <c r="C34" s="172">
        <f>IF(ROUND(VALUE(SUBSTITUTE(連結実質赤字比率に係る赤字・黒字の構成分析!F$36,"▲", "-")), 2) &gt;= 0, ABS(ROUND(VALUE(SUBSTITUTE(連結実質赤字比率に係る赤字・黒字の構成分析!F$36,"▲", "-")), 2)), NA())</f>
        <v>0.67</v>
      </c>
      <c r="D34" s="172" t="e">
        <f>IF(ROUND(VALUE(SUBSTITUTE(連結実質赤字比率に係る赤字・黒字の構成分析!G$36,"▲", "-")), 2) &lt; 0, ABS(ROUND(VALUE(SUBSTITUTE(連結実質赤字比率に係る赤字・黒字の構成分析!G$36,"▲", "-")), 2)), NA())</f>
        <v>#N/A</v>
      </c>
      <c r="E34" s="172">
        <f>IF(ROUND(VALUE(SUBSTITUTE(連結実質赤字比率に係る赤字・黒字の構成分析!G$36,"▲", "-")), 2) &gt;= 0, ABS(ROUND(VALUE(SUBSTITUTE(連結実質赤字比率に係る赤字・黒字の構成分析!G$36,"▲", "-")), 2)), NA())</f>
        <v>1.41</v>
      </c>
      <c r="F34" s="172" t="e">
        <f>IF(ROUND(VALUE(SUBSTITUTE(連結実質赤字比率に係る赤字・黒字の構成分析!H$36,"▲", "-")), 2) &lt; 0, ABS(ROUND(VALUE(SUBSTITUTE(連結実質赤字比率に係る赤字・黒字の構成分析!H$36,"▲", "-")), 2)), NA())</f>
        <v>#N/A</v>
      </c>
      <c r="G34" s="172">
        <f>IF(ROUND(VALUE(SUBSTITUTE(連結実質赤字比率に係る赤字・黒字の構成分析!H$36,"▲", "-")), 2) &gt;= 0, ABS(ROUND(VALUE(SUBSTITUTE(連結実質赤字比率に係る赤字・黒字の構成分析!H$36,"▲", "-")), 2)), NA())</f>
        <v>1.41</v>
      </c>
      <c r="H34" s="172" t="e">
        <f>IF(ROUND(VALUE(SUBSTITUTE(連結実質赤字比率に係る赤字・黒字の構成分析!I$36,"▲", "-")), 2) &lt; 0, ABS(ROUND(VALUE(SUBSTITUTE(連結実質赤字比率に係る赤字・黒字の構成分析!I$36,"▲", "-")), 2)), NA())</f>
        <v>#N/A</v>
      </c>
      <c r="I34" s="172">
        <f>IF(ROUND(VALUE(SUBSTITUTE(連結実質赤字比率に係る赤字・黒字の構成分析!I$36,"▲", "-")), 2) &gt;= 0, ABS(ROUND(VALUE(SUBSTITUTE(連結実質赤字比率に係る赤字・黒字の構成分析!I$36,"▲", "-")), 2)), NA())</f>
        <v>1.29</v>
      </c>
      <c r="J34" s="172" t="e">
        <f>IF(ROUND(VALUE(SUBSTITUTE(連結実質赤字比率に係る赤字・黒字の構成分析!J$36,"▲", "-")), 2) &lt; 0, ABS(ROUND(VALUE(SUBSTITUTE(連結実質赤字比率に係る赤字・黒字の構成分析!J$36,"▲", "-")), 2)), NA())</f>
        <v>#N/A</v>
      </c>
      <c r="K34" s="172">
        <f>IF(ROUND(VALUE(SUBSTITUTE(連結実質赤字比率に係る赤字・黒字の構成分析!J$36,"▲", "-")), 2) &gt;= 0, ABS(ROUND(VALUE(SUBSTITUTE(連結実質赤字比率に係る赤字・黒字の構成分析!J$36,"▲", "-")), 2)), NA())</f>
        <v>1.47</v>
      </c>
    </row>
    <row r="35" spans="1:16" x14ac:dyDescent="0.2">
      <c r="A35" s="172" t="str">
        <f>IF(連結実質赤字比率に係る赤字・黒字の構成分析!C$35="",NA(),連結実質赤字比率に係る赤字・黒字の構成分析!C$35)</f>
        <v>水道事業会計</v>
      </c>
      <c r="B35" s="172" t="e">
        <f>IF(ROUND(VALUE(SUBSTITUTE(連結実質赤字比率に係る赤字・黒字の構成分析!F$35,"▲", "-")), 2) &lt; 0, ABS(ROUND(VALUE(SUBSTITUTE(連結実質赤字比率に係る赤字・黒字の構成分析!F$35,"▲", "-")), 2)), NA())</f>
        <v>#N/A</v>
      </c>
      <c r="C35" s="172">
        <f>IF(ROUND(VALUE(SUBSTITUTE(連結実質赤字比率に係る赤字・黒字の構成分析!F$35,"▲", "-")), 2) &gt;= 0, ABS(ROUND(VALUE(SUBSTITUTE(連結実質赤字比率に係る赤字・黒字の構成分析!F$35,"▲", "-")), 2)), NA())</f>
        <v>11.82</v>
      </c>
      <c r="D35" s="172" t="e">
        <f>IF(ROUND(VALUE(SUBSTITUTE(連結実質赤字比率に係る赤字・黒字の構成分析!G$35,"▲", "-")), 2) &lt; 0, ABS(ROUND(VALUE(SUBSTITUTE(連結実質赤字比率に係る赤字・黒字の構成分析!G$35,"▲", "-")), 2)), NA())</f>
        <v>#N/A</v>
      </c>
      <c r="E35" s="172">
        <f>IF(ROUND(VALUE(SUBSTITUTE(連結実質赤字比率に係る赤字・黒字の構成分析!G$35,"▲", "-")), 2) &gt;= 0, ABS(ROUND(VALUE(SUBSTITUTE(連結実質赤字比率に係る赤字・黒字の構成分析!G$35,"▲", "-")), 2)), NA())</f>
        <v>12.24</v>
      </c>
      <c r="F35" s="172" t="e">
        <f>IF(ROUND(VALUE(SUBSTITUTE(連結実質赤字比率に係る赤字・黒字の構成分析!H$35,"▲", "-")), 2) &lt; 0, ABS(ROUND(VALUE(SUBSTITUTE(連結実質赤字比率に係る赤字・黒字の構成分析!H$35,"▲", "-")), 2)), NA())</f>
        <v>#N/A</v>
      </c>
      <c r="G35" s="172">
        <f>IF(ROUND(VALUE(SUBSTITUTE(連結実質赤字比率に係る赤字・黒字の構成分析!H$35,"▲", "-")), 2) &gt;= 0, ABS(ROUND(VALUE(SUBSTITUTE(連結実質赤字比率に係る赤字・黒字の構成分析!H$35,"▲", "-")), 2)), NA())</f>
        <v>10.66</v>
      </c>
      <c r="H35" s="172" t="e">
        <f>IF(ROUND(VALUE(SUBSTITUTE(連結実質赤字比率に係る赤字・黒字の構成分析!I$35,"▲", "-")), 2) &lt; 0, ABS(ROUND(VALUE(SUBSTITUTE(連結実質赤字比率に係る赤字・黒字の構成分析!I$35,"▲", "-")), 2)), NA())</f>
        <v>#N/A</v>
      </c>
      <c r="I35" s="172">
        <f>IF(ROUND(VALUE(SUBSTITUTE(連結実質赤字比率に係る赤字・黒字の構成分析!I$35,"▲", "-")), 2) &gt;= 0, ABS(ROUND(VALUE(SUBSTITUTE(連結実質赤字比率に係る赤字・黒字の構成分析!I$35,"▲", "-")), 2)), NA())</f>
        <v>8.93</v>
      </c>
      <c r="J35" s="172" t="e">
        <f>IF(ROUND(VALUE(SUBSTITUTE(連結実質赤字比率に係る赤字・黒字の構成分析!J$35,"▲", "-")), 2) &lt; 0, ABS(ROUND(VALUE(SUBSTITUTE(連結実質赤字比率に係る赤字・黒字の構成分析!J$35,"▲", "-")), 2)), NA())</f>
        <v>#N/A</v>
      </c>
      <c r="K35" s="172">
        <f>IF(ROUND(VALUE(SUBSTITUTE(連結実質赤字比率に係る赤字・黒字の構成分析!J$35,"▲", "-")), 2) &gt;= 0, ABS(ROUND(VALUE(SUBSTITUTE(連結実質赤字比率に係る赤字・黒字の構成分析!J$35,"▲", "-")), 2)), NA())</f>
        <v>8.2799999999999994</v>
      </c>
    </row>
    <row r="36" spans="1:16" x14ac:dyDescent="0.2">
      <c r="A36" s="172" t="str">
        <f>IF(連結実質赤字比率に係る赤字・黒字の構成分析!C$34="",NA(),連結実質赤字比率に係る赤字・黒字の構成分析!C$34)</f>
        <v>一般会計</v>
      </c>
      <c r="B36" s="172" t="e">
        <f>IF(ROUND(VALUE(SUBSTITUTE(連結実質赤字比率に係る赤字・黒字の構成分析!F$34,"▲", "-")), 2) &lt; 0, ABS(ROUND(VALUE(SUBSTITUTE(連結実質赤字比率に係る赤字・黒字の構成分析!F$34,"▲", "-")), 2)), NA())</f>
        <v>#N/A</v>
      </c>
      <c r="C36" s="172">
        <f>IF(ROUND(VALUE(SUBSTITUTE(連結実質赤字比率に係る赤字・黒字の構成分析!F$34,"▲", "-")), 2) &gt;= 0, ABS(ROUND(VALUE(SUBSTITUTE(連結実質赤字比率に係る赤字・黒字の構成分析!F$34,"▲", "-")), 2)), NA())</f>
        <v>13.25</v>
      </c>
      <c r="D36" s="172" t="e">
        <f>IF(ROUND(VALUE(SUBSTITUTE(連結実質赤字比率に係る赤字・黒字の構成分析!G$34,"▲", "-")), 2) &lt; 0, ABS(ROUND(VALUE(SUBSTITUTE(連結実質赤字比率に係る赤字・黒字の構成分析!G$34,"▲", "-")), 2)), NA())</f>
        <v>#N/A</v>
      </c>
      <c r="E36" s="172">
        <f>IF(ROUND(VALUE(SUBSTITUTE(連結実質赤字比率に係る赤字・黒字の構成分析!G$34,"▲", "-")), 2) &gt;= 0, ABS(ROUND(VALUE(SUBSTITUTE(連結実質赤字比率に係る赤字・黒字の構成分析!G$34,"▲", "-")), 2)), NA())</f>
        <v>14.72</v>
      </c>
      <c r="F36" s="172" t="e">
        <f>IF(ROUND(VALUE(SUBSTITUTE(連結実質赤字比率に係る赤字・黒字の構成分析!H$34,"▲", "-")), 2) &lt; 0, ABS(ROUND(VALUE(SUBSTITUTE(連結実質赤字比率に係る赤字・黒字の構成分析!H$34,"▲", "-")), 2)), NA())</f>
        <v>#N/A</v>
      </c>
      <c r="G36" s="172">
        <f>IF(ROUND(VALUE(SUBSTITUTE(連結実質赤字比率に係る赤字・黒字の構成分析!H$34,"▲", "-")), 2) &gt;= 0, ABS(ROUND(VALUE(SUBSTITUTE(連結実質赤字比率に係る赤字・黒字の構成分析!H$34,"▲", "-")), 2)), NA())</f>
        <v>14.64</v>
      </c>
      <c r="H36" s="172" t="e">
        <f>IF(ROUND(VALUE(SUBSTITUTE(連結実質赤字比率に係る赤字・黒字の構成分析!I$34,"▲", "-")), 2) &lt; 0, ABS(ROUND(VALUE(SUBSTITUTE(連結実質赤字比率に係る赤字・黒字の構成分析!I$34,"▲", "-")), 2)), NA())</f>
        <v>#N/A</v>
      </c>
      <c r="I36" s="172">
        <f>IF(ROUND(VALUE(SUBSTITUTE(連結実質赤字比率に係る赤字・黒字の構成分析!I$34,"▲", "-")), 2) &gt;= 0, ABS(ROUND(VALUE(SUBSTITUTE(連結実質赤字比率に係る赤字・黒字の構成分析!I$34,"▲", "-")), 2)), NA())</f>
        <v>13.25</v>
      </c>
      <c r="J36" s="172" t="e">
        <f>IF(ROUND(VALUE(SUBSTITUTE(連結実質赤字比率に係る赤字・黒字の構成分析!J$34,"▲", "-")), 2) &lt; 0, ABS(ROUND(VALUE(SUBSTITUTE(連結実質赤字比率に係る赤字・黒字の構成分析!J$34,"▲", "-")), 2)), NA())</f>
        <v>#N/A</v>
      </c>
      <c r="K36" s="172">
        <f>IF(ROUND(VALUE(SUBSTITUTE(連結実質赤字比率に係る赤字・黒字の構成分析!J$34,"▲", "-")), 2) &gt;= 0, ABS(ROUND(VALUE(SUBSTITUTE(連結実質赤字比率に係る赤字・黒字の構成分析!J$34,"▲", "-")), 2)), NA())</f>
        <v>17.059999999999999</v>
      </c>
    </row>
    <row r="39" spans="1:16" x14ac:dyDescent="0.2">
      <c r="A39" s="141" t="s">
        <v>60</v>
      </c>
    </row>
    <row r="40" spans="1:16" x14ac:dyDescent="0.2">
      <c r="A40" s="173"/>
      <c r="B40" s="173" t="str">
        <f>'実質公債費比率（分子）の構造'!K$44</f>
        <v>H29</v>
      </c>
      <c r="C40" s="173"/>
      <c r="D40" s="173"/>
      <c r="E40" s="173" t="str">
        <f>'実質公債費比率（分子）の構造'!L$44</f>
        <v>H30</v>
      </c>
      <c r="F40" s="173"/>
      <c r="G40" s="173"/>
      <c r="H40" s="173" t="str">
        <f>'実質公債費比率（分子）の構造'!M$44</f>
        <v>R01</v>
      </c>
      <c r="I40" s="173"/>
      <c r="J40" s="173"/>
      <c r="K40" s="173" t="str">
        <f>'実質公債費比率（分子）の構造'!N$44</f>
        <v>R02</v>
      </c>
      <c r="L40" s="173"/>
      <c r="M40" s="173"/>
      <c r="N40" s="173" t="str">
        <f>'実質公債費比率（分子）の構造'!O$44</f>
        <v>R03</v>
      </c>
      <c r="O40" s="173"/>
      <c r="P40" s="173"/>
    </row>
    <row r="41" spans="1:16" x14ac:dyDescent="0.2">
      <c r="A41" s="173"/>
      <c r="B41" s="173" t="s">
        <v>61</v>
      </c>
      <c r="C41" s="173"/>
      <c r="D41" s="173" t="s">
        <v>62</v>
      </c>
      <c r="E41" s="173" t="s">
        <v>61</v>
      </c>
      <c r="F41" s="173"/>
      <c r="G41" s="173" t="s">
        <v>62</v>
      </c>
      <c r="H41" s="173" t="s">
        <v>61</v>
      </c>
      <c r="I41" s="173"/>
      <c r="J41" s="173" t="s">
        <v>62</v>
      </c>
      <c r="K41" s="173" t="s">
        <v>61</v>
      </c>
      <c r="L41" s="173"/>
      <c r="M41" s="173" t="s">
        <v>62</v>
      </c>
      <c r="N41" s="173" t="s">
        <v>61</v>
      </c>
      <c r="O41" s="173"/>
      <c r="P41" s="173" t="s">
        <v>62</v>
      </c>
    </row>
    <row r="42" spans="1:16" x14ac:dyDescent="0.2">
      <c r="A42" s="173" t="s">
        <v>63</v>
      </c>
      <c r="B42" s="173"/>
      <c r="C42" s="173"/>
      <c r="D42" s="173">
        <f>'実質公債費比率（分子）の構造'!K$52</f>
        <v>968</v>
      </c>
      <c r="E42" s="173"/>
      <c r="F42" s="173"/>
      <c r="G42" s="173">
        <f>'実質公債費比率（分子）の構造'!L$52</f>
        <v>975</v>
      </c>
      <c r="H42" s="173"/>
      <c r="I42" s="173"/>
      <c r="J42" s="173">
        <f>'実質公債費比率（分子）の構造'!M$52</f>
        <v>966</v>
      </c>
      <c r="K42" s="173"/>
      <c r="L42" s="173"/>
      <c r="M42" s="173">
        <f>'実質公債費比率（分子）の構造'!N$52</f>
        <v>1002</v>
      </c>
      <c r="N42" s="173"/>
      <c r="O42" s="173"/>
      <c r="P42" s="173">
        <f>'実質公債費比率（分子）の構造'!O$52</f>
        <v>1018</v>
      </c>
    </row>
    <row r="43" spans="1:16" x14ac:dyDescent="0.2">
      <c r="A43" s="173" t="s">
        <v>64</v>
      </c>
      <c r="B43" s="173">
        <f>'実質公債費比率（分子）の構造'!K$51</f>
        <v>0</v>
      </c>
      <c r="C43" s="173"/>
      <c r="D43" s="173"/>
      <c r="E43" s="173">
        <f>'実質公債費比率（分子）の構造'!L$51</f>
        <v>0</v>
      </c>
      <c r="F43" s="173"/>
      <c r="G43" s="173"/>
      <c r="H43" s="173">
        <f>'実質公債費比率（分子）の構造'!M$51</f>
        <v>0</v>
      </c>
      <c r="I43" s="173"/>
      <c r="J43" s="173"/>
      <c r="K43" s="173">
        <f>'実質公債費比率（分子）の構造'!N$51</f>
        <v>0</v>
      </c>
      <c r="L43" s="173"/>
      <c r="M43" s="173"/>
      <c r="N43" s="173">
        <f>'実質公債費比率（分子）の構造'!O$51</f>
        <v>0</v>
      </c>
      <c r="O43" s="173"/>
      <c r="P43" s="173"/>
    </row>
    <row r="44" spans="1:16" x14ac:dyDescent="0.2">
      <c r="A44" s="173" t="s">
        <v>65</v>
      </c>
      <c r="B44" s="173" t="str">
        <f>'実質公債費比率（分子）の構造'!K$50</f>
        <v>-</v>
      </c>
      <c r="C44" s="173"/>
      <c r="D44" s="173"/>
      <c r="E44" s="173" t="str">
        <f>'実質公債費比率（分子）の構造'!L$50</f>
        <v>-</v>
      </c>
      <c r="F44" s="173"/>
      <c r="G44" s="173"/>
      <c r="H44" s="173" t="str">
        <f>'実質公債費比率（分子）の構造'!M$50</f>
        <v>-</v>
      </c>
      <c r="I44" s="173"/>
      <c r="J44" s="173"/>
      <c r="K44" s="173" t="str">
        <f>'実質公債費比率（分子）の構造'!N$50</f>
        <v>-</v>
      </c>
      <c r="L44" s="173"/>
      <c r="M44" s="173"/>
      <c r="N44" s="173" t="str">
        <f>'実質公債費比率（分子）の構造'!O$50</f>
        <v>-</v>
      </c>
      <c r="O44" s="173"/>
      <c r="P44" s="173"/>
    </row>
    <row r="45" spans="1:16" x14ac:dyDescent="0.2">
      <c r="A45" s="173" t="s">
        <v>66</v>
      </c>
      <c r="B45" s="173">
        <f>'実質公債費比率（分子）の構造'!K$49</f>
        <v>24</v>
      </c>
      <c r="C45" s="173"/>
      <c r="D45" s="173"/>
      <c r="E45" s="173">
        <f>'実質公債費比率（分子）の構造'!L$49</f>
        <v>33</v>
      </c>
      <c r="F45" s="173"/>
      <c r="G45" s="173"/>
      <c r="H45" s="173">
        <f>'実質公債費比率（分子）の構造'!M$49</f>
        <v>36</v>
      </c>
      <c r="I45" s="173"/>
      <c r="J45" s="173"/>
      <c r="K45" s="173">
        <f>'実質公債費比率（分子）の構造'!N$49</f>
        <v>37</v>
      </c>
      <c r="L45" s="173"/>
      <c r="M45" s="173"/>
      <c r="N45" s="173">
        <f>'実質公債費比率（分子）の構造'!O$49</f>
        <v>43</v>
      </c>
      <c r="O45" s="173"/>
      <c r="P45" s="173"/>
    </row>
    <row r="46" spans="1:16" x14ac:dyDescent="0.2">
      <c r="A46" s="173" t="s">
        <v>67</v>
      </c>
      <c r="B46" s="173">
        <f>'実質公債費比率（分子）の構造'!K$48</f>
        <v>383</v>
      </c>
      <c r="C46" s="173"/>
      <c r="D46" s="173"/>
      <c r="E46" s="173">
        <f>'実質公債費比率（分子）の構造'!L$48</f>
        <v>375</v>
      </c>
      <c r="F46" s="173"/>
      <c r="G46" s="173"/>
      <c r="H46" s="173">
        <f>'実質公債費比率（分子）の構造'!M$48</f>
        <v>305</v>
      </c>
      <c r="I46" s="173"/>
      <c r="J46" s="173"/>
      <c r="K46" s="173">
        <f>'実質公債費比率（分子）の構造'!N$48</f>
        <v>359</v>
      </c>
      <c r="L46" s="173"/>
      <c r="M46" s="173"/>
      <c r="N46" s="173">
        <f>'実質公債費比率（分子）の構造'!O$48</f>
        <v>357</v>
      </c>
      <c r="O46" s="173"/>
      <c r="P46" s="173"/>
    </row>
    <row r="47" spans="1:16" x14ac:dyDescent="0.2">
      <c r="A47" s="173" t="s">
        <v>68</v>
      </c>
      <c r="B47" s="173" t="str">
        <f>'実質公債費比率（分子）の構造'!K$47</f>
        <v>-</v>
      </c>
      <c r="C47" s="173"/>
      <c r="D47" s="173"/>
      <c r="E47" s="173" t="str">
        <f>'実質公債費比率（分子）の構造'!L$47</f>
        <v>-</v>
      </c>
      <c r="F47" s="173"/>
      <c r="G47" s="173"/>
      <c r="H47" s="173" t="str">
        <f>'実質公債費比率（分子）の構造'!M$47</f>
        <v>-</v>
      </c>
      <c r="I47" s="173"/>
      <c r="J47" s="173"/>
      <c r="K47" s="173" t="str">
        <f>'実質公債費比率（分子）の構造'!N$47</f>
        <v>-</v>
      </c>
      <c r="L47" s="173"/>
      <c r="M47" s="173"/>
      <c r="N47" s="173" t="str">
        <f>'実質公債費比率（分子）の構造'!O$47</f>
        <v>-</v>
      </c>
      <c r="O47" s="173"/>
      <c r="P47" s="173"/>
    </row>
    <row r="48" spans="1:16" x14ac:dyDescent="0.2">
      <c r="A48" s="173" t="s">
        <v>69</v>
      </c>
      <c r="B48" s="173" t="str">
        <f>'実質公債費比率（分子）の構造'!K$46</f>
        <v>-</v>
      </c>
      <c r="C48" s="173"/>
      <c r="D48" s="173"/>
      <c r="E48" s="173" t="str">
        <f>'実質公債費比率（分子）の構造'!L$46</f>
        <v>-</v>
      </c>
      <c r="F48" s="173"/>
      <c r="G48" s="173"/>
      <c r="H48" s="173" t="str">
        <f>'実質公債費比率（分子）の構造'!M$46</f>
        <v>-</v>
      </c>
      <c r="I48" s="173"/>
      <c r="J48" s="173"/>
      <c r="K48" s="173" t="str">
        <f>'実質公債費比率（分子）の構造'!N$46</f>
        <v>-</v>
      </c>
      <c r="L48" s="173"/>
      <c r="M48" s="173"/>
      <c r="N48" s="173" t="str">
        <f>'実質公債費比率（分子）の構造'!O$46</f>
        <v>-</v>
      </c>
      <c r="O48" s="173"/>
      <c r="P48" s="173"/>
    </row>
    <row r="49" spans="1:16" x14ac:dyDescent="0.2">
      <c r="A49" s="173" t="s">
        <v>70</v>
      </c>
      <c r="B49" s="173">
        <f>'実質公債費比率（分子）の構造'!K$45</f>
        <v>899</v>
      </c>
      <c r="C49" s="173"/>
      <c r="D49" s="173"/>
      <c r="E49" s="173">
        <f>'実質公債費比率（分子）の構造'!L$45</f>
        <v>902</v>
      </c>
      <c r="F49" s="173"/>
      <c r="G49" s="173"/>
      <c r="H49" s="173">
        <f>'実質公債費比率（分子）の構造'!M$45</f>
        <v>925</v>
      </c>
      <c r="I49" s="173"/>
      <c r="J49" s="173"/>
      <c r="K49" s="173">
        <f>'実質公債費比率（分子）の構造'!N$45</f>
        <v>996</v>
      </c>
      <c r="L49" s="173"/>
      <c r="M49" s="173"/>
      <c r="N49" s="173">
        <f>'実質公債費比率（分子）の構造'!O$45</f>
        <v>1062</v>
      </c>
      <c r="O49" s="173"/>
      <c r="P49" s="173"/>
    </row>
    <row r="50" spans="1:16" x14ac:dyDescent="0.2">
      <c r="A50" s="173" t="s">
        <v>71</v>
      </c>
      <c r="B50" s="173" t="e">
        <f>NA()</f>
        <v>#N/A</v>
      </c>
      <c r="C50" s="173">
        <f>IF(ISNUMBER('実質公債費比率（分子）の構造'!K$53),'実質公債費比率（分子）の構造'!K$53,NA())</f>
        <v>338</v>
      </c>
      <c r="D50" s="173" t="e">
        <f>NA()</f>
        <v>#N/A</v>
      </c>
      <c r="E50" s="173" t="e">
        <f>NA()</f>
        <v>#N/A</v>
      </c>
      <c r="F50" s="173">
        <f>IF(ISNUMBER('実質公債費比率（分子）の構造'!L$53),'実質公債費比率（分子）の構造'!L$53,NA())</f>
        <v>335</v>
      </c>
      <c r="G50" s="173" t="e">
        <f>NA()</f>
        <v>#N/A</v>
      </c>
      <c r="H50" s="173" t="e">
        <f>NA()</f>
        <v>#N/A</v>
      </c>
      <c r="I50" s="173">
        <f>IF(ISNUMBER('実質公債費比率（分子）の構造'!M$53),'実質公債費比率（分子）の構造'!M$53,NA())</f>
        <v>300</v>
      </c>
      <c r="J50" s="173" t="e">
        <f>NA()</f>
        <v>#N/A</v>
      </c>
      <c r="K50" s="173" t="e">
        <f>NA()</f>
        <v>#N/A</v>
      </c>
      <c r="L50" s="173">
        <f>IF(ISNUMBER('実質公債費比率（分子）の構造'!N$53),'実質公債費比率（分子）の構造'!N$53,NA())</f>
        <v>390</v>
      </c>
      <c r="M50" s="173" t="e">
        <f>NA()</f>
        <v>#N/A</v>
      </c>
      <c r="N50" s="173" t="e">
        <f>NA()</f>
        <v>#N/A</v>
      </c>
      <c r="O50" s="173">
        <f>IF(ISNUMBER('実質公債費比率（分子）の構造'!O$53),'実質公債費比率（分子）の構造'!O$53,NA())</f>
        <v>444</v>
      </c>
      <c r="P50" s="173" t="e">
        <f>NA()</f>
        <v>#N/A</v>
      </c>
    </row>
    <row r="53" spans="1:16" x14ac:dyDescent="0.2">
      <c r="A53" s="141" t="s">
        <v>72</v>
      </c>
    </row>
    <row r="54" spans="1:16" x14ac:dyDescent="0.2">
      <c r="A54" s="172"/>
      <c r="B54" s="172" t="str">
        <f>'将来負担比率（分子）の構造'!I$40</f>
        <v>H29</v>
      </c>
      <c r="C54" s="172"/>
      <c r="D54" s="172"/>
      <c r="E54" s="172" t="str">
        <f>'将来負担比率（分子）の構造'!J$40</f>
        <v>H30</v>
      </c>
      <c r="F54" s="172"/>
      <c r="G54" s="172"/>
      <c r="H54" s="172" t="str">
        <f>'将来負担比率（分子）の構造'!K$40</f>
        <v>R01</v>
      </c>
      <c r="I54" s="172"/>
      <c r="J54" s="172"/>
      <c r="K54" s="172" t="str">
        <f>'将来負担比率（分子）の構造'!L$40</f>
        <v>R02</v>
      </c>
      <c r="L54" s="172"/>
      <c r="M54" s="172"/>
      <c r="N54" s="172" t="str">
        <f>'将来負担比率（分子）の構造'!M$40</f>
        <v>R03</v>
      </c>
      <c r="O54" s="172"/>
      <c r="P54" s="172"/>
    </row>
    <row r="55" spans="1:16" x14ac:dyDescent="0.2">
      <c r="A55" s="172"/>
      <c r="B55" s="172" t="s">
        <v>73</v>
      </c>
      <c r="C55" s="172"/>
      <c r="D55" s="172" t="s">
        <v>74</v>
      </c>
      <c r="E55" s="172" t="s">
        <v>73</v>
      </c>
      <c r="F55" s="172"/>
      <c r="G55" s="172" t="s">
        <v>74</v>
      </c>
      <c r="H55" s="172" t="s">
        <v>73</v>
      </c>
      <c r="I55" s="172"/>
      <c r="J55" s="172" t="s">
        <v>74</v>
      </c>
      <c r="K55" s="172" t="s">
        <v>73</v>
      </c>
      <c r="L55" s="172"/>
      <c r="M55" s="172" t="s">
        <v>74</v>
      </c>
      <c r="N55" s="172" t="s">
        <v>73</v>
      </c>
      <c r="O55" s="172"/>
      <c r="P55" s="172" t="s">
        <v>74</v>
      </c>
    </row>
    <row r="56" spans="1:16" x14ac:dyDescent="0.2">
      <c r="A56" s="172" t="s">
        <v>43</v>
      </c>
      <c r="B56" s="172"/>
      <c r="C56" s="172"/>
      <c r="D56" s="172">
        <f>'将来負担比率（分子）の構造'!I$52</f>
        <v>9394</v>
      </c>
      <c r="E56" s="172"/>
      <c r="F56" s="172"/>
      <c r="G56" s="172">
        <f>'将来負担比率（分子）の構造'!J$52</f>
        <v>9683</v>
      </c>
      <c r="H56" s="172"/>
      <c r="I56" s="172"/>
      <c r="J56" s="172">
        <f>'将来負担比率（分子）の構造'!K$52</f>
        <v>10246</v>
      </c>
      <c r="K56" s="172"/>
      <c r="L56" s="172"/>
      <c r="M56" s="172">
        <f>'将来負担比率（分子）の構造'!L$52</f>
        <v>9977</v>
      </c>
      <c r="N56" s="172"/>
      <c r="O56" s="172"/>
      <c r="P56" s="172">
        <f>'将来負担比率（分子）の構造'!M$52</f>
        <v>10008</v>
      </c>
    </row>
    <row r="57" spans="1:16" x14ac:dyDescent="0.2">
      <c r="A57" s="172" t="s">
        <v>42</v>
      </c>
      <c r="B57" s="172"/>
      <c r="C57" s="172"/>
      <c r="D57" s="172">
        <f>'将来負担比率（分子）の構造'!I$51</f>
        <v>422</v>
      </c>
      <c r="E57" s="172"/>
      <c r="F57" s="172"/>
      <c r="G57" s="172">
        <f>'将来負担比率（分子）の構造'!J$51</f>
        <v>405</v>
      </c>
      <c r="H57" s="172"/>
      <c r="I57" s="172"/>
      <c r="J57" s="172">
        <f>'将来負担比率（分子）の構造'!K$51</f>
        <v>423</v>
      </c>
      <c r="K57" s="172"/>
      <c r="L57" s="172"/>
      <c r="M57" s="172">
        <f>'将来負担比率（分子）の構造'!L$51</f>
        <v>396</v>
      </c>
      <c r="N57" s="172"/>
      <c r="O57" s="172"/>
      <c r="P57" s="172">
        <f>'将来負担比率（分子）の構造'!M$51</f>
        <v>399</v>
      </c>
    </row>
    <row r="58" spans="1:16" x14ac:dyDescent="0.2">
      <c r="A58" s="172" t="s">
        <v>41</v>
      </c>
      <c r="B58" s="172"/>
      <c r="C58" s="172"/>
      <c r="D58" s="172">
        <f>'将来負担比率（分子）の構造'!I$50</f>
        <v>3040</v>
      </c>
      <c r="E58" s="172"/>
      <c r="F58" s="172"/>
      <c r="G58" s="172">
        <f>'将来負担比率（分子）の構造'!J$50</f>
        <v>2958</v>
      </c>
      <c r="H58" s="172"/>
      <c r="I58" s="172"/>
      <c r="J58" s="172">
        <f>'将来負担比率（分子）の構造'!K$50</f>
        <v>2988</v>
      </c>
      <c r="K58" s="172"/>
      <c r="L58" s="172"/>
      <c r="M58" s="172">
        <f>'将来負担比率（分子）の構造'!L$50</f>
        <v>3151</v>
      </c>
      <c r="N58" s="172"/>
      <c r="O58" s="172"/>
      <c r="P58" s="172">
        <f>'将来負担比率（分子）の構造'!M$50</f>
        <v>3432</v>
      </c>
    </row>
    <row r="59" spans="1:16" x14ac:dyDescent="0.2">
      <c r="A59" s="172" t="s">
        <v>39</v>
      </c>
      <c r="B59" s="172" t="str">
        <f>'将来負担比率（分子）の構造'!I$49</f>
        <v>-</v>
      </c>
      <c r="C59" s="172"/>
      <c r="D59" s="172"/>
      <c r="E59" s="172" t="str">
        <f>'将来負担比率（分子）の構造'!J$49</f>
        <v>-</v>
      </c>
      <c r="F59" s="172"/>
      <c r="G59" s="172"/>
      <c r="H59" s="172" t="str">
        <f>'将来負担比率（分子）の構造'!K$49</f>
        <v>-</v>
      </c>
      <c r="I59" s="172"/>
      <c r="J59" s="172"/>
      <c r="K59" s="172" t="str">
        <f>'将来負担比率（分子）の構造'!L$49</f>
        <v>-</v>
      </c>
      <c r="L59" s="172"/>
      <c r="M59" s="172"/>
      <c r="N59" s="172" t="str">
        <f>'将来負担比率（分子）の構造'!M$49</f>
        <v>-</v>
      </c>
      <c r="O59" s="172"/>
      <c r="P59" s="172"/>
    </row>
    <row r="60" spans="1:16" x14ac:dyDescent="0.2">
      <c r="A60" s="172" t="s">
        <v>38</v>
      </c>
      <c r="B60" s="172" t="str">
        <f>'将来負担比率（分子）の構造'!I$48</f>
        <v>-</v>
      </c>
      <c r="C60" s="172"/>
      <c r="D60" s="172"/>
      <c r="E60" s="172" t="str">
        <f>'将来負担比率（分子）の構造'!J$48</f>
        <v>-</v>
      </c>
      <c r="F60" s="172"/>
      <c r="G60" s="172"/>
      <c r="H60" s="172" t="str">
        <f>'将来負担比率（分子）の構造'!K$48</f>
        <v>-</v>
      </c>
      <c r="I60" s="172"/>
      <c r="J60" s="172"/>
      <c r="K60" s="172" t="str">
        <f>'将来負担比率（分子）の構造'!L$48</f>
        <v>-</v>
      </c>
      <c r="L60" s="172"/>
      <c r="M60" s="172"/>
      <c r="N60" s="172" t="str">
        <f>'将来負担比率（分子）の構造'!M$48</f>
        <v>-</v>
      </c>
      <c r="O60" s="172"/>
      <c r="P60" s="172"/>
    </row>
    <row r="61" spans="1:16" x14ac:dyDescent="0.2">
      <c r="A61" s="172" t="s">
        <v>36</v>
      </c>
      <c r="B61" s="172" t="str">
        <f>'将来負担比率（分子）の構造'!I$46</f>
        <v>-</v>
      </c>
      <c r="C61" s="172"/>
      <c r="D61" s="172"/>
      <c r="E61" s="172" t="str">
        <f>'将来負担比率（分子）の構造'!J$46</f>
        <v>-</v>
      </c>
      <c r="F61" s="172"/>
      <c r="G61" s="172"/>
      <c r="H61" s="172" t="str">
        <f>'将来負担比率（分子）の構造'!K$46</f>
        <v>-</v>
      </c>
      <c r="I61" s="172"/>
      <c r="J61" s="172"/>
      <c r="K61" s="172" t="str">
        <f>'将来負担比率（分子）の構造'!L$46</f>
        <v>-</v>
      </c>
      <c r="L61" s="172"/>
      <c r="M61" s="172"/>
      <c r="N61" s="172" t="str">
        <f>'将来負担比率（分子）の構造'!M$46</f>
        <v>-</v>
      </c>
      <c r="O61" s="172"/>
      <c r="P61" s="172"/>
    </row>
    <row r="62" spans="1:16" x14ac:dyDescent="0.2">
      <c r="A62" s="172" t="s">
        <v>35</v>
      </c>
      <c r="B62" s="172">
        <f>'将来負担比率（分子）の構造'!I$45</f>
        <v>1102</v>
      </c>
      <c r="C62" s="172"/>
      <c r="D62" s="172"/>
      <c r="E62" s="172">
        <f>'将来負担比率（分子）の構造'!J$45</f>
        <v>1041</v>
      </c>
      <c r="F62" s="172"/>
      <c r="G62" s="172"/>
      <c r="H62" s="172">
        <f>'将来負担比率（分子）の構造'!K$45</f>
        <v>986</v>
      </c>
      <c r="I62" s="172"/>
      <c r="J62" s="172"/>
      <c r="K62" s="172">
        <f>'将来負担比率（分子）の構造'!L$45</f>
        <v>970</v>
      </c>
      <c r="L62" s="172"/>
      <c r="M62" s="172"/>
      <c r="N62" s="172">
        <f>'将来負担比率（分子）の構造'!M$45</f>
        <v>960</v>
      </c>
      <c r="O62" s="172"/>
      <c r="P62" s="172"/>
    </row>
    <row r="63" spans="1:16" x14ac:dyDescent="0.2">
      <c r="A63" s="172" t="s">
        <v>34</v>
      </c>
      <c r="B63" s="172">
        <f>'将来負担比率（分子）の構造'!I$44</f>
        <v>178</v>
      </c>
      <c r="C63" s="172"/>
      <c r="D63" s="172"/>
      <c r="E63" s="172">
        <f>'将来負担比率（分子）の構造'!J$44</f>
        <v>267</v>
      </c>
      <c r="F63" s="172"/>
      <c r="G63" s="172"/>
      <c r="H63" s="172">
        <f>'将来負担比率（分子）の構造'!K$44</f>
        <v>366</v>
      </c>
      <c r="I63" s="172"/>
      <c r="J63" s="172"/>
      <c r="K63" s="172">
        <f>'将来負担比率（分子）の構造'!L$44</f>
        <v>433</v>
      </c>
      <c r="L63" s="172"/>
      <c r="M63" s="172"/>
      <c r="N63" s="172">
        <f>'将来負担比率（分子）の構造'!M$44</f>
        <v>350</v>
      </c>
      <c r="O63" s="172"/>
      <c r="P63" s="172"/>
    </row>
    <row r="64" spans="1:16" x14ac:dyDescent="0.2">
      <c r="A64" s="172" t="s">
        <v>33</v>
      </c>
      <c r="B64" s="172">
        <f>'将来負担比率（分子）の構造'!I$43</f>
        <v>3030</v>
      </c>
      <c r="C64" s="172"/>
      <c r="D64" s="172"/>
      <c r="E64" s="172">
        <f>'将来負担比率（分子）の構造'!J$43</f>
        <v>2930</v>
      </c>
      <c r="F64" s="172"/>
      <c r="G64" s="172"/>
      <c r="H64" s="172">
        <f>'将来負担比率（分子）の構造'!K$43</f>
        <v>2697</v>
      </c>
      <c r="I64" s="172"/>
      <c r="J64" s="172"/>
      <c r="K64" s="172">
        <f>'将来負担比率（分子）の構造'!L$43</f>
        <v>2530</v>
      </c>
      <c r="L64" s="172"/>
      <c r="M64" s="172"/>
      <c r="N64" s="172">
        <f>'将来負担比率（分子）の構造'!M$43</f>
        <v>2270</v>
      </c>
      <c r="O64" s="172"/>
      <c r="P64" s="172"/>
    </row>
    <row r="65" spans="1:16" x14ac:dyDescent="0.2">
      <c r="A65" s="172" t="s">
        <v>32</v>
      </c>
      <c r="B65" s="172" t="str">
        <f>'将来負担比率（分子）の構造'!I$42</f>
        <v>-</v>
      </c>
      <c r="C65" s="172"/>
      <c r="D65" s="172"/>
      <c r="E65" s="172" t="str">
        <f>'将来負担比率（分子）の構造'!J$42</f>
        <v>-</v>
      </c>
      <c r="F65" s="172"/>
      <c r="G65" s="172"/>
      <c r="H65" s="172" t="str">
        <f>'将来負担比率（分子）の構造'!K$42</f>
        <v>-</v>
      </c>
      <c r="I65" s="172"/>
      <c r="J65" s="172"/>
      <c r="K65" s="172" t="str">
        <f>'将来負担比率（分子）の構造'!L$42</f>
        <v>-</v>
      </c>
      <c r="L65" s="172"/>
      <c r="M65" s="172"/>
      <c r="N65" s="172" t="str">
        <f>'将来負担比率（分子）の構造'!M$42</f>
        <v>-</v>
      </c>
      <c r="O65" s="172"/>
      <c r="P65" s="172"/>
    </row>
    <row r="66" spans="1:16" x14ac:dyDescent="0.2">
      <c r="A66" s="172" t="s">
        <v>31</v>
      </c>
      <c r="B66" s="172">
        <f>'将来負担比率（分子）の構造'!I$41</f>
        <v>10060</v>
      </c>
      <c r="C66" s="172"/>
      <c r="D66" s="172"/>
      <c r="E66" s="172">
        <f>'将来負担比率（分子）の構造'!J$41</f>
        <v>10797</v>
      </c>
      <c r="F66" s="172"/>
      <c r="G66" s="172"/>
      <c r="H66" s="172">
        <f>'将来負担比率（分子）の構造'!K$41</f>
        <v>12078</v>
      </c>
      <c r="I66" s="172"/>
      <c r="J66" s="172"/>
      <c r="K66" s="172">
        <f>'将来負担比率（分子）の構造'!L$41</f>
        <v>11895</v>
      </c>
      <c r="L66" s="172"/>
      <c r="M66" s="172"/>
      <c r="N66" s="172">
        <f>'将来負担比率（分子）の構造'!M$41</f>
        <v>11917</v>
      </c>
      <c r="O66" s="172"/>
      <c r="P66" s="172"/>
    </row>
    <row r="67" spans="1:16" x14ac:dyDescent="0.2">
      <c r="A67" s="172" t="s">
        <v>75</v>
      </c>
      <c r="B67" s="172" t="e">
        <f>NA()</f>
        <v>#N/A</v>
      </c>
      <c r="C67" s="172">
        <f>IF(ISNUMBER('将来負担比率（分子）の構造'!I$53), IF('将来負担比率（分子）の構造'!I$53 &lt; 0, 0, '将来負担比率（分子）の構造'!I$53), NA())</f>
        <v>1515</v>
      </c>
      <c r="D67" s="172" t="e">
        <f>NA()</f>
        <v>#N/A</v>
      </c>
      <c r="E67" s="172" t="e">
        <f>NA()</f>
        <v>#N/A</v>
      </c>
      <c r="F67" s="172">
        <f>IF(ISNUMBER('将来負担比率（分子）の構造'!J$53), IF('将来負担比率（分子）の構造'!J$53 &lt; 0, 0, '将来負担比率（分子）の構造'!J$53), NA())</f>
        <v>1988</v>
      </c>
      <c r="G67" s="172" t="e">
        <f>NA()</f>
        <v>#N/A</v>
      </c>
      <c r="H67" s="172" t="e">
        <f>NA()</f>
        <v>#N/A</v>
      </c>
      <c r="I67" s="172">
        <f>IF(ISNUMBER('将来負担比率（分子）の構造'!K$53), IF('将来負担比率（分子）の構造'!K$53 &lt; 0, 0, '将来負担比率（分子）の構造'!K$53), NA())</f>
        <v>2471</v>
      </c>
      <c r="J67" s="172" t="e">
        <f>NA()</f>
        <v>#N/A</v>
      </c>
      <c r="K67" s="172" t="e">
        <f>NA()</f>
        <v>#N/A</v>
      </c>
      <c r="L67" s="172">
        <f>IF(ISNUMBER('将来負担比率（分子）の構造'!L$53), IF('将来負担比率（分子）の構造'!L$53 &lt; 0, 0, '将来負担比率（分子）の構造'!L$53), NA())</f>
        <v>2304</v>
      </c>
      <c r="M67" s="172" t="e">
        <f>NA()</f>
        <v>#N/A</v>
      </c>
      <c r="N67" s="172" t="e">
        <f>NA()</f>
        <v>#N/A</v>
      </c>
      <c r="O67" s="172">
        <f>IF(ISNUMBER('将来負担比率（分子）の構造'!M$53), IF('将来負担比率（分子）の構造'!M$53 &lt; 0, 0, '将来負担比率（分子）の構造'!M$53), NA())</f>
        <v>1658</v>
      </c>
      <c r="P67" s="172" t="e">
        <f>NA()</f>
        <v>#N/A</v>
      </c>
    </row>
    <row r="70" spans="1:16" x14ac:dyDescent="0.2">
      <c r="A70" s="174" t="s">
        <v>76</v>
      </c>
      <c r="B70" s="174"/>
      <c r="C70" s="174"/>
      <c r="D70" s="174"/>
      <c r="E70" s="174"/>
      <c r="F70" s="174"/>
    </row>
    <row r="71" spans="1:16" x14ac:dyDescent="0.2">
      <c r="A71" s="175"/>
      <c r="B71" s="175" t="str">
        <f>基金残高に係る経年分析!F54</f>
        <v>R01</v>
      </c>
      <c r="C71" s="175" t="str">
        <f>基金残高に係る経年分析!G54</f>
        <v>R02</v>
      </c>
      <c r="D71" s="175" t="str">
        <f>基金残高に係る経年分析!H54</f>
        <v>R03</v>
      </c>
    </row>
    <row r="72" spans="1:16" x14ac:dyDescent="0.2">
      <c r="A72" s="175" t="s">
        <v>77</v>
      </c>
      <c r="B72" s="176">
        <f>基金残高に係る経年分析!F55</f>
        <v>955</v>
      </c>
      <c r="C72" s="176">
        <f>基金残高に係る経年分析!G55</f>
        <v>955</v>
      </c>
      <c r="D72" s="176">
        <f>基金残高に係る経年分析!H55</f>
        <v>1006</v>
      </c>
    </row>
    <row r="73" spans="1:16" x14ac:dyDescent="0.2">
      <c r="A73" s="175" t="s">
        <v>78</v>
      </c>
      <c r="B73" s="176">
        <f>基金残高に係る経年分析!F56</f>
        <v>557</v>
      </c>
      <c r="C73" s="176">
        <f>基金残高に係る経年分析!G56</f>
        <v>607</v>
      </c>
      <c r="D73" s="176">
        <f>基金残高に係る経年分析!H56</f>
        <v>708</v>
      </c>
    </row>
    <row r="74" spans="1:16" x14ac:dyDescent="0.2">
      <c r="A74" s="175" t="s">
        <v>79</v>
      </c>
      <c r="B74" s="176">
        <f>基金残高に係る経年分析!F57</f>
        <v>918</v>
      </c>
      <c r="C74" s="176">
        <f>基金残高に係る経年分析!G57</f>
        <v>1081</v>
      </c>
      <c r="D74" s="176">
        <f>基金残高に係る経年分析!H57</f>
        <v>1174</v>
      </c>
    </row>
  </sheetData>
  <sheetProtection algorithmName="SHA-512" hashValue="1VKxbZRM8VmUdN9qVWUkhbipihbtxqhpCgSF8L0rdICjyy/r27gZ5DjE1zayWpFjeGh9lfgCFV5MId1FnJHtJA==" saltValue="3fnHL1UwYl8sWTM8VvLzf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Windows ユーザー</cp:lastModifiedBy>
  <cp:lastPrinted>2023-09-29T00:13:38Z</cp:lastPrinted>
  <dcterms:created xsi:type="dcterms:W3CDTF">2023-02-20T04:01:23Z</dcterms:created>
  <dcterms:modified xsi:type="dcterms:W3CDTF">2023-10-02T08:08:14Z</dcterms:modified>
  <cp:category/>
</cp:coreProperties>
</file>