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195.1.1.6\0102$\01 総務企画課 02 財務行革推進室\01財政\04決算\08　財政状況資料集\R05_R03決算\04財政状況資料集の追加分【9.20】\提出【10.2】\"/>
    </mc:Choice>
  </mc:AlternateContent>
  <xr:revisionPtr revIDLastSave="0" documentId="13_ncr:1_{D9F26C02-EA5F-4317-BFE0-9B5029E974EC}" xr6:coauthVersionLast="45" xr6:coauthVersionMax="45" xr10:uidLastSave="{00000000-0000-0000-0000-000000000000}"/>
  <bookViews>
    <workbookView xWindow="1560" yWindow="0" windowWidth="26055" windowHeight="15405" xr2:uid="{00000000-000D-0000-FFFF-FFFF0000000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G37" i="10" l="1"/>
  <c r="BG36" i="10"/>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AM37" i="10"/>
  <c r="U37" i="10"/>
  <c r="C37" i="10"/>
  <c r="CO36" i="10"/>
  <c r="C36" i="10"/>
  <c r="CO35"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E35" i="10" s="1"/>
  <c r="BE36" i="10" s="1"/>
  <c r="BE37" i="10" s="1"/>
  <c r="BW34" i="10" l="1"/>
  <c r="BW35" i="10" s="1"/>
  <c r="BW36" i="10" s="1"/>
  <c r="BW37" i="10" s="1"/>
  <c r="BW38" i="10" s="1"/>
  <c r="BW39" i="10" s="1"/>
  <c r="BW40" i="10" s="1"/>
  <c r="CO34" i="10" l="1"/>
</calcChain>
</file>

<file path=xl/sharedStrings.xml><?xml version="1.0" encoding="utf-8"?>
<sst xmlns="http://schemas.openxmlformats.org/spreadsheetml/2006/main" count="1158" uniqueCount="604">
  <si>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</si>
  <si>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</si>
  <si>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</si>
  <si>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</si>
  <si>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</si>
  <si>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</si>
  <si>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</si>
  <si>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</si>
  <si>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</si>
  <si>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</si>
  <si>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</si>
  <si>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</si>
  <si>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</si>
  <si>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</si>
  <si>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</si>
  <si>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</si>
  <si>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</si>
  <si>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</si>
  <si>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</si>
  <si>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</si>
  <si>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</si>
  <si>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</si>
  <si>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</si>
  <si>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</si>
  <si>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</si>
  <si>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</si>
  <si>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</si>
  <si>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</si>
  <si>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</si>
  <si>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</si>
  <si>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</si>
  <si>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</si>
  <si>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</si>
  <si>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</si>
  <si>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</si>
  <si>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</si>
  <si>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</si>
  <si>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</si>
  <si>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</si>
  <si>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</si>
  <si>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</si>
  <si>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</si>
  <si>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</si>
  <si>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</si>
  <si>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</si>
  <si>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</si>
  <si>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</si>
  <si>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</si>
  <si>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</si>
  <si>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</si>
  <si>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</si>
  <si>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</si>
  <si>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</si>
  <si>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</si>
  <si>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</si>
  <si>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</si>
  <si>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</si>
  <si>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</si>
  <si>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</si>
  <si>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</si>
  <si>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</si>
  <si>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</si>
  <si>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</si>
  <si>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</si>
  <si>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</si>
  <si>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</si>
  <si>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</si>
  <si>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</si>
  <si>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</si>
  <si>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</si>
  <si>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</si>
  <si>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</si>
  <si>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</si>
  <si>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</si>
  <si>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</si>
  <si>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</si>
  <si>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</si>
  <si>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</si>
  <si>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</si>
  <si>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</si>
  <si>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</si>
  <si>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</si>
  <si>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</si>
  <si>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</si>
  <si>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</si>
  <si>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</si>
  <si>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</si>
  <si>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</si>
  <si>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</si>
  <si>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</si>
  <si>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</si>
  <si>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</si>
  <si>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</si>
  <si>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</si>
  <si>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</si>
  <si>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</si>
  <si>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</si>
  <si>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</si>
  <si>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最上町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</si>
  <si>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</si>
  <si>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</si>
  <si>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</si>
  <si>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</si>
  <si>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</si>
  <si>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</si>
  <si>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</si>
  <si>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</si>
  <si>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</si>
  <si>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</si>
  <si>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</si>
  <si>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</si>
  <si>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</si>
  <si>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</si>
  <si>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</si>
  <si>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</si>
  <si>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</si>
  <si>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</si>
  <si>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</si>
  <si>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</si>
  <si>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</si>
  <si>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</si>
  <si>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</si>
  <si>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</si>
  <si>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</si>
  <si>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</si>
  <si>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</si>
  <si>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</si>
  <si>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</si>
  <si>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</si>
  <si>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</si>
  <si>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</si>
  <si>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</si>
  <si>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</si>
  <si>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</si>
  <si>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</si>
  <si>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</si>
  <si>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</si>
  <si>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</si>
  <si>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</si>
  <si>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</si>
  <si>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</si>
  <si>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</si>
  <si>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</si>
  <si>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</si>
  <si>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</si>
  <si>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</si>
  <si>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</si>
  <si>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</si>
  <si>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</si>
  <si>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</si>
  <si>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</si>
  <si>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</si>
  <si>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</si>
  <si>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</si>
  <si>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</si>
  <si>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</si>
  <si>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</si>
  <si>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</si>
  <si>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</si>
  <si>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</si>
  <si>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</si>
  <si>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</si>
  <si>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</si>
  <si>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</si>
  <si>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</si>
  <si>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</si>
  <si>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</si>
  <si>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</si>
  <si>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</si>
  <si>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</si>
  <si>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</si>
  <si>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</si>
  <si>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</si>
  <si>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</si>
  <si>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</si>
  <si>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</si>
  <si>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</si>
  <si>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</si>
  <si>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</si>
  <si>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</si>
  <si>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</si>
  <si>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</si>
  <si>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</si>
  <si>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</si>
  <si>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</si>
  <si>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</si>
  <si>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</si>
  <si>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</si>
  <si>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</si>
  <si>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</si>
  <si>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</si>
  <si>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</si>
  <si>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</si>
  <si>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</si>
  <si>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</si>
  <si>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</si>
  <si>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</si>
  <si>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</si>
  <si>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</si>
  <si>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</si>
  <si>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</si>
  <si>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</si>
  <si>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</si>
  <si>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</si>
  <si>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</si>
  <si>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</si>
  <si>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</si>
  <si>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</si>
  <si>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</si>
  <si>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</si>
  <si>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</si>
  <si>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</si>
  <si>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</si>
  <si>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</si>
  <si>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山形県最上町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</si>
  <si>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</si>
  <si>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</si>
  <si>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</si>
  <si>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</si>
  <si>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</si>
  <si>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</si>
  <si>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</si>
  <si>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</si>
  <si>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</si>
  <si>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</si>
  <si>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</si>
  <si>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</si>
  <si>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</si>
  <si>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</si>
  <si>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</si>
  <si>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</si>
  <si>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</si>
  <si>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</si>
  <si>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</si>
  <si>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</si>
  <si>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</si>
  <si>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</si>
  <si>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</si>
  <si>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</si>
  <si>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</si>
  <si>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</si>
  <si>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</si>
  <si>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</si>
  <si>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</si>
  <si>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</si>
  <si>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</si>
  <si>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</si>
  <si>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</si>
  <si>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</si>
  <si>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</si>
  <si>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</si>
  <si>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</si>
  <si>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</si>
  <si>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</si>
  <si>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</si>
  <si>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</si>
  <si>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</si>
  <si>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</si>
  <si>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</si>
  <si>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</si>
  <si>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</si>
  <si>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</si>
  <si>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</si>
  <si>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</si>
  <si>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</si>
  <si>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</si>
  <si>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</si>
  <si>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</si>
  <si>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</si>
  <si>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</si>
  <si>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</si>
  <si>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</si>
  <si>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</si>
  <si>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</si>
  <si>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</si>
  <si>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</si>
  <si>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</si>
  <si>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</si>
  <si>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</si>
  <si>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</si>
  <si>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</si>
  <si>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</si>
  <si>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</si>
  <si>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</si>
  <si>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</si>
  <si>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</si>
  <si>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</si>
  <si>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</si>
  <si>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</si>
  <si>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</si>
  <si>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</si>
  <si>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</si>
  <si>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</si>
  <si>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</si>
  <si>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</si>
  <si>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</si>
  <si>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</si>
  <si>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</si>
  <si>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</si>
  <si>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</si>
  <si>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</si>
  <si>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</si>
  <si>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</si>
  <si>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</si>
  <si>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</si>
  <si>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</si>
  <si>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</si>
  <si>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</si>
  <si>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</si>
  <si>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</si>
  <si>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</si>
  <si>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</si>
  <si>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</si>
  <si>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</si>
  <si>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</si>
  <si>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</si>
  <si>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</si>
  <si>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</si>
  <si>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</si>
  <si>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</si>
  <si>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</si>
  <si>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</si>
  <si>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</si>
  <si>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</si>
  <si>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</si>
  <si>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</si>
  <si>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</si>
  <si>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</si>
  <si>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</si>
  <si>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</si>
  <si>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</si>
  <si>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</si>
  <si>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</si>
  <si>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</si>
  <si>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下水道</t>
    <phoneticPr fontId="5"/>
  </si>
  <si>
    <t>加入世帯数(世帯)</t>
  </si>
  <si>
    <t>　繰出金</t>
    <phoneticPr fontId="5"/>
  </si>
  <si>
    <t>諸収入</t>
  </si>
  <si>
    <t>上水道</t>
    <phoneticPr fontId="5"/>
  </si>
  <si>
    <t>被保険者数(人)</t>
  </si>
  <si>
    <t>　積立金</t>
    <phoneticPr fontId="5"/>
  </si>
  <si>
    <t>地方債</t>
  </si>
  <si>
    <t>介護サービス</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</si>
  <si>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</si>
  <si>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</si>
  <si>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</si>
  <si>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</si>
  <si>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</si>
  <si>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</si>
  <si>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</si>
  <si>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</si>
  <si>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</si>
  <si>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</si>
  <si>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</si>
  <si>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</si>
  <si>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</si>
  <si>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</si>
  <si>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</si>
  <si>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</si>
  <si>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</si>
  <si>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</si>
  <si>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</si>
  <si>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</si>
  <si>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</si>
  <si>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</si>
  <si>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</si>
  <si>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</si>
  <si>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</si>
  <si>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山形県最上町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</si>
  <si>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</si>
  <si>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</si>
  <si>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</si>
  <si>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</si>
  <si>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</si>
  <si>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</si>
  <si>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</si>
  <si>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</si>
  <si>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</si>
  <si>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</si>
  <si>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</si>
  <si>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</si>
  <si>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</si>
  <si>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</si>
  <si>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</si>
  <si>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</si>
  <si>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</si>
  <si>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</si>
  <si>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</si>
  <si>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</si>
  <si>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</si>
  <si>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</si>
  <si>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</si>
  <si>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</si>
  <si>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</si>
  <si>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</si>
  <si>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</si>
  <si>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</si>
  <si>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</si>
  <si>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</si>
  <si>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</si>
  <si>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</si>
  <si>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</si>
  <si>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</si>
  <si>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</si>
  <si>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</si>
  <si>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</si>
  <si>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水道事業特別会計</t>
    <phoneticPr fontId="5"/>
  </si>
  <si>
    <t>法適用企業</t>
    <phoneticPr fontId="5"/>
  </si>
  <si>
    <t>病院事業特別会計</t>
    <phoneticPr fontId="5"/>
  </si>
  <si>
    <t>介護老人保健施設事業特別会計</t>
    <phoneticPr fontId="5"/>
  </si>
  <si>
    <t>下水道事業特別会計</t>
    <phoneticPr fontId="5"/>
  </si>
  <si>
    <t>法非適用企業</t>
    <phoneticPr fontId="5"/>
  </si>
  <si>
    <t>農業集落排水事業特別会計</t>
    <phoneticPr fontId="5"/>
  </si>
  <si>
    <t>浄化槽事業特別会計</t>
    <phoneticPr fontId="5"/>
  </si>
  <si>
    <t>瀬見温泉管理事業特別会計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</si>
  <si>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</si>
  <si>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</si>
  <si>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</si>
  <si>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</si>
  <si>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</si>
  <si>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</si>
  <si>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</si>
  <si>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</si>
  <si>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</si>
  <si>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</si>
  <si>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</si>
  <si>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</si>
  <si>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</si>
  <si>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</si>
  <si>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</si>
  <si>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</si>
  <si>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</si>
  <si>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</si>
  <si>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</si>
  <si>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</si>
  <si>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</si>
  <si>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</si>
  <si>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</si>
  <si>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</si>
  <si>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</si>
  <si>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</si>
  <si>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</si>
  <si>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</si>
  <si>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</si>
  <si>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</si>
  <si>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</si>
  <si>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</si>
  <si>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</si>
  <si>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</si>
  <si>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</si>
  <si>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</si>
  <si>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</si>
  <si>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</si>
  <si>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</si>
  <si>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</si>
  <si>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</si>
  <si>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</si>
  <si>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</si>
  <si>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</si>
  <si>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</si>
  <si>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</si>
  <si>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</si>
  <si>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</si>
  <si>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</si>
  <si>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</si>
  <si>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</si>
  <si>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</si>
  <si>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</si>
  <si>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</si>
  <si>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</si>
  <si>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</si>
  <si>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</si>
  <si>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</si>
  <si>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</si>
  <si>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</si>
  <si>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</si>
  <si>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</si>
  <si>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</si>
  <si>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</si>
  <si>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</si>
  <si>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</si>
  <si>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</si>
  <si>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</si>
  <si>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</si>
  <si>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</si>
  <si>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</si>
  <si>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</si>
  <si>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</si>
  <si>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</si>
  <si>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</si>
  <si>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</si>
  <si>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</si>
  <si>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</si>
  <si>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</si>
  <si>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</si>
  <si>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</si>
  <si>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</si>
  <si>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</si>
  <si>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</si>
  <si>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</si>
  <si>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</si>
  <si>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</si>
  <si>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</si>
  <si>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</si>
  <si>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</si>
  <si>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</si>
  <si>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</si>
  <si>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</si>
  <si>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</si>
  <si>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</si>
  <si>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</si>
  <si>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</si>
  <si>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</si>
  <si>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</si>
  <si>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</si>
  <si>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</si>
  <si>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</si>
  <si>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</si>
  <si>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</si>
  <si>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</si>
  <si>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</si>
  <si>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</si>
  <si>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</si>
  <si>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</si>
  <si>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</si>
  <si>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</si>
  <si>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</si>
  <si>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</si>
  <si>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</si>
  <si>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</si>
  <si>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</si>
  <si>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</si>
  <si>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</si>
  <si>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</si>
  <si>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</si>
  <si>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</si>
  <si>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</si>
  <si>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</si>
  <si>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</si>
  <si>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</si>
  <si>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</si>
  <si>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</si>
  <si>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</si>
  <si>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</si>
  <si>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</si>
  <si>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</si>
  <si>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</si>
  <si>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</si>
  <si>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</si>
  <si>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</si>
  <si>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</si>
  <si>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</si>
  <si>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</si>
  <si>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</si>
  <si>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</si>
  <si>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</si>
  <si>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</si>
  <si>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</si>
  <si>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</si>
  <si>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</si>
  <si>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2.64</t>
  </si>
  <si>
    <t>一般会計</t>
  </si>
  <si>
    <t>水道事業特別会計</t>
  </si>
  <si>
    <t>国民健康保険事業特別会計</t>
  </si>
  <si>
    <t>介護保険事業特別会計</t>
  </si>
  <si>
    <t>介護老人保健施設事業特別会計</t>
  </si>
  <si>
    <t>病院事業特別会計</t>
  </si>
  <si>
    <t>下水道事業特別会計</t>
  </si>
  <si>
    <t>浄化槽事業特別会計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</si>
  <si>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</si>
  <si>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</si>
  <si>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</si>
  <si>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</si>
  <si>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</si>
  <si>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</si>
  <si>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</si>
  <si>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</si>
  <si>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</si>
  <si>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最上町地域振興公社</t>
    <phoneticPr fontId="2"/>
  </si>
  <si>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</si>
  <si>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</si>
  <si>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10" eb="11">
      <t>アイ</t>
    </rPh>
    <phoneticPr fontId="5"/>
  </si>
  <si>
    <t>山形県市町村職員退職手当組合</t>
    <rPh sb="13" eb="14">
      <t>アイ</t>
    </rPh>
    <phoneticPr fontId="5"/>
  </si>
  <si>
    <t>山形県市町村交通災害共済組合</t>
    <rPh sb="13" eb="14">
      <t>アイ</t>
    </rPh>
    <phoneticPr fontId="5"/>
  </si>
  <si>
    <t>最上広域市町村圏事務組合</t>
  </si>
  <si>
    <t>山形県後期高齢者医療広域連合（普通会計分）</t>
  </si>
  <si>
    <t>山形県後期高齢者医療広域連合（事業会計分）</t>
  </si>
  <si>
    <t>公共施設等適正管理基金</t>
    <phoneticPr fontId="5"/>
  </si>
  <si>
    <t>福祉基金</t>
    <phoneticPr fontId="5"/>
  </si>
  <si>
    <t>農業振興基金</t>
    <phoneticPr fontId="5"/>
  </si>
  <si>
    <t>生活環境施設整備基金</t>
    <rPh sb="0" eb="2">
      <t>セイカツ</t>
    </rPh>
    <rPh sb="2" eb="4">
      <t>カンキョウ</t>
    </rPh>
    <rPh sb="4" eb="6">
      <t>シセツ</t>
    </rPh>
    <rPh sb="6" eb="8">
      <t>セイビ</t>
    </rPh>
    <rPh sb="8" eb="10">
      <t>キキン</t>
    </rPh>
    <phoneticPr fontId="5"/>
  </si>
  <si>
    <t>ふるさともがみ応援基金</t>
    <phoneticPr fontId="5"/>
  </si>
  <si>
    <t xml:space="preserve">※8：職員の状況については、令和3年地方公務員給与実態調査に基づいている。 </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</si>
  <si>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</si>
  <si>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</si>
  <si>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</si>
  <si>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</si>
  <si>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</si>
  <si>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両比率ともに類似団体と比較すると高いが、将来負担比率についてはH20過疎対策事業債等の償還終了によって、昨年度より減少している。実質公債費比率については、標準財政規模の増加以上に元利償還金額が増加したことにより、0.1％の増となっている。令和５年度に地方債償還のピークを迎えるため、今後は実質公債費比率の増加が見込まれる。財源の地方債についても一層の発行抑制を図り、公債費平準化の促進、財政の健全化を目指す。</t>
    <phoneticPr fontId="2"/>
  </si>
  <si>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</si>
  <si>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</si>
  <si>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</si>
  <si>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公営企業において、一部地方債が償還完了を迎え、全体の地方債残高も237,520千円減少したことに伴い、将来負担比率は減少した。将来世代の負担が過剰とならないよう、公共施設等総合管理計画・個別施設管理計画をベースにしながら、適正に既存施設の更新・修繕等を実施し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</si>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</sst>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0" fontId="13" fillId="0" borderId="50" xfId="1" applyFont="1" applyFill="1" applyBorder="1" applyAlignment="1">
      <alignment horizontal="center" vertical="center"/>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20" fillId="0" borderId="54" xfId="11" applyFont="1" applyBorder="1">
      <alignment vertical="center"/>
    </xf>
    <xf numFmtId="0" fontId="24" fillId="0" borderId="0" xfId="11" applyFont="1" applyAlignment="1">
      <alignment vertical="center"/>
    </xf>
    <xf numFmtId="0" fontId="20" fillId="0" borderId="0" xfId="11" applyFont="1" applyBorder="1">
      <alignment vertical="center"/>
    </xf>
    <xf numFmtId="0" fontId="24" fillId="0" borderId="0" xfId="11" applyFont="1" applyBorder="1" applyAlignment="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12" xfId="11" applyFont="1" applyBorder="1">
      <alignment vertical="center"/>
    </xf>
    <xf numFmtId="0" fontId="38" fillId="0" borderId="0" xfId="20" applyFont="1" applyFill="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6" fillId="0" borderId="0" xfId="6" applyBorder="1" applyAlignment="1">
      <alignment vertical="center"/>
    </xf>
    <xf numFmtId="181" fontId="1" fillId="0" borderId="85" xfId="11" applyNumberFormat="1" applyFill="1" applyBorder="1" applyAlignment="1">
      <alignment horizontal="right" vertical="center" shrinkToFit="1"/>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40" fillId="0" borderId="0" xfId="21"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 2" xfId="20"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25A49A56-2319-4CA4-8529-E89118C18A74}"/>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c:ext xmlns:c16="http://schemas.microsoft.com/office/drawing/2014/chart" uri="{C3380CC4-5D6E-409C-BE32-E72D297353CC}">
              <c16:uniqueId val="{00000000-6FD1-422A-BF9E-96304299D9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115006</c:v>
                </c:pt>
                <c:pt idx="1">
                  <c:v>101158</c:v>
                </c:pt>
                <c:pt idx="2">
                  <c:v>120233</c:v>
                </c:pt>
                <c:pt idx="3">
                  <c:v>115704</c:v>
                </c:pt>
                <c:pt idx="4">
                  <c:v>86891</c:v>
                </c:pt>
              </c:numCache>
            </c:numRef>
          </c:val>
          <c:smooth val="0"/>
          <c:extLst>
            <c:ext xmlns:c16="http://schemas.microsoft.com/office/drawing/2014/chart" uri="{C3380CC4-5D6E-409C-BE32-E72D297353CC}">
              <c16:uniqueId val="{00000001-6FD1-422A-BF9E-96304299D99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6.05</c:v>
                </c:pt>
                <c:pt idx="1">
                  <c:v>7.31</c:v>
                </c:pt>
                <c:pt idx="2">
                  <c:v>7.69</c:v>
                </c:pt>
                <c:pt idx="3">
                  <c:v>7.64</c:v>
                </c:pt>
                <c:pt idx="4">
                  <c:v>6.41</c:v>
                </c:pt>
              </c:numCache>
            </c:numRef>
          </c:val>
          <c:extLst>
            <c:ext xmlns:c16="http://schemas.microsoft.com/office/drawing/2014/chart" uri="{C3380CC4-5D6E-409C-BE32-E72D297353CC}">
              <c16:uniqueId val="{00000000-674E-4816-A0F0-CBDA5FDF688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22.06</c:v>
                </c:pt>
                <c:pt idx="1">
                  <c:v>18.100000000000001</c:v>
                </c:pt>
                <c:pt idx="2">
                  <c:v>24.62</c:v>
                </c:pt>
                <c:pt idx="3">
                  <c:v>26.34</c:v>
                </c:pt>
                <c:pt idx="4">
                  <c:v>27</c:v>
                </c:pt>
              </c:numCache>
            </c:numRef>
          </c:val>
          <c:extLst>
            <c:ext xmlns:c16="http://schemas.microsoft.com/office/drawing/2014/chart" uri="{C3380CC4-5D6E-409C-BE32-E72D297353CC}">
              <c16:uniqueId val="{00000001-674E-4816-A0F0-CBDA5FDF688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0.23</c:v>
                </c:pt>
                <c:pt idx="1">
                  <c:v>-2.64</c:v>
                </c:pt>
                <c:pt idx="2">
                  <c:v>7.02</c:v>
                </c:pt>
                <c:pt idx="3">
                  <c:v>3.44</c:v>
                </c:pt>
                <c:pt idx="4">
                  <c:v>1.66</c:v>
                </c:pt>
              </c:numCache>
            </c:numRef>
          </c:val>
          <c:smooth val="0"/>
          <c:extLst>
            <c:ext xmlns:c16="http://schemas.microsoft.com/office/drawing/2014/chart" uri="{C3380CC4-5D6E-409C-BE32-E72D297353CC}">
              <c16:uniqueId val="{00000002-674E-4816-A0F0-CBDA5FDF688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0.11</c:v>
                </c:pt>
                <c:pt idx="2">
                  <c:v>#N/A</c:v>
                </c:pt>
                <c:pt idx="3">
                  <c:v>0.14000000000000001</c:v>
                </c:pt>
                <c:pt idx="4">
                  <c:v>#N/A</c:v>
                </c:pt>
                <c:pt idx="5">
                  <c:v>7.0000000000000007E-2</c:v>
                </c:pt>
                <c:pt idx="6">
                  <c:v>#N/A</c:v>
                </c:pt>
                <c:pt idx="7">
                  <c:v>0.05</c:v>
                </c:pt>
                <c:pt idx="8">
                  <c:v>#N/A</c:v>
                </c:pt>
                <c:pt idx="9">
                  <c:v>0.06</c:v>
                </c:pt>
              </c:numCache>
            </c:numRef>
          </c:val>
          <c:extLst>
            <c:ext xmlns:c16="http://schemas.microsoft.com/office/drawing/2014/chart" uri="{C3380CC4-5D6E-409C-BE32-E72D297353CC}">
              <c16:uniqueId val="{00000000-9C3A-4457-9886-23FC0417C5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C3A-4457-9886-23FC0417C59A}"/>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0.06</c:v>
                </c:pt>
                <c:pt idx="2">
                  <c:v>#N/A</c:v>
                </c:pt>
                <c:pt idx="3">
                  <c:v>0.13</c:v>
                </c:pt>
                <c:pt idx="4">
                  <c:v>#N/A</c:v>
                </c:pt>
                <c:pt idx="5">
                  <c:v>0.04</c:v>
                </c:pt>
                <c:pt idx="6">
                  <c:v>#N/A</c:v>
                </c:pt>
                <c:pt idx="7">
                  <c:v>0.05</c:v>
                </c:pt>
                <c:pt idx="8">
                  <c:v>#N/A</c:v>
                </c:pt>
                <c:pt idx="9">
                  <c:v>7.0000000000000007E-2</c:v>
                </c:pt>
              </c:numCache>
            </c:numRef>
          </c:val>
          <c:extLst>
            <c:ext xmlns:c16="http://schemas.microsoft.com/office/drawing/2014/chart" uri="{C3380CC4-5D6E-409C-BE32-E72D297353CC}">
              <c16:uniqueId val="{00000002-9C3A-4457-9886-23FC0417C59A}"/>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0.36</c:v>
                </c:pt>
                <c:pt idx="2">
                  <c:v>#N/A</c:v>
                </c:pt>
                <c:pt idx="3">
                  <c:v>0.24</c:v>
                </c:pt>
                <c:pt idx="4">
                  <c:v>#N/A</c:v>
                </c:pt>
                <c:pt idx="5">
                  <c:v>0.31</c:v>
                </c:pt>
                <c:pt idx="6">
                  <c:v>#N/A</c:v>
                </c:pt>
                <c:pt idx="7">
                  <c:v>0.15</c:v>
                </c:pt>
                <c:pt idx="8">
                  <c:v>#N/A</c:v>
                </c:pt>
                <c:pt idx="9">
                  <c:v>0.19</c:v>
                </c:pt>
              </c:numCache>
            </c:numRef>
          </c:val>
          <c:extLst>
            <c:ext xmlns:c16="http://schemas.microsoft.com/office/drawing/2014/chart" uri="{C3380CC4-5D6E-409C-BE32-E72D297353CC}">
              <c16:uniqueId val="{00000003-9C3A-4457-9886-23FC0417C59A}"/>
            </c:ext>
          </c:extLst>
        </c:ser>
        <c:ser>
          <c:idx val="4"/>
          <c:order val="4"/>
          <c:tx>
            <c:strRef>
              <c:f>データシート!$A$31</c:f>
              <c:strCache>
                <c:ptCount val="1"/>
                <c:pt idx="0">
                  <c:v>病院事業特別会計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3.02</c:v>
                </c:pt>
                <c:pt idx="2">
                  <c:v>#N/A</c:v>
                </c:pt>
                <c:pt idx="3">
                  <c:v>3.48</c:v>
                </c:pt>
                <c:pt idx="4">
                  <c:v>#N/A</c:v>
                </c:pt>
                <c:pt idx="5">
                  <c:v>3.51</c:v>
                </c:pt>
                <c:pt idx="6">
                  <c:v>#N/A</c:v>
                </c:pt>
                <c:pt idx="7">
                  <c:v>2.66</c:v>
                </c:pt>
                <c:pt idx="8">
                  <c:v>#N/A</c:v>
                </c:pt>
                <c:pt idx="9">
                  <c:v>1.18</c:v>
                </c:pt>
              </c:numCache>
            </c:numRef>
          </c:val>
          <c:extLst>
            <c:ext xmlns:c16="http://schemas.microsoft.com/office/drawing/2014/chart" uri="{C3380CC4-5D6E-409C-BE32-E72D297353CC}">
              <c16:uniqueId val="{00000004-9C3A-4457-9886-23FC0417C59A}"/>
            </c:ext>
          </c:extLst>
        </c:ser>
        <c:ser>
          <c:idx val="5"/>
          <c:order val="5"/>
          <c:tx>
            <c:strRef>
              <c:f>データシート!$A$32</c:f>
              <c:strCache>
                <c:ptCount val="1"/>
                <c:pt idx="0">
                  <c:v>介護老人保健施設事業特別会計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3.25</c:v>
                </c:pt>
                <c:pt idx="2">
                  <c:v>#N/A</c:v>
                </c:pt>
                <c:pt idx="3">
                  <c:v>2.69</c:v>
                </c:pt>
                <c:pt idx="4">
                  <c:v>#N/A</c:v>
                </c:pt>
                <c:pt idx="5">
                  <c:v>2.16</c:v>
                </c:pt>
                <c:pt idx="6">
                  <c:v>#N/A</c:v>
                </c:pt>
                <c:pt idx="7">
                  <c:v>1.5</c:v>
                </c:pt>
                <c:pt idx="8">
                  <c:v>#N/A</c:v>
                </c:pt>
                <c:pt idx="9">
                  <c:v>1.24</c:v>
                </c:pt>
              </c:numCache>
            </c:numRef>
          </c:val>
          <c:extLst>
            <c:ext xmlns:c16="http://schemas.microsoft.com/office/drawing/2014/chart" uri="{C3380CC4-5D6E-409C-BE32-E72D297353CC}">
              <c16:uniqueId val="{00000005-9C3A-4457-9886-23FC0417C59A}"/>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0.78</c:v>
                </c:pt>
                <c:pt idx="2">
                  <c:v>#N/A</c:v>
                </c:pt>
                <c:pt idx="3">
                  <c:v>1.36</c:v>
                </c:pt>
                <c:pt idx="4">
                  <c:v>#N/A</c:v>
                </c:pt>
                <c:pt idx="5">
                  <c:v>1.94</c:v>
                </c:pt>
                <c:pt idx="6">
                  <c:v>#N/A</c:v>
                </c:pt>
                <c:pt idx="7">
                  <c:v>2.12</c:v>
                </c:pt>
                <c:pt idx="8">
                  <c:v>#N/A</c:v>
                </c:pt>
                <c:pt idx="9">
                  <c:v>1.52</c:v>
                </c:pt>
              </c:numCache>
            </c:numRef>
          </c:val>
          <c:extLst>
            <c:ext xmlns:c16="http://schemas.microsoft.com/office/drawing/2014/chart" uri="{C3380CC4-5D6E-409C-BE32-E72D297353CC}">
              <c16:uniqueId val="{00000006-9C3A-4457-9886-23FC0417C59A}"/>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2.61</c:v>
                </c:pt>
                <c:pt idx="2">
                  <c:v>#N/A</c:v>
                </c:pt>
                <c:pt idx="3">
                  <c:v>2.2999999999999998</c:v>
                </c:pt>
                <c:pt idx="4">
                  <c:v>#N/A</c:v>
                </c:pt>
                <c:pt idx="5">
                  <c:v>2.0099999999999998</c:v>
                </c:pt>
                <c:pt idx="6">
                  <c:v>#N/A</c:v>
                </c:pt>
                <c:pt idx="7">
                  <c:v>1.95</c:v>
                </c:pt>
                <c:pt idx="8">
                  <c:v>#N/A</c:v>
                </c:pt>
                <c:pt idx="9">
                  <c:v>1.57</c:v>
                </c:pt>
              </c:numCache>
            </c:numRef>
          </c:val>
          <c:extLst>
            <c:ext xmlns:c16="http://schemas.microsoft.com/office/drawing/2014/chart" uri="{C3380CC4-5D6E-409C-BE32-E72D297353CC}">
              <c16:uniqueId val="{00000007-9C3A-4457-9886-23FC0417C59A}"/>
            </c:ext>
          </c:extLst>
        </c:ser>
        <c:ser>
          <c:idx val="8"/>
          <c:order val="8"/>
          <c:tx>
            <c:strRef>
              <c:f>データシート!$A$35</c:f>
              <c:strCache>
                <c:ptCount val="1"/>
                <c:pt idx="0">
                  <c:v>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8.7200000000000006</c:v>
                </c:pt>
                <c:pt idx="2">
                  <c:v>#N/A</c:v>
                </c:pt>
                <c:pt idx="3">
                  <c:v>8.5299999999999994</c:v>
                </c:pt>
                <c:pt idx="4">
                  <c:v>#N/A</c:v>
                </c:pt>
                <c:pt idx="5">
                  <c:v>7.94</c:v>
                </c:pt>
                <c:pt idx="6">
                  <c:v>#N/A</c:v>
                </c:pt>
                <c:pt idx="7">
                  <c:v>6.97</c:v>
                </c:pt>
                <c:pt idx="8">
                  <c:v>#N/A</c:v>
                </c:pt>
                <c:pt idx="9">
                  <c:v>5.96</c:v>
                </c:pt>
              </c:numCache>
            </c:numRef>
          </c:val>
          <c:extLst>
            <c:ext xmlns:c16="http://schemas.microsoft.com/office/drawing/2014/chart" uri="{C3380CC4-5D6E-409C-BE32-E72D297353CC}">
              <c16:uniqueId val="{00000008-9C3A-4457-9886-23FC0417C59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6.04</c:v>
                </c:pt>
                <c:pt idx="2">
                  <c:v>#N/A</c:v>
                </c:pt>
                <c:pt idx="3">
                  <c:v>7.31</c:v>
                </c:pt>
                <c:pt idx="4">
                  <c:v>#N/A</c:v>
                </c:pt>
                <c:pt idx="5">
                  <c:v>7.69</c:v>
                </c:pt>
                <c:pt idx="6">
                  <c:v>#N/A</c:v>
                </c:pt>
                <c:pt idx="7">
                  <c:v>7.64</c:v>
                </c:pt>
                <c:pt idx="8">
                  <c:v>#N/A</c:v>
                </c:pt>
                <c:pt idx="9">
                  <c:v>6.41</c:v>
                </c:pt>
              </c:numCache>
            </c:numRef>
          </c:val>
          <c:extLst>
            <c:ext xmlns:c16="http://schemas.microsoft.com/office/drawing/2014/chart" uri="{C3380CC4-5D6E-409C-BE32-E72D297353CC}">
              <c16:uniqueId val="{00000009-9C3A-4457-9886-23FC0417C59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626</c:v>
                </c:pt>
                <c:pt idx="5">
                  <c:v>646</c:v>
                </c:pt>
                <c:pt idx="8">
                  <c:v>646</c:v>
                </c:pt>
                <c:pt idx="11">
                  <c:v>670</c:v>
                </c:pt>
                <c:pt idx="14">
                  <c:v>693</c:v>
                </c:pt>
              </c:numCache>
            </c:numRef>
          </c:val>
          <c:extLst>
            <c:ext xmlns:c16="http://schemas.microsoft.com/office/drawing/2014/chart" uri="{C3380CC4-5D6E-409C-BE32-E72D297353CC}">
              <c16:uniqueId val="{00000000-D126-4917-A924-50D3F7D1F6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126-4917-A924-50D3F7D1F6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126-4917-A924-50D3F7D1F6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19</c:v>
                </c:pt>
                <c:pt idx="3">
                  <c:v>8</c:v>
                </c:pt>
                <c:pt idx="6">
                  <c:v>13</c:v>
                </c:pt>
                <c:pt idx="9">
                  <c:v>10</c:v>
                </c:pt>
                <c:pt idx="12">
                  <c:v>9</c:v>
                </c:pt>
              </c:numCache>
            </c:numRef>
          </c:val>
          <c:extLst>
            <c:ext xmlns:c16="http://schemas.microsoft.com/office/drawing/2014/chart" uri="{C3380CC4-5D6E-409C-BE32-E72D297353CC}">
              <c16:uniqueId val="{00000003-D126-4917-A924-50D3F7D1F6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291</c:v>
                </c:pt>
                <c:pt idx="3">
                  <c:v>303</c:v>
                </c:pt>
                <c:pt idx="6">
                  <c:v>306</c:v>
                </c:pt>
                <c:pt idx="9">
                  <c:v>296</c:v>
                </c:pt>
                <c:pt idx="12">
                  <c:v>296</c:v>
                </c:pt>
              </c:numCache>
            </c:numRef>
          </c:val>
          <c:extLst>
            <c:ext xmlns:c16="http://schemas.microsoft.com/office/drawing/2014/chart" uri="{C3380CC4-5D6E-409C-BE32-E72D297353CC}">
              <c16:uniqueId val="{00000004-D126-4917-A924-50D3F7D1F6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26-4917-A924-50D3F7D1F6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126-4917-A924-50D3F7D1F6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574</c:v>
                </c:pt>
                <c:pt idx="3">
                  <c:v>585</c:v>
                </c:pt>
                <c:pt idx="6">
                  <c:v>601</c:v>
                </c:pt>
                <c:pt idx="9">
                  <c:v>640</c:v>
                </c:pt>
                <c:pt idx="12">
                  <c:v>689</c:v>
                </c:pt>
              </c:numCache>
            </c:numRef>
          </c:val>
          <c:extLst>
            <c:ext xmlns:c16="http://schemas.microsoft.com/office/drawing/2014/chart" uri="{C3380CC4-5D6E-409C-BE32-E72D297353CC}">
              <c16:uniqueId val="{00000007-D126-4917-A924-50D3F7D1F69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258</c:v>
                </c:pt>
                <c:pt idx="2">
                  <c:v>#N/A</c:v>
                </c:pt>
                <c:pt idx="3">
                  <c:v>#N/A</c:v>
                </c:pt>
                <c:pt idx="4">
                  <c:v>250</c:v>
                </c:pt>
                <c:pt idx="5">
                  <c:v>#N/A</c:v>
                </c:pt>
                <c:pt idx="6">
                  <c:v>#N/A</c:v>
                </c:pt>
                <c:pt idx="7">
                  <c:v>274</c:v>
                </c:pt>
                <c:pt idx="8">
                  <c:v>#N/A</c:v>
                </c:pt>
                <c:pt idx="9">
                  <c:v>#N/A</c:v>
                </c:pt>
                <c:pt idx="10">
                  <c:v>276</c:v>
                </c:pt>
                <c:pt idx="11">
                  <c:v>#N/A</c:v>
                </c:pt>
                <c:pt idx="12">
                  <c:v>#N/A</c:v>
                </c:pt>
                <c:pt idx="13">
                  <c:v>301</c:v>
                </c:pt>
                <c:pt idx="14">
                  <c:v>#N/A</c:v>
                </c:pt>
              </c:numCache>
            </c:numRef>
          </c:val>
          <c:smooth val="0"/>
          <c:extLst>
            <c:ext xmlns:c16="http://schemas.microsoft.com/office/drawing/2014/chart" uri="{C3380CC4-5D6E-409C-BE32-E72D297353CC}">
              <c16:uniqueId val="{00000008-D126-4917-A924-50D3F7D1F69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6451</c:v>
                </c:pt>
                <c:pt idx="5">
                  <c:v>6345</c:v>
                </c:pt>
                <c:pt idx="8">
                  <c:v>6321</c:v>
                </c:pt>
                <c:pt idx="11">
                  <c:v>6257</c:v>
                </c:pt>
                <c:pt idx="14">
                  <c:v>5905</c:v>
                </c:pt>
              </c:numCache>
            </c:numRef>
          </c:val>
          <c:extLst>
            <c:ext xmlns:c16="http://schemas.microsoft.com/office/drawing/2014/chart" uri="{C3380CC4-5D6E-409C-BE32-E72D297353CC}">
              <c16:uniqueId val="{00000000-848D-47CF-852C-6CCE2BE1B4B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278</c:v>
                </c:pt>
                <c:pt idx="5">
                  <c:v>265</c:v>
                </c:pt>
                <c:pt idx="8">
                  <c:v>259</c:v>
                </c:pt>
                <c:pt idx="11">
                  <c:v>231</c:v>
                </c:pt>
                <c:pt idx="14">
                  <c:v>213</c:v>
                </c:pt>
              </c:numCache>
            </c:numRef>
          </c:val>
          <c:extLst>
            <c:ext xmlns:c16="http://schemas.microsoft.com/office/drawing/2014/chart" uri="{C3380CC4-5D6E-409C-BE32-E72D297353CC}">
              <c16:uniqueId val="{00000001-848D-47CF-852C-6CCE2BE1B4B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1551</c:v>
                </c:pt>
                <c:pt idx="5">
                  <c:v>1426</c:v>
                </c:pt>
                <c:pt idx="8">
                  <c:v>1570</c:v>
                </c:pt>
                <c:pt idx="11">
                  <c:v>1777</c:v>
                </c:pt>
                <c:pt idx="14">
                  <c:v>2136</c:v>
                </c:pt>
              </c:numCache>
            </c:numRef>
          </c:val>
          <c:extLst>
            <c:ext xmlns:c16="http://schemas.microsoft.com/office/drawing/2014/chart" uri="{C3380CC4-5D6E-409C-BE32-E72D297353CC}">
              <c16:uniqueId val="{00000002-848D-47CF-852C-6CCE2BE1B4B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8D-47CF-852C-6CCE2BE1B4B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8D-47CF-852C-6CCE2BE1B4B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48D-47CF-852C-6CCE2BE1B4B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646</c:v>
                </c:pt>
                <c:pt idx="3">
                  <c:v>624</c:v>
                </c:pt>
                <c:pt idx="6">
                  <c:v>655</c:v>
                </c:pt>
                <c:pt idx="9">
                  <c:v>616</c:v>
                </c:pt>
                <c:pt idx="12">
                  <c:v>562</c:v>
                </c:pt>
              </c:numCache>
            </c:numRef>
          </c:val>
          <c:extLst>
            <c:ext xmlns:c16="http://schemas.microsoft.com/office/drawing/2014/chart" uri="{C3380CC4-5D6E-409C-BE32-E72D297353CC}">
              <c16:uniqueId val="{00000006-848D-47CF-852C-6CCE2BE1B4B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12</c:v>
                </c:pt>
                <c:pt idx="3">
                  <c:v>36</c:v>
                </c:pt>
                <c:pt idx="6">
                  <c:v>22</c:v>
                </c:pt>
                <c:pt idx="9">
                  <c:v>12</c:v>
                </c:pt>
                <c:pt idx="12">
                  <c:v>11</c:v>
                </c:pt>
              </c:numCache>
            </c:numRef>
          </c:val>
          <c:extLst>
            <c:ext xmlns:c16="http://schemas.microsoft.com/office/drawing/2014/chart" uri="{C3380CC4-5D6E-409C-BE32-E72D297353CC}">
              <c16:uniqueId val="{00000007-848D-47CF-852C-6CCE2BE1B4B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2849</c:v>
                </c:pt>
                <c:pt idx="3">
                  <c:v>2640</c:v>
                </c:pt>
                <c:pt idx="6">
                  <c:v>2614</c:v>
                </c:pt>
                <c:pt idx="9">
                  <c:v>2458</c:v>
                </c:pt>
                <c:pt idx="12">
                  <c:v>2401</c:v>
                </c:pt>
              </c:numCache>
            </c:numRef>
          </c:val>
          <c:extLst>
            <c:ext xmlns:c16="http://schemas.microsoft.com/office/drawing/2014/chart" uri="{C3380CC4-5D6E-409C-BE32-E72D297353CC}">
              <c16:uniqueId val="{00000008-848D-47CF-852C-6CCE2BE1B4B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48D-47CF-852C-6CCE2BE1B4B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6248</c:v>
                </c:pt>
                <c:pt idx="3">
                  <c:v>6323</c:v>
                </c:pt>
                <c:pt idx="6">
                  <c:v>6540</c:v>
                </c:pt>
                <c:pt idx="9">
                  <c:v>6603</c:v>
                </c:pt>
                <c:pt idx="12">
                  <c:v>6366</c:v>
                </c:pt>
              </c:numCache>
            </c:numRef>
          </c:val>
          <c:extLst>
            <c:ext xmlns:c16="http://schemas.microsoft.com/office/drawing/2014/chart" uri="{C3380CC4-5D6E-409C-BE32-E72D297353CC}">
              <c16:uniqueId val="{0000000A-848D-47CF-852C-6CCE2BE1B4B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1475</c:v>
                </c:pt>
                <c:pt idx="2">
                  <c:v>#N/A</c:v>
                </c:pt>
                <c:pt idx="3">
                  <c:v>#N/A</c:v>
                </c:pt>
                <c:pt idx="4">
                  <c:v>1587</c:v>
                </c:pt>
                <c:pt idx="5">
                  <c:v>#N/A</c:v>
                </c:pt>
                <c:pt idx="6">
                  <c:v>#N/A</c:v>
                </c:pt>
                <c:pt idx="7">
                  <c:v>1681</c:v>
                </c:pt>
                <c:pt idx="8">
                  <c:v>#N/A</c:v>
                </c:pt>
                <c:pt idx="9">
                  <c:v>#N/A</c:v>
                </c:pt>
                <c:pt idx="10">
                  <c:v>1424</c:v>
                </c:pt>
                <c:pt idx="11">
                  <c:v>#N/A</c:v>
                </c:pt>
                <c:pt idx="12">
                  <c:v>#N/A</c:v>
                </c:pt>
                <c:pt idx="13">
                  <c:v>1086</c:v>
                </c:pt>
                <c:pt idx="14">
                  <c:v>#N/A</c:v>
                </c:pt>
              </c:numCache>
            </c:numRef>
          </c:val>
          <c:smooth val="0"/>
          <c:extLst>
            <c:ext xmlns:c16="http://schemas.microsoft.com/office/drawing/2014/chart" uri="{C3380CC4-5D6E-409C-BE32-E72D297353CC}">
              <c16:uniqueId val="{0000000B-848D-47CF-852C-6CCE2BE1B4B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910</c:v>
                </c:pt>
                <c:pt idx="1">
                  <c:v>1030</c:v>
                </c:pt>
                <c:pt idx="2">
                  <c:v>1130</c:v>
                </c:pt>
              </c:numCache>
            </c:numRef>
          </c:val>
          <c:extLst>
            <c:ext xmlns:c16="http://schemas.microsoft.com/office/drawing/2014/chart" uri="{C3380CC4-5D6E-409C-BE32-E72D297353CC}">
              <c16:uniqueId val="{00000000-2C94-45A6-B9FB-F33B2FF349B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104</c:v>
                </c:pt>
                <c:pt idx="1">
                  <c:v>161</c:v>
                </c:pt>
                <c:pt idx="2">
                  <c:v>300</c:v>
                </c:pt>
              </c:numCache>
            </c:numRef>
          </c:val>
          <c:extLst>
            <c:ext xmlns:c16="http://schemas.microsoft.com/office/drawing/2014/chart" uri="{C3380CC4-5D6E-409C-BE32-E72D297353CC}">
              <c16:uniqueId val="{00000001-2C94-45A6-B9FB-F33B2FF349B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179</c:v>
                </c:pt>
                <c:pt idx="1">
                  <c:v>244</c:v>
                </c:pt>
                <c:pt idx="2">
                  <c:v>338</c:v>
                </c:pt>
              </c:numCache>
            </c:numRef>
          </c:val>
          <c:extLst>
            <c:ext xmlns:c16="http://schemas.microsoft.com/office/drawing/2014/chart" uri="{C3380CC4-5D6E-409C-BE32-E72D297353CC}">
              <c16:uniqueId val="{00000002-2C94-45A6-B9FB-F33B2FF349B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{09311E5C-5B13-4E1F-8D67-57FE1B214EA2}</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13A1-4D3C-942A-DB75796CF9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{63F87123-A24D-4D68-9796-CC3D5ADBC98C}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A1-4D3C-942A-DB75796CF9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{D1C7933C-5FA4-41C7-BAEC-33C5984E2AC1}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A1-4D3C-942A-DB75796CF9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{E046E761-E650-4775-B25A-DE3465EACAD5}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A1-4D3C-942A-DB75796CF9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{F9DC1BB8-F46B-4D34-8F2F-678C5CB25DC4}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A1-4D3C-942A-DB75796CF9FC}"/>
                </c:ext>
              </c:extLst>
            </c:dLbl>
            <c:dLbl>
              <c:idx val="8"/>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{6FBCDE6E-B150-4F3C-A43F-C90352EB417B}</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13A1-4D3C-942A-DB75796CF9FC}"/>
                </c:ext>
              </c:extLst>
            </c:dLbl>
            <c:dLbl>
              <c:idx val="16"/>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{16103CBA-3EF4-414D-B12F-E10C30209E94}</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13A1-4D3C-942A-DB75796CF9FC}"/>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{D6B18CF4-B789-4314-811C-D25E8E900398}</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13A1-4D3C-942A-DB75796CF9FC}"/>
                </c:ext>
              </c:extLst>
            </c:dLbl>
            <c:dLbl>
              <c:idx val="32"/>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{1AB7CBC7-DACD-4AB8-834B-A4BE6409FB45}</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13A1-4D3C-942A-DB75796CF9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68.8</c:v>
                </c:pt>
                <c:pt idx="8">
                  <c:v>70</c:v>
                </c:pt>
                <c:pt idx="16">
                  <c:v>71.2</c:v>
                </c:pt>
                <c:pt idx="32">
                  <c:v>70.3</c:v>
                </c:pt>
              </c:numCache>
            </c:numRef>
          </c:xVal>
          <c:yVal>
            <c:numRef>
              <c:f>公会計指標分析・財政指標組合せ分析表!$BP$51:$DC$51</c:f>
              <c:numCache>
                <c:formatCode>#,##0.0;"▲ "#,##0.0</c:formatCode>
                <c:ptCount val="40"/>
                <c:pt idx="0">
                  <c:v>48.1</c:v>
                </c:pt>
                <c:pt idx="8">
                  <c:v>52</c:v>
                </c:pt>
                <c:pt idx="16">
                  <c:v>54.7</c:v>
                </c:pt>
                <c:pt idx="32">
                  <c:v>30.9</c:v>
                </c:pt>
              </c:numCache>
            </c:numRef>
          </c:yVal>
          <c:smooth val="0"/>
          <c:extLst>
            <c:ext xmlns:c16="http://schemas.microsoft.com/office/drawing/2014/chart" uri="{C3380CC4-5D6E-409C-BE32-E72D297353CC}">
              <c16:uniqueId val="{00000009-13A1-4D3C-942A-DB75796CF9F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{C635F51C-B094-4B10-8246-5C7DB7EAD8CA}</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13A1-4D3C-942A-DB75796CF9F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{26605698-EAD8-4DC6-892D-2C296868148E}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A1-4D3C-942A-DB75796CF9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{2916F564-3269-4312-9FB0-50CE550AAC6F}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A1-4D3C-942A-DB75796CF9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{5E7D9071-92B2-4BB3-BCEF-8B050081BEA7}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A1-4D3C-942A-DB75796CF9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{F92CC0C1-7219-4EEA-96E4-38000B02BC0D}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A1-4D3C-942A-DB75796CF9FC}"/>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{FECF6BBE-3B35-48B5-80FA-CED4F5212383}</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13A1-4D3C-942A-DB75796CF9FC}"/>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{32C90B6F-13BE-4E24-A042-0F0A59403DD3}</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13A1-4D3C-942A-DB75796CF9FC}"/>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{9E99D178-7A4B-4B12-86D4-F837618DB35A}</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13A1-4D3C-942A-DB75796CF9FC}"/>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{DA23F761-35E7-4B50-9BF2-14088CFF4BF5}</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13A1-4D3C-942A-DB75796CF9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61.2</c:v>
                </c:pt>
                <c:pt idx="16">
                  <c:v>62.8</c:v>
                </c:pt>
                <c:pt idx="32">
                  <c:v>66.3</c:v>
                </c:pt>
              </c:numCache>
            </c:numRef>
          </c:xVal>
          <c:yVal>
            <c:numRef>
              <c:f>公会計指標分析・財政指標組合せ分析表!$BP$55:$DC$55</c:f>
              <c:numCache>
                <c:formatCode>#,##0.0;"▲ "#,##0.0</c:formatCode>
                <c:ptCount val="40"/>
                <c:pt idx="0">
                  <c:v>0</c:v>
                </c:pt>
                <c:pt idx="8">
                  <c:v>0</c:v>
                </c:pt>
                <c:pt idx="16">
                  <c:v>0</c:v>
                </c:pt>
                <c:pt idx="32">
                  <c:v>0</c:v>
                </c:pt>
              </c:numCache>
            </c:numRef>
          </c:yVal>
          <c:smooth val="0"/>
          <c:extLst>
            <c:ext xmlns:c16="http://schemas.microsoft.com/office/drawing/2014/chart" uri="{C3380CC4-5D6E-409C-BE32-E72D297353CC}">
              <c16:uniqueId val="{00000013-13A1-4D3C-942A-DB75796CF9FC}"/>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{889542E7-D756-45F2-BB8A-0F23FEBA5B68}</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3DBD-45E9-A505-45D104AFDB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{0603C21B-6D42-4542-BA50-686C680D758C}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DBD-45E9-A505-45D104AFDB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{6A4606DA-EB80-43E5-9ACB-A6C3EFCF8D6F}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DBD-45E9-A505-45D104AFDB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{0E6C532C-540A-402A-84EA-A86FCBD976E7}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DBD-45E9-A505-45D104AFDB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{491739B3-23D3-444D-93BA-BF8FDFDC3F6F}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DBD-45E9-A505-45D104AFDB78}"/>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{8151DC2B-E676-4395-82DB-8798F6EC82EB}</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3DBD-45E9-A505-45D104AFDB78}"/>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{113669EA-6C40-45F1-AD32-C52010303CFA}</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3DBD-45E9-A505-45D104AFDB78}"/>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{41D235A8-5B24-4588-BAAF-61F6D4DAFD1F}</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3DBD-45E9-A505-45D104AFDB78}"/>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{5CE7EEAF-DDB3-4F27-BFD0-76AE94E8A93B}</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3DBD-45E9-A505-45D104AFDB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8</c:v>
                </c:pt>
                <c:pt idx="16">
                  <c:v>8.5</c:v>
                </c:pt>
                <c:pt idx="24">
                  <c:v>8.5</c:v>
                </c:pt>
                <c:pt idx="32">
                  <c:v>8.6</c:v>
                </c:pt>
              </c:numCache>
            </c:numRef>
          </c:xVal>
          <c:yVal>
            <c:numRef>
              <c:f>公会計指標分析・財政指標組合せ分析表!$BP$73:$DC$73</c:f>
              <c:numCache>
                <c:formatCode>#,##0.0;"▲ "#,##0.0</c:formatCode>
                <c:ptCount val="40"/>
                <c:pt idx="0">
                  <c:v>48.1</c:v>
                </c:pt>
                <c:pt idx="8">
                  <c:v>52</c:v>
                </c:pt>
                <c:pt idx="16">
                  <c:v>54.7</c:v>
                </c:pt>
                <c:pt idx="24">
                  <c:v>43.6</c:v>
                </c:pt>
                <c:pt idx="32">
                  <c:v>30.9</c:v>
                </c:pt>
              </c:numCache>
            </c:numRef>
          </c:yVal>
          <c:smooth val="0"/>
          <c:extLst>
            <c:ext xmlns:c16="http://schemas.microsoft.com/office/drawing/2014/chart" uri="{C3380CC4-5D6E-409C-BE32-E72D297353CC}">
              <c16:uniqueId val="{00000009-3DBD-45E9-A505-45D104AFDB7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6.2416647087793951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{27E884C5-8666-4ADB-BC50-84A2C04098ED}</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3DBD-45E9-A505-45D104AFDB7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{D723A078-EF7B-426F-8C33-228AE65861B6}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DBD-45E9-A505-45D104AFDB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{6AE8D4E5-3C18-430D-89B7-5E997B6095F8}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DBD-45E9-A505-45D104AFDB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{91DEA59B-BE1F-4626-9821-40FE73559A99}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DBD-45E9-A505-45D104AFDB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{B84311A5-B46B-4192-B378-FD7409C8C839}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DBD-45E9-A505-45D104AFDB78}"/>
                </c:ext>
              </c:extLst>
            </c:dLbl>
            <c:dLbl>
              <c:idx val="8"/>
              <c:layout>
                <c:manualLayout>
                  <c:x val="-1.8235628084249993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{CAD3C486-E6A6-435F-8230-5BC2A04FBBE1}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3DBD-45E9-A505-45D104AFDB78}"/>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{8DB2A69D-64A2-42CF-A9B6-65C6BF7B7259}</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3DBD-45E9-A505-45D104AFDB78}"/>
                </c:ext>
              </c:extLst>
            </c:dLbl>
            <c:dLbl>
              <c:idx val="24"/>
              <c:layout>
                <c:manualLayout>
                  <c:x val="-4.4905057365901106E-2"/>
                  <c:y val="-4.3495921315535875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{0698BED2-0F8E-4A1E-8EE2-91C04749BF8E}</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3DBD-45E9-A505-45D104AFDB78}"/>
                </c:ext>
              </c:extLst>
            </c:dLbl>
            <c:dLbl>
              <c:idx val="32"/>
              <c:layout>
                <c:manualLayout>
                  <c:x val="-1.8235628084250059E-2"/>
                  <c:y val="-8.1337372860052048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{9524DF33-9B2C-4873-9205-9B0E7CDCD718}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3DBD-45E9-A505-45D104AFDB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DBD-45E9-A505-45D104AFDB78}"/>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8,030
7,947
330.37
7,399,477
7,111,224
268,421
4,185,416
6,365,693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ゴシック" panose="020B0609070205080204" pitchFamily="49" charset="-128"/>
              <a:ea typeface="ＭＳ ゴシック" panose="020B0609070205080204" pitchFamily="49" charset="-128"/>
            </a:rPr>
            <a:t>　令和</a:t>
          </a:r>
          <a:r>
            <a:rPr kumimoji="1" lang="en-US" altLang="ja-JP" sz="1050">
              <a:latin typeface="ＭＳ ゴシック" panose="020B0609070205080204" pitchFamily="49" charset="-128"/>
              <a:ea typeface="ＭＳ ゴシック" panose="020B0609070205080204" pitchFamily="49" charset="-128"/>
            </a:rPr>
            <a:t>3</a:t>
          </a:r>
          <a:r>
            <a:rPr kumimoji="1" lang="ja-JP" altLang="en-US" sz="1050">
              <a:latin typeface="ＭＳ ゴシック" panose="020B0609070205080204" pitchFamily="49" charset="-128"/>
              <a:ea typeface="ＭＳ ゴシック" panose="020B0609070205080204" pitchFamily="49" charset="-128"/>
            </a:rPr>
            <a:t>年度の基準財政収入額について、コロナ禍により、市町村民税の所得割・法人税割の減少により減額となり、基準財政需要額について、臨時経済対策費ならびに臨時財政対策債償還基金費が追加となったため増額となり、財政力は単年度で、</a:t>
          </a:r>
          <a:r>
            <a:rPr kumimoji="1" lang="en-US" altLang="ja-JP" sz="1050">
              <a:latin typeface="ＭＳ ゴシック" panose="020B0609070205080204" pitchFamily="49" charset="-128"/>
              <a:ea typeface="ＭＳ ゴシック" panose="020B0609070205080204" pitchFamily="49" charset="-128"/>
            </a:rPr>
            <a:t>0.22</a:t>
          </a:r>
          <a:r>
            <a:rPr kumimoji="1" lang="ja-JP" altLang="en-US" sz="1050">
              <a:latin typeface="ＭＳ ゴシック" panose="020B0609070205080204" pitchFamily="49" charset="-128"/>
              <a:ea typeface="ＭＳ ゴシック" panose="020B0609070205080204" pitchFamily="49" charset="-128"/>
            </a:rPr>
            <a:t>となり、</a:t>
          </a:r>
          <a:r>
            <a:rPr kumimoji="1" lang="en-US" altLang="ja-JP" sz="1050">
              <a:latin typeface="ＭＳ ゴシック" panose="020B0609070205080204" pitchFamily="49" charset="-128"/>
              <a:ea typeface="ＭＳ ゴシック" panose="020B0609070205080204" pitchFamily="49" charset="-128"/>
            </a:rPr>
            <a:t>3</a:t>
          </a:r>
          <a:r>
            <a:rPr kumimoji="1" lang="ja-JP" altLang="en-US" sz="1050">
              <a:latin typeface="ＭＳ ゴシック" panose="020B0609070205080204" pitchFamily="49" charset="-128"/>
              <a:ea typeface="ＭＳ ゴシック" panose="020B0609070205080204" pitchFamily="49" charset="-128"/>
            </a:rPr>
            <a:t>ヵ年平均で</a:t>
          </a:r>
          <a:r>
            <a:rPr kumimoji="1" lang="en-US" altLang="ja-JP" sz="1050">
              <a:latin typeface="ＭＳ ゴシック" panose="020B0609070205080204" pitchFamily="49" charset="-128"/>
              <a:ea typeface="ＭＳ ゴシック" panose="020B0609070205080204" pitchFamily="49" charset="-128"/>
            </a:rPr>
            <a:t>0.23</a:t>
          </a:r>
          <a:r>
            <a:rPr kumimoji="1" lang="ja-JP" altLang="en-US" sz="1050">
              <a:latin typeface="ＭＳ ゴシック" panose="020B0609070205080204" pitchFamily="49" charset="-128"/>
              <a:ea typeface="ＭＳ ゴシック" panose="020B0609070205080204" pitchFamily="49" charset="-128"/>
            </a:rPr>
            <a:t>となった。</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　個人町民税・軽自動車税の収納率は</a:t>
          </a:r>
          <a:r>
            <a:rPr kumimoji="1" lang="en-US" altLang="ja-JP" sz="1050">
              <a:latin typeface="ＭＳ ゴシック" panose="020B0609070205080204" pitchFamily="49" charset="-128"/>
              <a:ea typeface="ＭＳ ゴシック" panose="020B0609070205080204" pitchFamily="49" charset="-128"/>
            </a:rPr>
            <a:t>100%</a:t>
          </a:r>
          <a:r>
            <a:rPr kumimoji="1" lang="ja-JP" altLang="en-US" sz="1050">
              <a:latin typeface="ＭＳ ゴシック" panose="020B0609070205080204" pitchFamily="49" charset="-128"/>
              <a:ea typeface="ＭＳ ゴシック" panose="020B0609070205080204" pitchFamily="49" charset="-128"/>
            </a:rPr>
            <a:t>であり、固定資産税についても現年の収納率は、</a:t>
          </a:r>
          <a:r>
            <a:rPr kumimoji="1" lang="en-US" altLang="ja-JP" sz="1050">
              <a:latin typeface="ＭＳ ゴシック" panose="020B0609070205080204" pitchFamily="49" charset="-128"/>
              <a:ea typeface="ＭＳ ゴシック" panose="020B0609070205080204" pitchFamily="49" charset="-128"/>
            </a:rPr>
            <a:t>0.4</a:t>
          </a:r>
          <a:r>
            <a:rPr kumimoji="1" lang="ja-JP" altLang="en-US" sz="1050">
              <a:latin typeface="ＭＳ ゴシック" panose="020B0609070205080204" pitchFamily="49" charset="-128"/>
              <a:ea typeface="ＭＳ ゴシック" panose="020B0609070205080204" pitchFamily="49" charset="-128"/>
            </a:rPr>
            <a:t>ポイント向上している。収納率</a:t>
          </a:r>
          <a:r>
            <a:rPr kumimoji="1" lang="en-US" altLang="ja-JP" sz="1050">
              <a:latin typeface="ＭＳ ゴシック" panose="020B0609070205080204" pitchFamily="49" charset="-128"/>
              <a:ea typeface="ＭＳ ゴシック" panose="020B0609070205080204" pitchFamily="49" charset="-128"/>
            </a:rPr>
            <a:t>100%</a:t>
          </a:r>
          <a:r>
            <a:rPr kumimoji="1" lang="ja-JP" altLang="en-US" sz="1050">
              <a:latin typeface="ＭＳ ゴシック" panose="020B0609070205080204" pitchFamily="49" charset="-128"/>
              <a:ea typeface="ＭＳ ゴシック" panose="020B0609070205080204" pitchFamily="49" charset="-128"/>
            </a:rPr>
            <a:t>の税については、今後も維持していくと共に、固定資産税については、現年の収納に力を入れることで、滞納額の圧縮につなげ、財政基盤の強化に努める。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108655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6760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84966</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11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108655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108655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57855</xdr:rowOff>
    </xdr:from>
    <xdr:to>
      <xdr:col>23</xdr:col>
      <xdr:colOff>184150</xdr:colOff>
      <xdr:row>43</xdr:row>
      <xdr:rowOff>159455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125182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経常収支比率は、経常一般財源の地方税がコロナ禍により減額となったものの、地方消費税交付金、普通交付税が増額となったため、前年度から</a:t>
          </a:r>
          <a:r>
            <a:rPr kumimoji="1" lang="en-US" altLang="ja-JP" sz="1200">
              <a:latin typeface="ＭＳ ゴシック" panose="020B0609070205080204" pitchFamily="49" charset="-128"/>
              <a:ea typeface="ＭＳ ゴシック" panose="020B0609070205080204" pitchFamily="49" charset="-128"/>
            </a:rPr>
            <a:t>2.0</a:t>
          </a:r>
          <a:r>
            <a:rPr kumimoji="1" lang="ja-JP" altLang="en-US" sz="1200">
              <a:latin typeface="ＭＳ ゴシック" panose="020B0609070205080204" pitchFamily="49" charset="-128"/>
              <a:ea typeface="ＭＳ ゴシック" panose="020B0609070205080204" pitchFamily="49" charset="-128"/>
            </a:rPr>
            <a:t>ポイント改善した。</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　歳出に対する、経常一般財源の充当額について、増加傾向であるため、計画的な新規職員採用・地方債発行を行い、物件費・補助費について、事業の見直しを随時行い、経常経費の削減に努める。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150404</xdr:rowOff>
    </xdr:from>
    <xdr:to>
      <xdr:col>23</xdr:col>
      <xdr:colOff>133350</xdr:colOff>
      <xdr:row>62</xdr:row>
      <xdr:rowOff>47897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0885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9978</xdr:rowOff>
    </xdr:from>
    <xdr:to>
      <xdr:col>19</xdr:col>
      <xdr:colOff>133350</xdr:colOff>
      <xdr:row>62</xdr:row>
      <xdr:rowOff>47897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39878"/>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9978</xdr:rowOff>
    </xdr:from>
    <xdr:to>
      <xdr:col>15</xdr:col>
      <xdr:colOff>82550</xdr:colOff>
      <xdr:row>62</xdr:row>
      <xdr:rowOff>96157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0639878"/>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8907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16873</xdr:rowOff>
    </xdr:from>
    <xdr:to>
      <xdr:col>11</xdr:col>
      <xdr:colOff>31750</xdr:colOff>
      <xdr:row>62</xdr:row>
      <xdr:rowOff>96157</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646773"/>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142439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118308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33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99604</xdr:rowOff>
    </xdr:from>
    <xdr:to>
      <xdr:col>23</xdr:col>
      <xdr:colOff>184150</xdr:colOff>
      <xdr:row>62</xdr:row>
      <xdr:rowOff>29754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5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71681</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3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168547</xdr:rowOff>
    </xdr:from>
    <xdr:to>
      <xdr:col>19</xdr:col>
      <xdr:colOff>184150</xdr:colOff>
      <xdr:row>62</xdr:row>
      <xdr:rowOff>98697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83474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13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130628</xdr:rowOff>
    </xdr:from>
    <xdr:to>
      <xdr:col>15</xdr:col>
      <xdr:colOff>133350</xdr:colOff>
      <xdr:row>62</xdr:row>
      <xdr:rowOff>60778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45555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7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45357</xdr:rowOff>
    </xdr:from>
    <xdr:to>
      <xdr:col>11</xdr:col>
      <xdr:colOff>82550</xdr:colOff>
      <xdr:row>62</xdr:row>
      <xdr:rowOff>146957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67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131734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76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137523</xdr:rowOff>
    </xdr:from>
    <xdr:to>
      <xdr:col>7</xdr:col>
      <xdr:colOff>31750</xdr:colOff>
      <xdr:row>62</xdr:row>
      <xdr:rowOff>67673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9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52450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8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[301,035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人件費について、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職員給については、昇給等により、会計年度任用職員については、人員の増並びに昇給で</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増加している。物件費について、</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施設の維持管理費用が増加している。今後について、</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湯けむり館・赤倉スキー場は、指定管理者制度の導入を視野に入れ運営を行っていく。</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また、人件費、物件費共に、コロナワクチン接種に係る費用で純増となっている。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維持修繕費については、今後老朽化した施設に対する経費が増える見込みとなるため、公共施設管理計画・個別管理計画に従い、施設等見直し、経費の削減に努めていく必要がある。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2994</xdr:rowOff>
    </xdr:from>
    <xdr:to>
      <xdr:col>23</xdr:col>
      <xdr:colOff>133350</xdr:colOff>
      <xdr:row>82</xdr:row>
      <xdr:rowOff>30218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61894"/>
          <a:ext cx="838200" cy="2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139892</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85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140263</xdr:rowOff>
    </xdr:from>
    <xdr:to>
      <xdr:col>19</xdr:col>
      <xdr:colOff>133350</xdr:colOff>
      <xdr:row>82</xdr:row>
      <xdr:rowOff>2994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27713"/>
          <a:ext cx="889000" cy="3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34842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5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140263</xdr:rowOff>
    </xdr:from>
    <xdr:to>
      <xdr:col>15</xdr:col>
      <xdr:colOff>82550</xdr:colOff>
      <xdr:row>81</xdr:row>
      <xdr:rowOff>147196</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027713"/>
          <a:ext cx="889000" cy="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10307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141460</xdr:rowOff>
    </xdr:from>
    <xdr:to>
      <xdr:col>11</xdr:col>
      <xdr:colOff>31750</xdr:colOff>
      <xdr:row>81</xdr:row>
      <xdr:rowOff>147196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28910"/>
          <a:ext cx="889000" cy="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2878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1495</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7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150868</xdr:rowOff>
    </xdr:from>
    <xdr:to>
      <xdr:col>23</xdr:col>
      <xdr:colOff>184150</xdr:colOff>
      <xdr:row>82</xdr:row>
      <xdr:rowOff>81018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3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122945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10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123644</xdr:rowOff>
    </xdr:from>
    <xdr:to>
      <xdr:col>19</xdr:col>
      <xdr:colOff>184150</xdr:colOff>
      <xdr:row>82</xdr:row>
      <xdr:rowOff>53794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1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38571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97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89463</xdr:rowOff>
    </xdr:from>
    <xdr:to>
      <xdr:col>15</xdr:col>
      <xdr:colOff>133350</xdr:colOff>
      <xdr:row>82</xdr:row>
      <xdr:rowOff>19613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7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4390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63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96396</xdr:rowOff>
    </xdr:from>
    <xdr:to>
      <xdr:col>11</xdr:col>
      <xdr:colOff>82550</xdr:colOff>
      <xdr:row>82</xdr:row>
      <xdr:rowOff>26546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11323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7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90660</xdr:rowOff>
    </xdr:from>
    <xdr:to>
      <xdr:col>7</xdr:col>
      <xdr:colOff>31750</xdr:colOff>
      <xdr:row>82</xdr:row>
      <xdr:rowOff>20810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5587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6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職員採用の際、大卒・高卒の採用が入り混じっているが、年を重ねるごとに、高卒の給与水準が、大卒の給与水準と同じとなっているため、ラスパイレス指数が高くなっている。地域の民間企業の給与状況を踏まえ、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92832</xdr:rowOff>
    </xdr:from>
    <xdr:to>
      <xdr:col>81</xdr:col>
      <xdr:colOff>44450</xdr:colOff>
      <xdr:row>89</xdr:row>
      <xdr:rowOff>92832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53518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9875</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83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23888</xdr:rowOff>
    </xdr:from>
    <xdr:to>
      <xdr:col>77</xdr:col>
      <xdr:colOff>44450</xdr:colOff>
      <xdr:row>89</xdr:row>
      <xdr:rowOff>92832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528293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70654</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4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23888</xdr:rowOff>
    </xdr:from>
    <xdr:to>
      <xdr:col>72</xdr:col>
      <xdr:colOff>203200</xdr:colOff>
      <xdr:row>89</xdr:row>
      <xdr:rowOff>58359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52829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35379</xdr:rowOff>
    </xdr:from>
    <xdr:to>
      <xdr:col>68</xdr:col>
      <xdr:colOff>152400</xdr:colOff>
      <xdr:row>89</xdr:row>
      <xdr:rowOff>58359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5294429"/>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42032</xdr:rowOff>
    </xdr:from>
    <xdr:to>
      <xdr:col>81</xdr:col>
      <xdr:colOff>95250</xdr:colOff>
      <xdr:row>89</xdr:row>
      <xdr:rowOff>143632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30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109359</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519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42032</xdr:rowOff>
    </xdr:from>
    <xdr:to>
      <xdr:col>77</xdr:col>
      <xdr:colOff>95250</xdr:colOff>
      <xdr:row>89</xdr:row>
      <xdr:rowOff>143632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530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128409</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387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144538</xdr:rowOff>
    </xdr:from>
    <xdr:to>
      <xdr:col>73</xdr:col>
      <xdr:colOff>44450</xdr:colOff>
      <xdr:row>89</xdr:row>
      <xdr:rowOff>74688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2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59465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31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7559</xdr:rowOff>
    </xdr:from>
    <xdr:to>
      <xdr:col>68</xdr:col>
      <xdr:colOff>203200</xdr:colOff>
      <xdr:row>89</xdr:row>
      <xdr:rowOff>109159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26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93936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35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156029</xdr:rowOff>
    </xdr:from>
    <xdr:to>
      <xdr:col>64</xdr:col>
      <xdr:colOff>152400</xdr:colOff>
      <xdr:row>89</xdr:row>
      <xdr:rowOff>86179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70956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昨年と比較し、人口が減少し、一般職員等について退職者数と採用者数が同じであったため、</a:t>
          </a:r>
          <a:r>
            <a:rPr kumimoji="1" lang="en-US" altLang="ja-JP" sz="1300">
              <a:latin typeface="ＭＳ ゴシック" panose="020B0609070205080204" pitchFamily="49" charset="-128"/>
              <a:ea typeface="ＭＳ ゴシック" panose="020B0609070205080204" pitchFamily="49" charset="-128"/>
            </a:rPr>
            <a:t>0.43</a:t>
          </a:r>
          <a:r>
            <a:rPr kumimoji="1" lang="ja-JP" altLang="en-US" sz="1300">
              <a:latin typeface="ＭＳ ゴシック" panose="020B0609070205080204" pitchFamily="49" charset="-128"/>
              <a:ea typeface="ＭＳ ゴシック" panose="020B0609070205080204" pitchFamily="49" charset="-128"/>
            </a:rPr>
            <a:t>ポイント悪化した。定員適正化計画に基づき、退職人数に対し、新規職員採用を抑制している状況が基本となっている。義務的経費となる人件費の縮減のために定員管理を徹底していかなければならない。</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79393</xdr:rowOff>
    </xdr:from>
    <xdr:to>
      <xdr:col>81</xdr:col>
      <xdr:colOff>44450</xdr:colOff>
      <xdr:row>61</xdr:row>
      <xdr:rowOff>109038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37843"/>
          <a:ext cx="838200" cy="2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24437</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1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57331</xdr:rowOff>
    </xdr:from>
    <xdr:to>
      <xdr:col>77</xdr:col>
      <xdr:colOff>44450</xdr:colOff>
      <xdr:row>61</xdr:row>
      <xdr:rowOff>79393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515781"/>
          <a:ext cx="889000" cy="2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112103</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22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57331</xdr:rowOff>
    </xdr:from>
    <xdr:to>
      <xdr:col>72</xdr:col>
      <xdr:colOff>203200</xdr:colOff>
      <xdr:row>61</xdr:row>
      <xdr:rowOff>86977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515781"/>
          <a:ext cx="889000" cy="2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102451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68362</xdr:rowOff>
    </xdr:from>
    <xdr:to>
      <xdr:col>68</xdr:col>
      <xdr:colOff>152400</xdr:colOff>
      <xdr:row>61</xdr:row>
      <xdr:rowOff>86977</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26812"/>
          <a:ext cx="8890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52812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47987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58238</xdr:rowOff>
    </xdr:from>
    <xdr:to>
      <xdr:col>81</xdr:col>
      <xdr:colOff>95250</xdr:colOff>
      <xdr:row>61</xdr:row>
      <xdr:rowOff>159838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5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30315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48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28593</xdr:rowOff>
    </xdr:from>
    <xdr:to>
      <xdr:col>77</xdr:col>
      <xdr:colOff>95250</xdr:colOff>
      <xdr:row>61</xdr:row>
      <xdr:rowOff>130193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8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114970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573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6531</xdr:rowOff>
    </xdr:from>
    <xdr:to>
      <xdr:col>73</xdr:col>
      <xdr:colOff>44450</xdr:colOff>
      <xdr:row>61</xdr:row>
      <xdr:rowOff>108131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92908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36177</xdr:rowOff>
    </xdr:from>
    <xdr:to>
      <xdr:col>68</xdr:col>
      <xdr:colOff>203200</xdr:colOff>
      <xdr:row>61</xdr:row>
      <xdr:rowOff>137777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122554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8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17562</xdr:rowOff>
    </xdr:from>
    <xdr:to>
      <xdr:col>64</xdr:col>
      <xdr:colOff>152400</xdr:colOff>
      <xdr:row>61</xdr:row>
      <xdr:rowOff>119162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7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103939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56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ゴシック" panose="020B0609070205080204" pitchFamily="49" charset="-128"/>
              <a:ea typeface="ＭＳ ゴシック" panose="020B0609070205080204" pitchFamily="49" charset="-128"/>
            </a:rPr>
            <a:t>　令和</a:t>
          </a:r>
          <a:r>
            <a:rPr kumimoji="1" lang="en-US" altLang="ja-JP" sz="1050">
              <a:latin typeface="ＭＳ ゴシック" panose="020B0609070205080204" pitchFamily="49" charset="-128"/>
              <a:ea typeface="ＭＳ ゴシック" panose="020B0609070205080204" pitchFamily="49" charset="-128"/>
            </a:rPr>
            <a:t>3</a:t>
          </a:r>
          <a:r>
            <a:rPr kumimoji="1" lang="ja-JP" altLang="en-US" sz="1050">
              <a:latin typeface="ＭＳ ゴシック" panose="020B0609070205080204" pitchFamily="49" charset="-128"/>
              <a:ea typeface="ＭＳ ゴシック" panose="020B0609070205080204" pitchFamily="49" charset="-128"/>
            </a:rPr>
            <a:t>年度について、元利償還金の金額が令和</a:t>
          </a:r>
          <a:r>
            <a:rPr kumimoji="1" lang="en-US" altLang="ja-JP" sz="1050">
              <a:latin typeface="ＭＳ ゴシック" panose="020B0609070205080204" pitchFamily="49" charset="-128"/>
              <a:ea typeface="ＭＳ ゴシック" panose="020B0609070205080204" pitchFamily="49" charset="-128"/>
            </a:rPr>
            <a:t>2</a:t>
          </a:r>
          <a:r>
            <a:rPr kumimoji="1" lang="ja-JP" altLang="en-US" sz="1050">
              <a:latin typeface="ＭＳ ゴシック" panose="020B0609070205080204" pitchFamily="49" charset="-128"/>
              <a:ea typeface="ＭＳ ゴシック" panose="020B0609070205080204" pitchFamily="49" charset="-128"/>
            </a:rPr>
            <a:t>年と比較し</a:t>
          </a:r>
          <a:r>
            <a:rPr kumimoji="1" lang="en-US" altLang="ja-JP" sz="1050">
              <a:latin typeface="ＭＳ ゴシック" panose="020B0609070205080204" pitchFamily="49" charset="-128"/>
              <a:ea typeface="ＭＳ ゴシック" panose="020B0609070205080204" pitchFamily="49" charset="-128"/>
            </a:rPr>
            <a:t>49,063</a:t>
          </a:r>
          <a:r>
            <a:rPr kumimoji="1" lang="ja-JP" altLang="en-US" sz="1050">
              <a:latin typeface="ＭＳ ゴシック" panose="020B0609070205080204" pitchFamily="49" charset="-128"/>
              <a:ea typeface="ＭＳ ゴシック" panose="020B0609070205080204" pitchFamily="49" charset="-128"/>
            </a:rPr>
            <a:t>千円増えている。これは、平成</a:t>
          </a:r>
          <a:r>
            <a:rPr kumimoji="1" lang="en-US" altLang="ja-JP" sz="1050">
              <a:latin typeface="ＭＳ ゴシック" panose="020B0609070205080204" pitchFamily="49" charset="-128"/>
              <a:ea typeface="ＭＳ ゴシック" panose="020B0609070205080204" pitchFamily="49" charset="-128"/>
            </a:rPr>
            <a:t>28</a:t>
          </a:r>
          <a:r>
            <a:rPr kumimoji="1" lang="ja-JP" altLang="en-US" sz="1050">
              <a:latin typeface="ＭＳ ゴシック" panose="020B0609070205080204" pitchFamily="49" charset="-128"/>
              <a:ea typeface="ＭＳ ゴシック" panose="020B0609070205080204" pitchFamily="49" charset="-128"/>
            </a:rPr>
            <a:t>年度・</a:t>
          </a:r>
          <a:r>
            <a:rPr kumimoji="1" lang="en-US" altLang="ja-JP" sz="1050">
              <a:latin typeface="ＭＳ ゴシック" panose="020B0609070205080204" pitchFamily="49" charset="-128"/>
              <a:ea typeface="ＭＳ ゴシック" panose="020B0609070205080204" pitchFamily="49" charset="-128"/>
            </a:rPr>
            <a:t>29</a:t>
          </a:r>
          <a:r>
            <a:rPr kumimoji="1" lang="ja-JP" altLang="en-US" sz="1050">
              <a:latin typeface="ＭＳ ゴシック" panose="020B0609070205080204" pitchFamily="49" charset="-128"/>
              <a:ea typeface="ＭＳ ゴシック" panose="020B0609070205080204" pitchFamily="49" charset="-128"/>
            </a:rPr>
            <a:t>年度繰越事業の最上中学校大規模改修</a:t>
          </a:r>
          <a:r>
            <a:rPr kumimoji="1" lang="en-US" altLang="ja-JP" sz="1050">
              <a:latin typeface="ＭＳ ゴシック" panose="020B0609070205080204" pitchFamily="49" charset="-128"/>
              <a:ea typeface="ＭＳ ゴシック" panose="020B0609070205080204" pitchFamily="49" charset="-128"/>
            </a:rPr>
            <a:t>1</a:t>
          </a:r>
          <a:r>
            <a:rPr kumimoji="1" lang="ja-JP" altLang="en-US" sz="1050">
              <a:latin typeface="ＭＳ ゴシック" panose="020B0609070205080204" pitchFamily="49" charset="-128"/>
              <a:ea typeface="ＭＳ ゴシック" panose="020B0609070205080204" pitchFamily="49" charset="-128"/>
            </a:rPr>
            <a:t>期目・</a:t>
          </a:r>
          <a:r>
            <a:rPr kumimoji="1" lang="en-US" altLang="ja-JP" sz="1050">
              <a:latin typeface="ＭＳ ゴシック" panose="020B0609070205080204" pitchFamily="49" charset="-128"/>
              <a:ea typeface="ＭＳ ゴシック" panose="020B0609070205080204" pitchFamily="49" charset="-128"/>
            </a:rPr>
            <a:t>2</a:t>
          </a:r>
          <a:r>
            <a:rPr kumimoji="1" lang="ja-JP" altLang="en-US" sz="1050">
              <a:latin typeface="ＭＳ ゴシック" panose="020B0609070205080204" pitchFamily="49" charset="-128"/>
              <a:ea typeface="ＭＳ ゴシック" panose="020B0609070205080204" pitchFamily="49" charset="-128"/>
            </a:rPr>
            <a:t>期目や平成</a:t>
          </a:r>
          <a:r>
            <a:rPr kumimoji="1" lang="en-US" altLang="ja-JP" sz="1050">
              <a:latin typeface="ＭＳ ゴシック" panose="020B0609070205080204" pitchFamily="49" charset="-128"/>
              <a:ea typeface="ＭＳ ゴシック" panose="020B0609070205080204" pitchFamily="49" charset="-128"/>
            </a:rPr>
            <a:t>30</a:t>
          </a:r>
          <a:r>
            <a:rPr kumimoji="1" lang="ja-JP" altLang="en-US" sz="1050">
              <a:latin typeface="ＭＳ ゴシック" panose="020B0609070205080204" pitchFamily="49" charset="-128"/>
              <a:ea typeface="ＭＳ ゴシック" panose="020B0609070205080204" pitchFamily="49" charset="-128"/>
            </a:rPr>
            <a:t>年度の堺田小規模水道事業に係る元金の償還が始まったことにより増加となった。</a:t>
          </a:r>
          <a:endParaRPr kumimoji="1" lang="en-US" altLang="ja-JP" sz="1050">
            <a:latin typeface="ＭＳ ゴシック" panose="020B0609070205080204" pitchFamily="49" charset="-128"/>
            <a:ea typeface="ＭＳ ゴシック" panose="020B0609070205080204" pitchFamily="49" charset="-128"/>
          </a:endParaRPr>
        </a:p>
        <a:p>
          <a:r>
            <a:rPr kumimoji="1" lang="ja-JP" altLang="en-US" sz="1050">
              <a:latin typeface="ＭＳ ゴシック" panose="020B0609070205080204" pitchFamily="49" charset="-128"/>
              <a:ea typeface="ＭＳ ゴシック" panose="020B0609070205080204" pitchFamily="49" charset="-128"/>
            </a:rPr>
            <a:t>　一方で、普通交付税に、コロナ対策として、臨時経済対策費ならびに臨時財政対策債償還基金費の項目が創設されたことにより、標準財政規模が増加したため前年度と同値となった。</a:t>
          </a:r>
        </a:p>
        <a:p>
          <a:r>
            <a:rPr kumimoji="1" lang="ja-JP" altLang="en-US" sz="1050">
              <a:latin typeface="ＭＳ ゴシック" panose="020B0609070205080204" pitchFamily="49" charset="-128"/>
              <a:ea typeface="ＭＳ ゴシック" panose="020B0609070205080204" pitchFamily="49" charset="-128"/>
            </a:rPr>
            <a:t>　令和</a:t>
          </a:r>
          <a:r>
            <a:rPr kumimoji="1" lang="en-US" altLang="ja-JP" sz="1050">
              <a:latin typeface="ＭＳ ゴシック" panose="020B0609070205080204" pitchFamily="49" charset="-128"/>
              <a:ea typeface="ＭＳ ゴシック" panose="020B0609070205080204" pitchFamily="49" charset="-128"/>
            </a:rPr>
            <a:t>5</a:t>
          </a:r>
          <a:r>
            <a:rPr kumimoji="1" lang="ja-JP" altLang="en-US" sz="1050">
              <a:latin typeface="ＭＳ ゴシック" panose="020B0609070205080204" pitchFamily="49" charset="-128"/>
              <a:ea typeface="ＭＳ ゴシック" panose="020B0609070205080204" pitchFamily="49" charset="-128"/>
            </a:rPr>
            <a:t>年度が元金の返済額のピークであり、実質公債費比率も増加することが予想される。計画的に事業を行い、地方債発行の抑制・平準化を図ると共に、借入の際は今まで同様、過疎債や辺地債の発行を優先的に行う。</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41</xdr:row>
      <xdr:rowOff>129286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5391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124460</xdr:rowOff>
    </xdr:from>
    <xdr:to>
      <xdr:col>77</xdr:col>
      <xdr:colOff>44450</xdr:colOff>
      <xdr:row>41</xdr:row>
      <xdr:rowOff>124460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53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124460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146829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81026</xdr:rowOff>
    </xdr:from>
    <xdr:to>
      <xdr:col>68</xdr:col>
      <xdr:colOff>152400</xdr:colOff>
      <xdr:row>41</xdr:row>
      <xdr:rowOff>100330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1104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78486</xdr:rowOff>
    </xdr:from>
    <xdr:to>
      <xdr:col>81</xdr:col>
      <xdr:colOff>95250</xdr:colOff>
      <xdr:row>42</xdr:row>
      <xdr:rowOff>8636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50563</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8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73660</xdr:rowOff>
    </xdr:from>
    <xdr:to>
      <xdr:col>73</xdr:col>
      <xdr:colOff>44450</xdr:colOff>
      <xdr:row>42</xdr:row>
      <xdr:rowOff>3810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前年度と比較し</a:t>
          </a:r>
          <a:r>
            <a:rPr kumimoji="1" lang="en-US" altLang="ja-JP" sz="1300">
              <a:latin typeface="ＭＳ ゴシック" panose="020B0609070205080204" pitchFamily="49" charset="-128"/>
              <a:ea typeface="ＭＳ ゴシック" panose="020B0609070205080204" pitchFamily="49" charset="-128"/>
            </a:rPr>
            <a:t>12.7</a:t>
          </a:r>
          <a:r>
            <a:rPr kumimoji="1" lang="ja-JP" altLang="en-US" sz="1300">
              <a:latin typeface="ＭＳ ゴシック" panose="020B0609070205080204" pitchFamily="49" charset="-128"/>
              <a:ea typeface="ＭＳ ゴシック" panose="020B0609070205080204" pitchFamily="49" charset="-128"/>
            </a:rPr>
            <a:t>ポイント改善した。充当可能基金について、ふるさともがみ応援基金など減少した基金もあるが、財政調整基金・減債基金・その他基金において、積み増しを行えた基金もあり、全体を通して増額となった。公営企業への元利償還金に対する繰入金が償還に伴い減少する中、一般会計の地方債残高が減少に転じたこともあり、改善につながっている。しかし、町の人口は減少しているため、将来負担の平準化も考え、事業実施の適正化を図り、財政の健全化に努める。</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6147</xdr:rowOff>
    </xdr:from>
    <xdr:to>
      <xdr:col>81</xdr:col>
      <xdr:colOff>44450</xdr:colOff>
      <xdr:row>16</xdr:row>
      <xdr:rowOff>128727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749347"/>
          <a:ext cx="838200" cy="12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128727</xdr:rowOff>
    </xdr:from>
    <xdr:to>
      <xdr:col>77</xdr:col>
      <xdr:colOff>44450</xdr:colOff>
      <xdr:row>17</xdr:row>
      <xdr:rowOff>64414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71927"/>
          <a:ext cx="889000" cy="10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38354</xdr:rowOff>
    </xdr:from>
    <xdr:to>
      <xdr:col>72</xdr:col>
      <xdr:colOff>203200</xdr:colOff>
      <xdr:row>17</xdr:row>
      <xdr:rowOff>64414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953004"/>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711</xdr:rowOff>
    </xdr:from>
    <xdr:to>
      <xdr:col>68</xdr:col>
      <xdr:colOff>152400</xdr:colOff>
      <xdr:row>17</xdr:row>
      <xdr:rowOff>38354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2915361"/>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0</xdr:rowOff>
    </xdr:from>
    <xdr:to>
      <xdr:col>68</xdr:col>
      <xdr:colOff>203200</xdr:colOff>
      <xdr:row>14</xdr:row>
      <xdr:rowOff>101600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126797</xdr:rowOff>
    </xdr:from>
    <xdr:to>
      <xdr:col>81</xdr:col>
      <xdr:colOff>95250</xdr:colOff>
      <xdr:row>16</xdr:row>
      <xdr:rowOff>56947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9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98874</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70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77927</xdr:rowOff>
    </xdr:from>
    <xdr:to>
      <xdr:col>77</xdr:col>
      <xdr:colOff>95250</xdr:colOff>
      <xdr:row>17</xdr:row>
      <xdr:rowOff>8077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2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164304</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907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13614</xdr:rowOff>
    </xdr:from>
    <xdr:to>
      <xdr:col>73</xdr:col>
      <xdr:colOff>44450</xdr:colOff>
      <xdr:row>17</xdr:row>
      <xdr:rowOff>115214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92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99991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01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159004</xdr:rowOff>
    </xdr:from>
    <xdr:to>
      <xdr:col>68</xdr:col>
      <xdr:colOff>203200</xdr:colOff>
      <xdr:row>17</xdr:row>
      <xdr:rowOff>89154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90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73931</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8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121361</xdr:rowOff>
    </xdr:from>
    <xdr:to>
      <xdr:col>64</xdr:col>
      <xdr:colOff>152400</xdr:colOff>
      <xdr:row>17</xdr:row>
      <xdr:rowOff>51511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86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36288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5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78441</xdr:rowOff>
    </xdr:from>
    <xdr:ext cx="9099176" cy="430305"/>
    <xdr:sp macro="" textlink="">
      <xdr:nvSpPr>
        <xdr:cNvPr id="474" name="テキスト ボックス 473">
          <a:extLst>
            <a:ext uri="{FF2B5EF4-FFF2-40B4-BE49-F238E27FC236}">
              <a16:creationId xmlns:a16="http://schemas.microsoft.com/office/drawing/2014/main" id="{B7833EC5-7802-49C9-93AF-5F55205E114C}"/>
            </a:ext>
          </a:extLst>
        </xdr:cNvPr>
        <xdr:cNvSpPr txBox="1"/>
      </xdr:nvSpPr>
      <xdr:spPr>
        <a:xfrm>
          <a:off x="773206" y="4448735"/>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8,030
7,947
330.37
7,399,477
7,111,224
268,421
4,185,416
6,365,693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一般職について、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昇給等により年々増加している。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今後、給与制度についての是正や退職者に対する新規職員採用を抑制し、人件費の削減に努める。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会計年度任用職員については、年々人員が増加しているため、今の人員配置で出来ないかどうか、事業の見直し等により抑制に努める。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92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142257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97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58420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23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120667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9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81280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23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54610</xdr:rowOff>
    </xdr:from>
    <xdr:to>
      <xdr:col>11</xdr:col>
      <xdr:colOff>9525</xdr:colOff>
      <xdr:row>36</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268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140970</xdr:rowOff>
    </xdr:from>
    <xdr:to>
      <xdr:col>24</xdr:col>
      <xdr:colOff>76200</xdr:colOff>
      <xdr:row>36</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113047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116857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3810</xdr:rowOff>
    </xdr:from>
    <xdr:to>
      <xdr:col>6</xdr:col>
      <xdr:colOff>171450</xdr:colOff>
      <xdr:row>36</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90187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各種委託料や施設の光熱水費について</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年々増加している。一方で、ふるさと納税において、寄附者の意向により教育・観光・エネルギーの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運営費や燃料費等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にも充当を行っていることから、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ポイント改善している。施設の運営について、特に、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赤倉温泉スキー場ならびに湯けむり館について、指定管理者制度の導入を視野に入れ、今後、運営を今後行っていく。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168148</xdr:rowOff>
    </xdr:from>
    <xdr:to>
      <xdr:col>82</xdr:col>
      <xdr:colOff>107950</xdr:colOff>
      <xdr:row>17</xdr:row>
      <xdr:rowOff>14986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1134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106443</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78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14986</xdr:rowOff>
    </xdr:from>
    <xdr:to>
      <xdr:col>78</xdr:col>
      <xdr:colOff>69850</xdr:colOff>
      <xdr:row>17</xdr:row>
      <xdr:rowOff>42418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9296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43959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15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42418</xdr:rowOff>
    </xdr:from>
    <xdr:to>
      <xdr:col>73</xdr:col>
      <xdr:colOff>180975</xdr:colOff>
      <xdr:row>17</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570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100855</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83566</xdr:rowOff>
    </xdr:from>
    <xdr:to>
      <xdr:col>69</xdr:col>
      <xdr:colOff>92075</xdr:colOff>
      <xdr:row>17</xdr:row>
      <xdr:rowOff>115570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9821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126255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9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112539</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84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117348</xdr:rowOff>
    </xdr:from>
    <xdr:to>
      <xdr:col>82</xdr:col>
      <xdr:colOff>158750</xdr:colOff>
      <xdr:row>17</xdr:row>
      <xdr:rowOff>47498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89425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83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135636</xdr:rowOff>
    </xdr:from>
    <xdr:to>
      <xdr:col>78</xdr:col>
      <xdr:colOff>120650</xdr:colOff>
      <xdr:row>17</xdr:row>
      <xdr:rowOff>65786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50563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96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163068</xdr:rowOff>
    </xdr:from>
    <xdr:to>
      <xdr:col>74</xdr:col>
      <xdr:colOff>31750</xdr:colOff>
      <xdr:row>17</xdr:row>
      <xdr:rowOff>93218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103395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75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64770</xdr:rowOff>
    </xdr:from>
    <xdr:to>
      <xdr:col>69</xdr:col>
      <xdr:colOff>142875</xdr:colOff>
      <xdr:row>17</xdr:row>
      <xdr:rowOff>166370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151147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32766</xdr:rowOff>
    </xdr:from>
    <xdr:to>
      <xdr:col>65</xdr:col>
      <xdr:colOff>53975</xdr:colOff>
      <xdr:row>17</xdr:row>
      <xdr:rowOff>134366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119143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ゴシック" panose="020B0609070205080204" pitchFamily="49" charset="-128"/>
              <a:ea typeface="ＭＳ ゴシック" panose="020B0609070205080204" pitchFamily="49" charset="-128"/>
            </a:rPr>
            <a:t>　今年度について</a:t>
          </a:r>
          <a:r>
            <a:rPr kumimoji="1" lang="en-US" altLang="ja-JP" sz="1200">
              <a:latin typeface="ＭＳ ゴシック" panose="020B0609070205080204" pitchFamily="49" charset="-128"/>
              <a:ea typeface="ＭＳ ゴシック" panose="020B0609070205080204" pitchFamily="49" charset="-128"/>
            </a:rPr>
            <a:t>0.1</a:t>
          </a:r>
          <a:r>
            <a:rPr kumimoji="1" lang="ja-JP" altLang="en-US" sz="1200">
              <a:latin typeface="ＭＳ ゴシック" panose="020B0609070205080204" pitchFamily="49" charset="-128"/>
              <a:ea typeface="ＭＳ ゴシック" panose="020B0609070205080204" pitchFamily="49" charset="-128"/>
            </a:rPr>
            <a:t>ポイント改善し、類似団体・全国・山形県平均値よりも占める割合も低い。医療費の無償化、身体障がい者への給付等を引き続き行っている。過疎対策事業債（ソフト事業分）や障がい者総合支援給付費負担金等の国庫支出金が財源であり、一般財源等の充当額が低いことが要因である。</a:t>
          </a:r>
        </a:p>
        <a:p>
          <a:r>
            <a:rPr kumimoji="1" lang="ja-JP" altLang="en-US" sz="1200">
              <a:latin typeface="ＭＳ ゴシック" panose="020B0609070205080204" pitchFamily="49" charset="-128"/>
              <a:ea typeface="ＭＳ ゴシック" panose="020B0609070205080204" pitchFamily="49" charset="-128"/>
            </a:rPr>
            <a:t>　サービスを必要としている住民が減少する中でも、サービスの拡充と財政の健全化を図りながら、住民満足度を上げていく必要がある。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1270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0881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144797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xdr:rowOff>
    </xdr:from>
    <xdr:to>
      <xdr:col>24</xdr:col>
      <xdr:colOff>114300</xdr:colOff>
      <xdr:row>61</xdr:row>
      <xdr:rowOff>1270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161290</xdr:rowOff>
    </xdr:from>
    <xdr:to>
      <xdr:col>24</xdr:col>
      <xdr:colOff>25400</xdr:colOff>
      <xdr:row>54</xdr:row>
      <xdr:rowOff>12700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3987800" y="92481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59707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48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81280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2710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35560</xdr:rowOff>
    </xdr:from>
    <xdr:to>
      <xdr:col>15</xdr:col>
      <xdr:colOff>98425</xdr:colOff>
      <xdr:row>54</xdr:row>
      <xdr:rowOff>81280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293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54</xdr:row>
      <xdr:rowOff>81280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293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99060</xdr:rowOff>
    </xdr:from>
    <xdr:to>
      <xdr:col>11</xdr:col>
      <xdr:colOff>60325</xdr:colOff>
      <xdr:row>57</xdr:row>
      <xdr:rowOff>29210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110490</xdr:rowOff>
    </xdr:from>
    <xdr:to>
      <xdr:col>24</xdr:col>
      <xdr:colOff>76200</xdr:colOff>
      <xdr:row>54</xdr:row>
      <xdr:rowOff>40640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127017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04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30480</xdr:rowOff>
    </xdr:from>
    <xdr:to>
      <xdr:col>15</xdr:col>
      <xdr:colOff>149225</xdr:colOff>
      <xdr:row>54</xdr:row>
      <xdr:rowOff>132080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142257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156210</xdr:rowOff>
    </xdr:from>
    <xdr:to>
      <xdr:col>11</xdr:col>
      <xdr:colOff>60325</xdr:colOff>
      <xdr:row>54</xdr:row>
      <xdr:rowOff>86360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96537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30480</xdr:rowOff>
    </xdr:from>
    <xdr:to>
      <xdr:col>6</xdr:col>
      <xdr:colOff>171450</xdr:colOff>
      <xdr:row>54</xdr:row>
      <xdr:rowOff>132080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142257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維持補修費ならびに繰出金について、降雪量が令和２年度より多く、支出が増えたが、社会資本整備総合交付金やふるさと納税の活用により</a:t>
          </a:r>
          <a:r>
            <a:rPr kumimoji="1" lang="en-US" altLang="ja-JP" sz="1300">
              <a:latin typeface="ＭＳ ゴシック" panose="020B0609070205080204" pitchFamily="49" charset="-128"/>
              <a:ea typeface="ＭＳ ゴシック" panose="020B0609070205080204" pitchFamily="49" charset="-128"/>
            </a:rPr>
            <a:t>0.9</a:t>
          </a:r>
          <a:r>
            <a:rPr kumimoji="1" lang="ja-JP" altLang="en-US" sz="1300">
              <a:latin typeface="ＭＳ ゴシック" panose="020B0609070205080204" pitchFamily="49" charset="-128"/>
              <a:ea typeface="ＭＳ ゴシック" panose="020B0609070205080204" pitchFamily="49" charset="-128"/>
            </a:rPr>
            <a:t>ポイント改善した。</a:t>
          </a:r>
        </a:p>
        <a:p>
          <a:r>
            <a:rPr kumimoji="1" lang="ja-JP" altLang="en-US" sz="1300">
              <a:latin typeface="ＭＳ ゴシック" panose="020B0609070205080204" pitchFamily="49" charset="-128"/>
              <a:ea typeface="ＭＳ ゴシック" panose="020B0609070205080204" pitchFamily="49" charset="-128"/>
            </a:rPr>
            <a:t>　繰出金については高い状態が続いており、内訳としても、法非適用企業の元利償還金が基準になっている金額もあるため、法非適用企業の普通建設事業について、今後の更新計画等を参考とし、注視していく。</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60</xdr:row>
      <xdr:rowOff>81280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0195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43180</xdr:rowOff>
    </xdr:from>
    <xdr:to>
      <xdr:col>82</xdr:col>
      <xdr:colOff>107950</xdr:colOff>
      <xdr:row>56</xdr:row>
      <xdr:rowOff>111760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6443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2557</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03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111760</xdr:rowOff>
    </xdr:from>
    <xdr:to>
      <xdr:col>78</xdr:col>
      <xdr:colOff>69850</xdr:colOff>
      <xdr:row>56</xdr:row>
      <xdr:rowOff>119380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712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21607</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9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119380</xdr:rowOff>
    </xdr:from>
    <xdr:to>
      <xdr:col>73</xdr:col>
      <xdr:colOff>180975</xdr:colOff>
      <xdr:row>57</xdr:row>
      <xdr:rowOff>54610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720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67327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54610</xdr:rowOff>
    </xdr:from>
    <xdr:to>
      <xdr:col>69</xdr:col>
      <xdr:colOff>92075</xdr:colOff>
      <xdr:row>57</xdr:row>
      <xdr:rowOff>77470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827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163830</xdr:rowOff>
    </xdr:from>
    <xdr:to>
      <xdr:col>82</xdr:col>
      <xdr:colOff>158750</xdr:colOff>
      <xdr:row>56</xdr:row>
      <xdr:rowOff>93980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8907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60960</xdr:rowOff>
    </xdr:from>
    <xdr:to>
      <xdr:col>78</xdr:col>
      <xdr:colOff>120650</xdr:colOff>
      <xdr:row>56</xdr:row>
      <xdr:rowOff>162560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1287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43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68580</xdr:rowOff>
    </xdr:from>
    <xdr:to>
      <xdr:col>74</xdr:col>
      <xdr:colOff>31750</xdr:colOff>
      <xdr:row>56</xdr:row>
      <xdr:rowOff>170180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8907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3810</xdr:rowOff>
    </xdr:from>
    <xdr:to>
      <xdr:col>69</xdr:col>
      <xdr:colOff>142875</xdr:colOff>
      <xdr:row>57</xdr:row>
      <xdr:rowOff>105410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90187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26670</xdr:rowOff>
    </xdr:from>
    <xdr:to>
      <xdr:col>65</xdr:col>
      <xdr:colOff>53975</xdr:colOff>
      <xdr:row>57</xdr:row>
      <xdr:rowOff>128270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113047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一部事務組合の分担金・負担金と法適用事業への繰出金が構成費用の大半を占めているため、適正な繰出金を行い、一部事務組合の財政計画等を参考とし、今後の推移を注視する。特に、病院会計への繰出金が増加しているため、令和</a:t>
          </a:r>
          <a:r>
            <a:rPr kumimoji="1" lang="en-US" altLang="ja-JP" sz="1300">
              <a:latin typeface="ＭＳ ゴシック" panose="020B0609070205080204" pitchFamily="49" charset="-128"/>
              <a:ea typeface="ＭＳ ゴシック" panose="020B0609070205080204" pitchFamily="49" charset="-128"/>
            </a:rPr>
            <a:t>5</a:t>
          </a:r>
          <a:r>
            <a:rPr kumimoji="1" lang="ja-JP" altLang="en-US" sz="1300">
              <a:latin typeface="ＭＳ ゴシック" panose="020B0609070205080204" pitchFamily="49" charset="-128"/>
              <a:ea typeface="ＭＳ ゴシック" panose="020B0609070205080204" pitchFamily="49" charset="-128"/>
            </a:rPr>
            <a:t>年度まで経営強化プランの作成を行い、病院会計の健全化に努める。</a:t>
          </a:r>
          <a:endParaRPr kumimoji="1" lang="en-US" altLang="ja-JP"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39</xdr:row>
      <xdr:rowOff>19558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6878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165879</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90424</xdr:rowOff>
    </xdr:from>
    <xdr:to>
      <xdr:col>78</xdr:col>
      <xdr:colOff>69850</xdr:colOff>
      <xdr:row>39</xdr:row>
      <xdr:rowOff>1270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6055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98823</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53848</xdr:rowOff>
    </xdr:from>
    <xdr:to>
      <xdr:col>73</xdr:col>
      <xdr:colOff>180975</xdr:colOff>
      <xdr:row>38</xdr:row>
      <xdr:rowOff>90424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689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53848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52780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140208</xdr:rowOff>
    </xdr:from>
    <xdr:to>
      <xdr:col>82</xdr:col>
      <xdr:colOff>158750</xdr:colOff>
      <xdr:row>39</xdr:row>
      <xdr:rowOff>70358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48785</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6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39624</xdr:rowOff>
    </xdr:from>
    <xdr:to>
      <xdr:col>74</xdr:col>
      <xdr:colOff>31750</xdr:colOff>
      <xdr:row>38</xdr:row>
      <xdr:rowOff>141224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126001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xdr:rowOff>
    </xdr:from>
    <xdr:to>
      <xdr:col>69</xdr:col>
      <xdr:colOff>142875</xdr:colOff>
      <xdr:row>38</xdr:row>
      <xdr:rowOff>104648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89425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年度繰越事業の最上中学校大規模改修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期目や平成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年度の堺田小規模水道事業に係る元金の償還が始まったことにより増加した。しかし、普通交付税の増により、去年度と同値となった。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今後は今まで以上に、投資的事業には計画性を持って臨み、地方債の発行抑制に努めていく。</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106426</xdr:rowOff>
    </xdr:from>
    <xdr:to>
      <xdr:col>24</xdr:col>
      <xdr:colOff>25400</xdr:colOff>
      <xdr:row>77</xdr:row>
      <xdr:rowOff>106426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308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101854</xdr:rowOff>
    </xdr:from>
    <xdr:to>
      <xdr:col>19</xdr:col>
      <xdr:colOff>187325</xdr:colOff>
      <xdr:row>77</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3035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88137</xdr:rowOff>
    </xdr:from>
    <xdr:to>
      <xdr:col>15</xdr:col>
      <xdr:colOff>98425</xdr:colOff>
      <xdr:row>77</xdr:row>
      <xdr:rowOff>101854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897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88137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26692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137431</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27703</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55626</xdr:rowOff>
    </xdr:from>
    <xdr:to>
      <xdr:col>20</xdr:col>
      <xdr:colOff>38100</xdr:colOff>
      <xdr:row>77</xdr:row>
      <xdr:rowOff>157226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167403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026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51054</xdr:rowOff>
    </xdr:from>
    <xdr:to>
      <xdr:col>15</xdr:col>
      <xdr:colOff>149225</xdr:colOff>
      <xdr:row>77</xdr:row>
      <xdr:rowOff>152654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162831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37337</xdr:rowOff>
    </xdr:from>
    <xdr:to>
      <xdr:col>11</xdr:col>
      <xdr:colOff>60325</xdr:colOff>
      <xdr:row>77</xdr:row>
      <xdr:rowOff>138937</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149114</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126255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ポイント改善しているが、これいは普通交付税の増加による影響が大きい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。経常費用に対する財源に、ふるさと納税も活用されており、納税額の増減の影響が出る。町の貴重な財源となっているため、今後も寄付していただけるよう、事業を展開していく。</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個々の性質別歳出について、人件費、補助費等の比重が高いため、定員管理の徹底や、一部事務組合、公営企業会計への補助費等の縮減に努めていく。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30662</xdr:rowOff>
    </xdr:from>
    <xdr:to>
      <xdr:col>82</xdr:col>
      <xdr:colOff>107950</xdr:colOff>
      <xdr:row>77</xdr:row>
      <xdr:rowOff>95976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232312"/>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130283</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817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63319</xdr:rowOff>
    </xdr:from>
    <xdr:to>
      <xdr:col>78</xdr:col>
      <xdr:colOff>69850</xdr:colOff>
      <xdr:row>77</xdr:row>
      <xdr:rowOff>95976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649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6730</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63319</xdr:rowOff>
    </xdr:from>
    <xdr:to>
      <xdr:col>73</xdr:col>
      <xdr:colOff>180975</xdr:colOff>
      <xdr:row>77</xdr:row>
      <xdr:rowOff>154758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264969"/>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39387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95976</xdr:rowOff>
    </xdr:from>
    <xdr:to>
      <xdr:col>69</xdr:col>
      <xdr:colOff>92075</xdr:colOff>
      <xdr:row>77</xdr:row>
      <xdr:rowOff>154758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297626"/>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29590</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888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19793</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78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151312</xdr:rowOff>
    </xdr:from>
    <xdr:to>
      <xdr:col>82</xdr:col>
      <xdr:colOff>158750</xdr:colOff>
      <xdr:row>77</xdr:row>
      <xdr:rowOff>81462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123389</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15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45176</xdr:rowOff>
    </xdr:from>
    <xdr:to>
      <xdr:col>78</xdr:col>
      <xdr:colOff>120650</xdr:colOff>
      <xdr:row>77</xdr:row>
      <xdr:rowOff>146776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131553</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33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12519</xdr:rowOff>
    </xdr:from>
    <xdr:to>
      <xdr:col>74</xdr:col>
      <xdr:colOff>31750</xdr:colOff>
      <xdr:row>77</xdr:row>
      <xdr:rowOff>114119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1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98896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0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103958</xdr:rowOff>
    </xdr:from>
    <xdr:to>
      <xdr:col>69</xdr:col>
      <xdr:colOff>142875</xdr:colOff>
      <xdr:row>78</xdr:row>
      <xdr:rowOff>34108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3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18885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3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45176</xdr:rowOff>
    </xdr:from>
    <xdr:to>
      <xdr:col>65</xdr:col>
      <xdr:colOff>53975</xdr:colOff>
      <xdr:row>77</xdr:row>
      <xdr:rowOff>146776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131553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33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163570</xdr:rowOff>
    </xdr:from>
    <xdr:to>
      <xdr:col>29</xdr:col>
      <xdr:colOff>127000</xdr:colOff>
      <xdr:row>17</xdr:row>
      <xdr:rowOff>81777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54395"/>
          <a:ext cx="647700" cy="89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155530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46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77699</xdr:rowOff>
    </xdr:from>
    <xdr:to>
      <xdr:col>26</xdr:col>
      <xdr:colOff>50800</xdr:colOff>
      <xdr:row>17</xdr:row>
      <xdr:rowOff>81777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3039974"/>
          <a:ext cx="698500" cy="4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135998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98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77699</xdr:rowOff>
    </xdr:from>
    <xdr:to>
      <xdr:col>22</xdr:col>
      <xdr:colOff>114300</xdr:colOff>
      <xdr:row>17</xdr:row>
      <xdr:rowOff>108304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39974"/>
          <a:ext cx="698500" cy="30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168953</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108304</xdr:rowOff>
    </xdr:from>
    <xdr:to>
      <xdr:col>18</xdr:col>
      <xdr:colOff>177800</xdr:colOff>
      <xdr:row>17</xdr:row>
      <xdr:rowOff>146891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70579"/>
          <a:ext cx="698500" cy="385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65178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77340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112770</xdr:rowOff>
    </xdr:from>
    <xdr:to>
      <xdr:col>29</xdr:col>
      <xdr:colOff>177800</xdr:colOff>
      <xdr:row>17</xdr:row>
      <xdr:rowOff>42920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03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129297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748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30977</xdr:rowOff>
    </xdr:from>
    <xdr:to>
      <xdr:col>26</xdr:col>
      <xdr:colOff>101600</xdr:colOff>
      <xdr:row>17</xdr:row>
      <xdr:rowOff>132577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93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142754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62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26899</xdr:rowOff>
    </xdr:from>
    <xdr:to>
      <xdr:col>22</xdr:col>
      <xdr:colOff>165100</xdr:colOff>
      <xdr:row>17</xdr:row>
      <xdr:rowOff>128499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89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138676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58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57504</xdr:rowOff>
    </xdr:from>
    <xdr:to>
      <xdr:col>19</xdr:col>
      <xdr:colOff>38100</xdr:colOff>
      <xdr:row>17</xdr:row>
      <xdr:rowOff>159104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1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169281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8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96091</xdr:rowOff>
    </xdr:from>
    <xdr:to>
      <xdr:col>15</xdr:col>
      <xdr:colOff>101600</xdr:colOff>
      <xdr:row>18</xdr:row>
      <xdr:rowOff>26241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58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36418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27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67747</xdr:rowOff>
    </xdr:from>
    <xdr:to>
      <xdr:col>29</xdr:col>
      <xdr:colOff>127000</xdr:colOff>
      <xdr:row>35</xdr:row>
      <xdr:rowOff>106855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678097"/>
          <a:ext cx="647700" cy="39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52524</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6628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106855</xdr:rowOff>
    </xdr:from>
    <xdr:to>
      <xdr:col>26</xdr:col>
      <xdr:colOff>50800</xdr:colOff>
      <xdr:row>35</xdr:row>
      <xdr:rowOff>116960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717205"/>
          <a:ext cx="698500" cy="10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169892</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780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116960</xdr:rowOff>
    </xdr:from>
    <xdr:to>
      <xdr:col>22</xdr:col>
      <xdr:colOff>114300</xdr:colOff>
      <xdr:row>35</xdr:row>
      <xdr:rowOff>148845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727310"/>
          <a:ext cx="698500" cy="318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189982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80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145142</xdr:rowOff>
    </xdr:from>
    <xdr:to>
      <xdr:col>18</xdr:col>
      <xdr:colOff>177800</xdr:colOff>
      <xdr:row>35</xdr:row>
      <xdr:rowOff>148845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6755492"/>
          <a:ext cx="698500" cy="3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220879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83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218410</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82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16947</xdr:rowOff>
    </xdr:from>
    <xdr:to>
      <xdr:col>29</xdr:col>
      <xdr:colOff>177800</xdr:colOff>
      <xdr:row>35</xdr:row>
      <xdr:rowOff>118547</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627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204924</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47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56055</xdr:rowOff>
    </xdr:from>
    <xdr:to>
      <xdr:col>26</xdr:col>
      <xdr:colOff>101600</xdr:colOff>
      <xdr:row>35</xdr:row>
      <xdr:rowOff>157655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666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167833</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435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66160</xdr:rowOff>
    </xdr:from>
    <xdr:to>
      <xdr:col>22</xdr:col>
      <xdr:colOff>165100</xdr:colOff>
      <xdr:row>35</xdr:row>
      <xdr:rowOff>167760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676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177937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44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98045</xdr:rowOff>
    </xdr:from>
    <xdr:to>
      <xdr:col>19</xdr:col>
      <xdr:colOff>38100</xdr:colOff>
      <xdr:row>35</xdr:row>
      <xdr:rowOff>199645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708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209822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77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94342</xdr:rowOff>
    </xdr:from>
    <xdr:to>
      <xdr:col>15</xdr:col>
      <xdr:colOff>101600</xdr:colOff>
      <xdr:row>35</xdr:row>
      <xdr:rowOff>195942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704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206119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473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8,030
7,947
330.37
7,399,477
7,111,224
268,421
4,185,416
6,365,693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74101</xdr:rowOff>
    </xdr:from>
    <xdr:to>
      <xdr:col>24</xdr:col>
      <xdr:colOff>63500</xdr:colOff>
      <xdr:row>36</xdr:row>
      <xdr:rowOff>170533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46301"/>
          <a:ext cx="838200" cy="9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83805</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256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170533</xdr:rowOff>
    </xdr:from>
    <xdr:to>
      <xdr:col>19</xdr:col>
      <xdr:colOff>177800</xdr:colOff>
      <xdr:row>37</xdr:row>
      <xdr:rowOff>152117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42733"/>
          <a:ext cx="889000" cy="15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64566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152117</xdr:rowOff>
    </xdr:from>
    <xdr:to>
      <xdr:col>15</xdr:col>
      <xdr:colOff>50800</xdr:colOff>
      <xdr:row>37</xdr:row>
      <xdr:rowOff>167928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95767"/>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45583</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167928</xdr:rowOff>
    </xdr:from>
    <xdr:to>
      <xdr:col>10</xdr:col>
      <xdr:colOff>114300</xdr:colOff>
      <xdr:row>38</xdr:row>
      <xdr:rowOff>27622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11578"/>
          <a:ext cx="889000" cy="3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111374</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114785</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62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23301</xdr:rowOff>
    </xdr:from>
    <xdr:to>
      <xdr:col>24</xdr:col>
      <xdr:colOff>114300</xdr:colOff>
      <xdr:row>36</xdr:row>
      <xdr:rowOff>124901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9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46178</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46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119733</xdr:rowOff>
    </xdr:from>
    <xdr:to>
      <xdr:col>20</xdr:col>
      <xdr:colOff>38100</xdr:colOff>
      <xdr:row>37</xdr:row>
      <xdr:rowOff>49883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9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66410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06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101317</xdr:rowOff>
    </xdr:from>
    <xdr:to>
      <xdr:col>15</xdr:col>
      <xdr:colOff>101600</xdr:colOff>
      <xdr:row>38</xdr:row>
      <xdr:rowOff>31468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449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47994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2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117127</xdr:rowOff>
    </xdr:from>
    <xdr:to>
      <xdr:col>10</xdr:col>
      <xdr:colOff>165100</xdr:colOff>
      <xdr:row>38</xdr:row>
      <xdr:rowOff>47278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6077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63804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236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148272</xdr:rowOff>
    </xdr:from>
    <xdr:to>
      <xdr:col>6</xdr:col>
      <xdr:colOff>38100</xdr:colOff>
      <xdr:row>38</xdr:row>
      <xdr:rowOff>78422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9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94949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267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58138</xdr:rowOff>
    </xdr:from>
    <xdr:to>
      <xdr:col>24</xdr:col>
      <xdr:colOff>63500</xdr:colOff>
      <xdr:row>58</xdr:row>
      <xdr:rowOff>65153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02238"/>
          <a:ext cx="838200" cy="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22479</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5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61799</xdr:rowOff>
    </xdr:from>
    <xdr:to>
      <xdr:col>19</xdr:col>
      <xdr:colOff>177800</xdr:colOff>
      <xdr:row>58</xdr:row>
      <xdr:rowOff>65153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05899"/>
          <a:ext cx="889000" cy="3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114488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61073</xdr:rowOff>
    </xdr:from>
    <xdr:to>
      <xdr:col>15</xdr:col>
      <xdr:colOff>50800</xdr:colOff>
      <xdr:row>58</xdr:row>
      <xdr:rowOff>61799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10005173"/>
          <a:ext cx="889000" cy="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114199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61073</xdr:rowOff>
    </xdr:from>
    <xdr:to>
      <xdr:col>10</xdr:col>
      <xdr:colOff>114300</xdr:colOff>
      <xdr:row>58</xdr:row>
      <xdr:rowOff>70751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05173"/>
          <a:ext cx="889000"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114648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5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116608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0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7338</xdr:rowOff>
    </xdr:from>
    <xdr:to>
      <xdr:col>24</xdr:col>
      <xdr:colOff>114300</xdr:colOff>
      <xdr:row>58</xdr:row>
      <xdr:rowOff>108938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5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149478</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14353</xdr:rowOff>
    </xdr:from>
    <xdr:to>
      <xdr:col>20</xdr:col>
      <xdr:colOff>38100</xdr:colOff>
      <xdr:row>58</xdr:row>
      <xdr:rowOff>115953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132480</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10999</xdr:rowOff>
    </xdr:from>
    <xdr:to>
      <xdr:col>15</xdr:col>
      <xdr:colOff>101600</xdr:colOff>
      <xdr:row>58</xdr:row>
      <xdr:rowOff>112599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5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129126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3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10273</xdr:rowOff>
    </xdr:from>
    <xdr:to>
      <xdr:col>10</xdr:col>
      <xdr:colOff>165100</xdr:colOff>
      <xdr:row>58</xdr:row>
      <xdr:rowOff>111873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5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128400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2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19951</xdr:rowOff>
    </xdr:from>
    <xdr:to>
      <xdr:col>6</xdr:col>
      <xdr:colOff>38100</xdr:colOff>
      <xdr:row>58</xdr:row>
      <xdr:rowOff>121551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6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138078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3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29502</xdr:rowOff>
    </xdr:from>
    <xdr:to>
      <xdr:col>24</xdr:col>
      <xdr:colOff>63500</xdr:colOff>
      <xdr:row>76</xdr:row>
      <xdr:rowOff>151918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059702"/>
          <a:ext cx="838200" cy="12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80154</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8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151918</xdr:rowOff>
    </xdr:from>
    <xdr:to>
      <xdr:col>19</xdr:col>
      <xdr:colOff>177800</xdr:colOff>
      <xdr:row>78</xdr:row>
      <xdr:rowOff>15063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182118"/>
          <a:ext cx="889000" cy="2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69270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85026</xdr:rowOff>
    </xdr:from>
    <xdr:to>
      <xdr:col>15</xdr:col>
      <xdr:colOff>50800</xdr:colOff>
      <xdr:row>78</xdr:row>
      <xdr:rowOff>15063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286676"/>
          <a:ext cx="889000" cy="10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7632</xdr:rowOff>
    </xdr:from>
    <xdr:to>
      <xdr:col>10</xdr:col>
      <xdr:colOff>114300</xdr:colOff>
      <xdr:row>77</xdr:row>
      <xdr:rowOff>85026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209282"/>
          <a:ext cx="889000" cy="7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150152</xdr:rowOff>
    </xdr:from>
    <xdr:to>
      <xdr:col>24</xdr:col>
      <xdr:colOff>114300</xdr:colOff>
      <xdr:row>76</xdr:row>
      <xdr:rowOff>80302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0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1579</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860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101118</xdr:rowOff>
    </xdr:from>
    <xdr:to>
      <xdr:col>20</xdr:col>
      <xdr:colOff>38100</xdr:colOff>
      <xdr:row>77</xdr:row>
      <xdr:rowOff>31268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3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47794</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9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135713</xdr:rowOff>
    </xdr:from>
    <xdr:to>
      <xdr:col>15</xdr:col>
      <xdr:colOff>101600</xdr:colOff>
      <xdr:row>78</xdr:row>
      <xdr:rowOff>65863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3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82390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11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34226</xdr:rowOff>
    </xdr:from>
    <xdr:to>
      <xdr:col>10</xdr:col>
      <xdr:colOff>165100</xdr:colOff>
      <xdr:row>77</xdr:row>
      <xdr:rowOff>135826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3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152353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1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128282</xdr:rowOff>
    </xdr:from>
    <xdr:to>
      <xdr:col>6</xdr:col>
      <xdr:colOff>38100</xdr:colOff>
      <xdr:row>77</xdr:row>
      <xdr:rowOff>58432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15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74960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138089</xdr:rowOff>
    </xdr:from>
    <xdr:to>
      <xdr:col>24</xdr:col>
      <xdr:colOff>63500</xdr:colOff>
      <xdr:row>98</xdr:row>
      <xdr:rowOff>44983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97289"/>
          <a:ext cx="838200" cy="24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13273</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01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44983</xdr:rowOff>
    </xdr:from>
    <xdr:to>
      <xdr:col>19</xdr:col>
      <xdr:colOff>177800</xdr:colOff>
      <xdr:row>98</xdr:row>
      <xdr:rowOff>93545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47083"/>
          <a:ext cx="889000" cy="4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161100</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93545</xdr:rowOff>
    </xdr:from>
    <xdr:to>
      <xdr:col>15</xdr:col>
      <xdr:colOff>50800</xdr:colOff>
      <xdr:row>98</xdr:row>
      <xdr:rowOff>103364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895645"/>
          <a:ext cx="889000" cy="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15885</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95472</xdr:rowOff>
    </xdr:from>
    <xdr:to>
      <xdr:col>10</xdr:col>
      <xdr:colOff>114300</xdr:colOff>
      <xdr:row>98</xdr:row>
      <xdr:rowOff>103364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897572"/>
          <a:ext cx="889000" cy="7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24179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48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19204</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7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87289</xdr:rowOff>
    </xdr:from>
    <xdr:to>
      <xdr:col>24</xdr:col>
      <xdr:colOff>114300</xdr:colOff>
      <xdr:row>97</xdr:row>
      <xdr:rowOff>17439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4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65716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2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165633</xdr:rowOff>
    </xdr:from>
    <xdr:to>
      <xdr:col>20</xdr:col>
      <xdr:colOff>38100</xdr:colOff>
      <xdr:row>98</xdr:row>
      <xdr:rowOff>95783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9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86910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89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42745</xdr:rowOff>
    </xdr:from>
    <xdr:to>
      <xdr:col>15</xdr:col>
      <xdr:colOff>101600</xdr:colOff>
      <xdr:row>98</xdr:row>
      <xdr:rowOff>144345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8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135472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93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52564</xdr:rowOff>
    </xdr:from>
    <xdr:to>
      <xdr:col>10</xdr:col>
      <xdr:colOff>165100</xdr:colOff>
      <xdr:row>98</xdr:row>
      <xdr:rowOff>154164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5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145291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4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44672</xdr:rowOff>
    </xdr:from>
    <xdr:to>
      <xdr:col>6</xdr:col>
      <xdr:colOff>38100</xdr:colOff>
      <xdr:row>98</xdr:row>
      <xdr:rowOff>146272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137399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93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114859</xdr:rowOff>
    </xdr:from>
    <xdr:to>
      <xdr:col>55</xdr:col>
      <xdr:colOff>0</xdr:colOff>
      <xdr:row>35</xdr:row>
      <xdr:rowOff>129619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772709"/>
          <a:ext cx="838200" cy="357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152187</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52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114859</xdr:rowOff>
    </xdr:from>
    <xdr:to>
      <xdr:col>50</xdr:col>
      <xdr:colOff>114300</xdr:colOff>
      <xdr:row>36</xdr:row>
      <xdr:rowOff>55289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772709"/>
          <a:ext cx="889000" cy="45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44048</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55289</xdr:rowOff>
    </xdr:from>
    <xdr:to>
      <xdr:col>45</xdr:col>
      <xdr:colOff>177800</xdr:colOff>
      <xdr:row>36</xdr:row>
      <xdr:rowOff>69798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27489"/>
          <a:ext cx="889000" cy="1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46502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3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66342</xdr:rowOff>
    </xdr:from>
    <xdr:to>
      <xdr:col>41</xdr:col>
      <xdr:colOff>50800</xdr:colOff>
      <xdr:row>36</xdr:row>
      <xdr:rowOff>69798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38542"/>
          <a:ext cx="889000" cy="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56027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39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37251</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78819</xdr:rowOff>
    </xdr:from>
    <xdr:to>
      <xdr:col>55</xdr:col>
      <xdr:colOff>50800</xdr:colOff>
      <xdr:row>36</xdr:row>
      <xdr:rowOff>8969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7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101696</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930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64059</xdr:rowOff>
    </xdr:from>
    <xdr:to>
      <xdr:col>50</xdr:col>
      <xdr:colOff>165100</xdr:colOff>
      <xdr:row>33</xdr:row>
      <xdr:rowOff>165659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72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10736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49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4489</xdr:rowOff>
    </xdr:from>
    <xdr:to>
      <xdr:col>46</xdr:col>
      <xdr:colOff>38100</xdr:colOff>
      <xdr:row>36</xdr:row>
      <xdr:rowOff>106089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7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122616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5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18998</xdr:rowOff>
    </xdr:from>
    <xdr:to>
      <xdr:col>41</xdr:col>
      <xdr:colOff>101600</xdr:colOff>
      <xdr:row>36</xdr:row>
      <xdr:rowOff>120598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9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137125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66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15542</xdr:rowOff>
    </xdr:from>
    <xdr:to>
      <xdr:col>36</xdr:col>
      <xdr:colOff>165100</xdr:colOff>
      <xdr:row>36</xdr:row>
      <xdr:rowOff>117142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8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133669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962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166934</xdr:rowOff>
    </xdr:from>
    <xdr:to>
      <xdr:col>55</xdr:col>
      <xdr:colOff>0</xdr:colOff>
      <xdr:row>58</xdr:row>
      <xdr:rowOff>50373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39584"/>
          <a:ext cx="838200" cy="5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126914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28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158306</xdr:rowOff>
    </xdr:from>
    <xdr:to>
      <xdr:col>50</xdr:col>
      <xdr:colOff>114300</xdr:colOff>
      <xdr:row>57</xdr:row>
      <xdr:rowOff>166934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30956"/>
          <a:ext cx="889000" cy="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42197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43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158306</xdr:rowOff>
    </xdr:from>
    <xdr:to>
      <xdr:col>45</xdr:col>
      <xdr:colOff>177800</xdr:colOff>
      <xdr:row>58</xdr:row>
      <xdr:rowOff>23194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30956"/>
          <a:ext cx="889000" cy="3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42698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43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168263</xdr:rowOff>
    </xdr:from>
    <xdr:to>
      <xdr:col>41</xdr:col>
      <xdr:colOff>50800</xdr:colOff>
      <xdr:row>58</xdr:row>
      <xdr:rowOff>23194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40913"/>
          <a:ext cx="889000" cy="2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64552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6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49137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171023</xdr:rowOff>
    </xdr:from>
    <xdr:to>
      <xdr:col>55</xdr:col>
      <xdr:colOff>50800</xdr:colOff>
      <xdr:row>58</xdr:row>
      <xdr:rowOff>101173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4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85950</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5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116134</xdr:rowOff>
    </xdr:from>
    <xdr:to>
      <xdr:col>50</xdr:col>
      <xdr:colOff>165100</xdr:colOff>
      <xdr:row>58</xdr:row>
      <xdr:rowOff>46284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8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37411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981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107506</xdr:rowOff>
    </xdr:from>
    <xdr:to>
      <xdr:col>46</xdr:col>
      <xdr:colOff>38100</xdr:colOff>
      <xdr:row>58</xdr:row>
      <xdr:rowOff>37656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8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28783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972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143844</xdr:rowOff>
    </xdr:from>
    <xdr:to>
      <xdr:col>41</xdr:col>
      <xdr:colOff>101600</xdr:colOff>
      <xdr:row>58</xdr:row>
      <xdr:rowOff>73994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1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65121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09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117463</xdr:rowOff>
    </xdr:from>
    <xdr:to>
      <xdr:col>36</xdr:col>
      <xdr:colOff>165100</xdr:colOff>
      <xdr:row>58</xdr:row>
      <xdr:rowOff>47613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9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38740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982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107242</xdr:rowOff>
    </xdr:from>
    <xdr:to>
      <xdr:col>55</xdr:col>
      <xdr:colOff>0</xdr:colOff>
      <xdr:row>78</xdr:row>
      <xdr:rowOff>136785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480342"/>
          <a:ext cx="838200" cy="2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49079</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50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100637</xdr:rowOff>
    </xdr:from>
    <xdr:to>
      <xdr:col>50</xdr:col>
      <xdr:colOff>114300</xdr:colOff>
      <xdr:row>78</xdr:row>
      <xdr:rowOff>107242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473737"/>
          <a:ext cx="889000" cy="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125049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94765</xdr:rowOff>
    </xdr:from>
    <xdr:to>
      <xdr:col>45</xdr:col>
      <xdr:colOff>177800</xdr:colOff>
      <xdr:row>78</xdr:row>
      <xdr:rowOff>100637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467865"/>
          <a:ext cx="889000" cy="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114631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14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94765</xdr:rowOff>
    </xdr:from>
    <xdr:to>
      <xdr:col>41</xdr:col>
      <xdr:colOff>50800</xdr:colOff>
      <xdr:row>78</xdr:row>
      <xdr:rowOff>122979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467865"/>
          <a:ext cx="889000" cy="2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95237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12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85985</xdr:rowOff>
    </xdr:from>
    <xdr:to>
      <xdr:col>55</xdr:col>
      <xdr:colOff>50800</xdr:colOff>
      <xdr:row>79</xdr:row>
      <xdr:rowOff>16135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4629</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37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56442</xdr:rowOff>
    </xdr:from>
    <xdr:to>
      <xdr:col>50</xdr:col>
      <xdr:colOff>165100</xdr:colOff>
      <xdr:row>78</xdr:row>
      <xdr:rowOff>158042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2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149169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52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49837</xdr:rowOff>
    </xdr:from>
    <xdr:to>
      <xdr:col>46</xdr:col>
      <xdr:colOff>38100</xdr:colOff>
      <xdr:row>78</xdr:row>
      <xdr:rowOff>151437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2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142564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51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43965</xdr:rowOff>
    </xdr:from>
    <xdr:to>
      <xdr:col>41</xdr:col>
      <xdr:colOff>101600</xdr:colOff>
      <xdr:row>78</xdr:row>
      <xdr:rowOff>145565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1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136692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509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72179</xdr:rowOff>
    </xdr:from>
    <xdr:to>
      <xdr:col>36</xdr:col>
      <xdr:colOff>165100</xdr:colOff>
      <xdr:row>79</xdr:row>
      <xdr:rowOff>2329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4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164906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37428" y="13538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31897</xdr:rowOff>
    </xdr:from>
    <xdr:to>
      <xdr:col>54</xdr:col>
      <xdr:colOff>189865</xdr:colOff>
      <xdr:row>98</xdr:row>
      <xdr:rowOff>73850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462397"/>
          <a:ext cx="1270" cy="1413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77677</xdr:rowOff>
    </xdr:from>
    <xdr:ext cx="534377"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7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73850</xdr:rowOff>
    </xdr:from>
    <xdr:to>
      <xdr:col>55</xdr:col>
      <xdr:colOff>88900</xdr:colOff>
      <xdr:row>98</xdr:row>
      <xdr:rowOff>73850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7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150024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3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31897</xdr:rowOff>
    </xdr:from>
    <xdr:to>
      <xdr:col>55</xdr:col>
      <xdr:colOff>88900</xdr:colOff>
      <xdr:row>90</xdr:row>
      <xdr:rowOff>31897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46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115560</xdr:rowOff>
    </xdr:from>
    <xdr:to>
      <xdr:col>55</xdr:col>
      <xdr:colOff>0</xdr:colOff>
      <xdr:row>97</xdr:row>
      <xdr:rowOff>48402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574760"/>
          <a:ext cx="838200" cy="10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94994</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82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72117</xdr:rowOff>
    </xdr:from>
    <xdr:to>
      <xdr:col>55</xdr:col>
      <xdr:colOff>50800</xdr:colOff>
      <xdr:row>97</xdr:row>
      <xdr:rowOff>2267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115560</xdr:rowOff>
    </xdr:from>
    <xdr:to>
      <xdr:col>50</xdr:col>
      <xdr:colOff>114300</xdr:colOff>
      <xdr:row>96</xdr:row>
      <xdr:rowOff>131992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574760"/>
          <a:ext cx="889000" cy="1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108564</xdr:rowOff>
    </xdr:from>
    <xdr:to>
      <xdr:col>50</xdr:col>
      <xdr:colOff>165100</xdr:colOff>
      <xdr:row>97</xdr:row>
      <xdr:rowOff>38714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29841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131992</xdr:rowOff>
    </xdr:from>
    <xdr:to>
      <xdr:col>45</xdr:col>
      <xdr:colOff>177800</xdr:colOff>
      <xdr:row>97</xdr:row>
      <xdr:rowOff>19329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591192"/>
          <a:ext cx="889000" cy="5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106305</xdr:rowOff>
    </xdr:from>
    <xdr:to>
      <xdr:col>46</xdr:col>
      <xdr:colOff>38100</xdr:colOff>
      <xdr:row>97</xdr:row>
      <xdr:rowOff>36455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27582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84772</xdr:rowOff>
    </xdr:from>
    <xdr:to>
      <xdr:col>41</xdr:col>
      <xdr:colOff>50800</xdr:colOff>
      <xdr:row>97</xdr:row>
      <xdr:rowOff>19329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543972"/>
          <a:ext cx="889000" cy="10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139461</xdr:rowOff>
    </xdr:from>
    <xdr:to>
      <xdr:col>41</xdr:col>
      <xdr:colOff>101600</xdr:colOff>
      <xdr:row>97</xdr:row>
      <xdr:rowOff>69611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86138</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158313</xdr:rowOff>
    </xdr:from>
    <xdr:to>
      <xdr:col>36</xdr:col>
      <xdr:colOff>165100</xdr:colOff>
      <xdr:row>97</xdr:row>
      <xdr:rowOff>88463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79590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71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169052</xdr:rowOff>
    </xdr:from>
    <xdr:to>
      <xdr:col>55</xdr:col>
      <xdr:colOff>50800</xdr:colOff>
      <xdr:row>97</xdr:row>
      <xdr:rowOff>99202</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2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147479</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06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64760</xdr:rowOff>
    </xdr:from>
    <xdr:to>
      <xdr:col>50</xdr:col>
      <xdr:colOff>165100</xdr:colOff>
      <xdr:row>96</xdr:row>
      <xdr:rowOff>166360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2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11437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2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81192</xdr:rowOff>
    </xdr:from>
    <xdr:to>
      <xdr:col>46</xdr:col>
      <xdr:colOff>38100</xdr:colOff>
      <xdr:row>97</xdr:row>
      <xdr:rowOff>11342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40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27869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31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139979</xdr:rowOff>
    </xdr:from>
    <xdr:to>
      <xdr:col>41</xdr:col>
      <xdr:colOff>101600</xdr:colOff>
      <xdr:row>97</xdr:row>
      <xdr:rowOff>70129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9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61256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9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33972</xdr:rowOff>
    </xdr:from>
    <xdr:to>
      <xdr:col>36</xdr:col>
      <xdr:colOff>165100</xdr:colOff>
      <xdr:row>96</xdr:row>
      <xdr:rowOff>135572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49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152099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26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92225</xdr:rowOff>
    </xdr:from>
    <xdr:to>
      <xdr:col>85</xdr:col>
      <xdr:colOff>127000</xdr:colOff>
      <xdr:row>38</xdr:row>
      <xdr:rowOff>139632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607325"/>
          <a:ext cx="838200" cy="4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61677</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05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3404</xdr:rowOff>
    </xdr:from>
    <xdr:to>
      <xdr:col>81</xdr:col>
      <xdr:colOff>50800</xdr:colOff>
      <xdr:row>38</xdr:row>
      <xdr:rowOff>92225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18504"/>
          <a:ext cx="889000" cy="8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134339</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14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3404</xdr:rowOff>
    </xdr:from>
    <xdr:to>
      <xdr:col>76</xdr:col>
      <xdr:colOff>114300</xdr:colOff>
      <xdr:row>38</xdr:row>
      <xdr:rowOff>39528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518504"/>
          <a:ext cx="889000" cy="3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141572</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6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39528</xdr:rowOff>
    </xdr:from>
    <xdr:to>
      <xdr:col>71</xdr:col>
      <xdr:colOff>177800</xdr:colOff>
      <xdr:row>38</xdr:row>
      <xdr:rowOff>139691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554628"/>
          <a:ext cx="889000" cy="10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137137</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162510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88832</xdr:rowOff>
    </xdr:from>
    <xdr:to>
      <xdr:col>85</xdr:col>
      <xdr:colOff>177800</xdr:colOff>
      <xdr:row>39</xdr:row>
      <xdr:rowOff>18982</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6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17228</xdr:rowOff>
    </xdr:from>
    <xdr:ext cx="313932"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323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41425</xdr:rowOff>
    </xdr:from>
    <xdr:to>
      <xdr:col>81</xdr:col>
      <xdr:colOff>101600</xdr:colOff>
      <xdr:row>38</xdr:row>
      <xdr:rowOff>143025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55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159551</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14111" y="633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124054</xdr:rowOff>
    </xdr:from>
    <xdr:to>
      <xdr:col>76</xdr:col>
      <xdr:colOff>165100</xdr:colOff>
      <xdr:row>38</xdr:row>
      <xdr:rowOff>54204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70731</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24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160178</xdr:rowOff>
    </xdr:from>
    <xdr:to>
      <xdr:col>72</xdr:col>
      <xdr:colOff>38100</xdr:colOff>
      <xdr:row>38</xdr:row>
      <xdr:rowOff>90328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5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106854</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62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88891</xdr:rowOff>
    </xdr:from>
    <xdr:to>
      <xdr:col>67</xdr:col>
      <xdr:colOff>101600</xdr:colOff>
      <xdr:row>39</xdr:row>
      <xdr:rowOff>19041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60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10168</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696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2" name="公債費最小値テキスト">
          <a:extLst>
            <a:ext uri="{FF2B5EF4-FFF2-40B4-BE49-F238E27FC236}">
              <a16:creationId xmlns:a16="http://schemas.microsoft.com/office/drawing/2014/main" id="{00000000-0008-0000-0600-000064020000}"/>
            </a:ext>
          </a:extLst>
        </xdr:cNvPr>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4" name="公債費最大値テキスト">
          <a:extLst>
            <a:ext uri="{FF2B5EF4-FFF2-40B4-BE49-F238E27FC236}">
              <a16:creationId xmlns:a16="http://schemas.microsoft.com/office/drawing/2014/main" id="{00000000-0008-0000-0600-000066020000}"/>
            </a:ext>
          </a:extLst>
        </xdr:cNvPr>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90089</xdr:rowOff>
    </xdr:from>
    <xdr:to>
      <xdr:col>85</xdr:col>
      <xdr:colOff>127000</xdr:colOff>
      <xdr:row>76</xdr:row>
      <xdr:rowOff>128987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5481300" y="13120289"/>
          <a:ext cx="838200" cy="3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36146</xdr:rowOff>
    </xdr:from>
    <xdr:ext cx="534377" cy="259045"/>
    <xdr:sp macro="" textlink="">
      <xdr:nvSpPr>
        <xdr:cNvPr id="617" name="公債費平均値テキスト">
          <a:extLst>
            <a:ext uri="{FF2B5EF4-FFF2-40B4-BE49-F238E27FC236}">
              <a16:creationId xmlns:a16="http://schemas.microsoft.com/office/drawing/2014/main" id="{00000000-0008-0000-0600-000069020000}"/>
            </a:ext>
          </a:extLst>
        </xdr:cNvPr>
        <xdr:cNvSpPr txBox="1"/>
      </xdr:nvSpPr>
      <xdr:spPr>
        <a:xfrm>
          <a:off x="16370300" y="13066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128987</xdr:rowOff>
    </xdr:from>
    <xdr:to>
      <xdr:col>81</xdr:col>
      <xdr:colOff>50800</xdr:colOff>
      <xdr:row>76</xdr:row>
      <xdr:rowOff>158386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4592300" y="13159187"/>
          <a:ext cx="889000" cy="2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864</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5214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158386</xdr:rowOff>
    </xdr:from>
    <xdr:to>
      <xdr:col>76</xdr:col>
      <xdr:colOff>114300</xdr:colOff>
      <xdr:row>77</xdr:row>
      <xdr:rowOff>1690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3703300" y="13188586"/>
          <a:ext cx="889000" cy="1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35184</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4325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1690</xdr:rowOff>
    </xdr:from>
    <xdr:to>
      <xdr:col>71</xdr:col>
      <xdr:colOff>177800</xdr:colOff>
      <xdr:row>77</xdr:row>
      <xdr:rowOff>13764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2814300" y="13203340"/>
          <a:ext cx="889000" cy="1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63494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3436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58195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547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39289</xdr:rowOff>
    </xdr:from>
    <xdr:to>
      <xdr:col>85</xdr:col>
      <xdr:colOff>177800</xdr:colOff>
      <xdr:row>76</xdr:row>
      <xdr:rowOff>140889</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6268700" y="1306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62166</xdr:rowOff>
    </xdr:from>
    <xdr:ext cx="534377" cy="259045"/>
    <xdr:sp macro="" textlink="">
      <xdr:nvSpPr>
        <xdr:cNvPr id="636" name="公債費該当値テキスト">
          <a:extLst>
            <a:ext uri="{FF2B5EF4-FFF2-40B4-BE49-F238E27FC236}">
              <a16:creationId xmlns:a16="http://schemas.microsoft.com/office/drawing/2014/main" id="{00000000-0008-0000-0600-00007C020000}"/>
            </a:ext>
          </a:extLst>
        </xdr:cNvPr>
        <xdr:cNvSpPr txBox="1"/>
      </xdr:nvSpPr>
      <xdr:spPr>
        <a:xfrm>
          <a:off x="16370300" y="1292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78187</xdr:rowOff>
    </xdr:from>
    <xdr:to>
      <xdr:col>81</xdr:col>
      <xdr:colOff>101600</xdr:colOff>
      <xdr:row>77</xdr:row>
      <xdr:rowOff>8337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5430500" y="1310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24864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8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107586</xdr:rowOff>
    </xdr:from>
    <xdr:to>
      <xdr:col>76</xdr:col>
      <xdr:colOff>165100</xdr:colOff>
      <xdr:row>77</xdr:row>
      <xdr:rowOff>37736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4541500" y="1313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28863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23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122340</xdr:rowOff>
    </xdr:from>
    <xdr:to>
      <xdr:col>72</xdr:col>
      <xdr:colOff>38100</xdr:colOff>
      <xdr:row>77</xdr:row>
      <xdr:rowOff>52490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3652500" y="131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43617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2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134414</xdr:rowOff>
    </xdr:from>
    <xdr:to>
      <xdr:col>67</xdr:col>
      <xdr:colOff>101600</xdr:colOff>
      <xdr:row>77</xdr:row>
      <xdr:rowOff>64564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2763500" y="1316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55691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25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23394</xdr:rowOff>
    </xdr:from>
    <xdr:to>
      <xdr:col>85</xdr:col>
      <xdr:colOff>127000</xdr:colOff>
      <xdr:row>98</xdr:row>
      <xdr:rowOff>53991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5481300" y="16825494"/>
          <a:ext cx="838200" cy="3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1826</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803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53991</xdr:rowOff>
    </xdr:from>
    <xdr:to>
      <xdr:col>81</xdr:col>
      <xdr:colOff>50800</xdr:colOff>
      <xdr:row>98</xdr:row>
      <xdr:rowOff>58179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4592300" y="16856091"/>
          <a:ext cx="889000" cy="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170321</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9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58179</xdr:rowOff>
    </xdr:from>
    <xdr:to>
      <xdr:col>76</xdr:col>
      <xdr:colOff>114300</xdr:colOff>
      <xdr:row>98</xdr:row>
      <xdr:rowOff>90035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3703300" y="16860279"/>
          <a:ext cx="889000" cy="3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27964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7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90035</xdr:rowOff>
    </xdr:from>
    <xdr:to>
      <xdr:col>71</xdr:col>
      <xdr:colOff>177800</xdr:colOff>
      <xdr:row>98</xdr:row>
      <xdr:rowOff>102298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892135"/>
          <a:ext cx="889000" cy="1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25282</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99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27030</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70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144044</xdr:rowOff>
    </xdr:from>
    <xdr:to>
      <xdr:col>85</xdr:col>
      <xdr:colOff>177800</xdr:colOff>
      <xdr:row>98</xdr:row>
      <xdr:rowOff>74194</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77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166921</xdr:rowOff>
    </xdr:from>
    <xdr:ext cx="599010"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626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3191</xdr:rowOff>
    </xdr:from>
    <xdr:to>
      <xdr:col>81</xdr:col>
      <xdr:colOff>101600</xdr:colOff>
      <xdr:row>98</xdr:row>
      <xdr:rowOff>104791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80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121318</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8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7379</xdr:rowOff>
    </xdr:from>
    <xdr:to>
      <xdr:col>76</xdr:col>
      <xdr:colOff>165100</xdr:colOff>
      <xdr:row>98</xdr:row>
      <xdr:rowOff>108979</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80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125506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39235</xdr:rowOff>
    </xdr:from>
    <xdr:to>
      <xdr:col>72</xdr:col>
      <xdr:colOff>38100</xdr:colOff>
      <xdr:row>98</xdr:row>
      <xdr:rowOff>140835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84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157362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61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51498</xdr:rowOff>
    </xdr:from>
    <xdr:to>
      <xdr:col>67</xdr:col>
      <xdr:colOff>101600</xdr:colOff>
      <xdr:row>98</xdr:row>
      <xdr:rowOff>153098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5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169625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62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22692</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66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142836</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154883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156324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2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153786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32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14770</xdr:rowOff>
    </xdr:from>
    <xdr:to>
      <xdr:col>116</xdr:col>
      <xdr:colOff>63500</xdr:colOff>
      <xdr:row>59</xdr:row>
      <xdr:rowOff>20256</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10130320"/>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131627</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90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10065</xdr:rowOff>
    </xdr:from>
    <xdr:to>
      <xdr:col>111</xdr:col>
      <xdr:colOff>177800</xdr:colOff>
      <xdr:row>59</xdr:row>
      <xdr:rowOff>14770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10125615"/>
          <a:ext cx="8890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50493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9036</xdr:rowOff>
    </xdr:from>
    <xdr:to>
      <xdr:col>107</xdr:col>
      <xdr:colOff>50800</xdr:colOff>
      <xdr:row>59</xdr:row>
      <xdr:rowOff>10065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10124586"/>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9036</xdr:rowOff>
    </xdr:from>
    <xdr:to>
      <xdr:col>102</xdr:col>
      <xdr:colOff>114300</xdr:colOff>
      <xdr:row>59</xdr:row>
      <xdr:rowOff>10102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18656300" y="10124586"/>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140906</xdr:rowOff>
    </xdr:from>
    <xdr:to>
      <xdr:col>116</xdr:col>
      <xdr:colOff>114300</xdr:colOff>
      <xdr:row>59</xdr:row>
      <xdr:rowOff>71056</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8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87177</xdr:rowOff>
    </xdr:from>
    <xdr:ext cx="469744"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1003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135420</xdr:rowOff>
    </xdr:from>
    <xdr:to>
      <xdr:col>112</xdr:col>
      <xdr:colOff>38100</xdr:colOff>
      <xdr:row>59</xdr:row>
      <xdr:rowOff>65570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7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56697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1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130715</xdr:rowOff>
    </xdr:from>
    <xdr:to>
      <xdr:col>107</xdr:col>
      <xdr:colOff>101600</xdr:colOff>
      <xdr:row>59</xdr:row>
      <xdr:rowOff>60865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51992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16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129686</xdr:rowOff>
    </xdr:from>
    <xdr:to>
      <xdr:col>102</xdr:col>
      <xdr:colOff>165100</xdr:colOff>
      <xdr:row>59</xdr:row>
      <xdr:rowOff>59836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7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50963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1016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130752</xdr:rowOff>
    </xdr:from>
    <xdr:to>
      <xdr:col>98</xdr:col>
      <xdr:colOff>38100</xdr:colOff>
      <xdr:row>59</xdr:row>
      <xdr:rowOff>60902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7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52029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1016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68160</xdr:rowOff>
    </xdr:from>
    <xdr:to>
      <xdr:col>116</xdr:col>
      <xdr:colOff>63500</xdr:colOff>
      <xdr:row>76</xdr:row>
      <xdr:rowOff>107238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098360"/>
          <a:ext cx="838200" cy="3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23880</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882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107238</xdr:rowOff>
    </xdr:from>
    <xdr:to>
      <xdr:col>111</xdr:col>
      <xdr:colOff>177800</xdr:colOff>
      <xdr:row>76</xdr:row>
      <xdr:rowOff>131687</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137438"/>
          <a:ext cx="889000" cy="2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112044</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9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109893</xdr:rowOff>
    </xdr:from>
    <xdr:to>
      <xdr:col>107</xdr:col>
      <xdr:colOff>50800</xdr:colOff>
      <xdr:row>76</xdr:row>
      <xdr:rowOff>131687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3140093"/>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74782</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6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109893</xdr:rowOff>
    </xdr:from>
    <xdr:to>
      <xdr:col>102</xdr:col>
      <xdr:colOff>114300</xdr:colOff>
      <xdr:row>76</xdr:row>
      <xdr:rowOff>141339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140093"/>
          <a:ext cx="889000" cy="3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88028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80611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17360</xdr:rowOff>
    </xdr:from>
    <xdr:to>
      <xdr:col>116</xdr:col>
      <xdr:colOff>114300</xdr:colOff>
      <xdr:row>76</xdr:row>
      <xdr:rowOff>118960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04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167237</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2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56438</xdr:rowOff>
    </xdr:from>
    <xdr:to>
      <xdr:col>112</xdr:col>
      <xdr:colOff>38100</xdr:colOff>
      <xdr:row>76</xdr:row>
      <xdr:rowOff>158038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0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149165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17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80887</xdr:rowOff>
    </xdr:from>
    <xdr:to>
      <xdr:col>107</xdr:col>
      <xdr:colOff>101600</xdr:colOff>
      <xdr:row>77</xdr:row>
      <xdr:rowOff>11037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11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2164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20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59093</xdr:rowOff>
    </xdr:from>
    <xdr:to>
      <xdr:col>102</xdr:col>
      <xdr:colOff>165100</xdr:colOff>
      <xdr:row>76</xdr:row>
      <xdr:rowOff>160693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0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151820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90539</xdr:rowOff>
    </xdr:from>
    <xdr:to>
      <xdr:col>98</xdr:col>
      <xdr:colOff>38100</xdr:colOff>
      <xdr:row>77</xdr:row>
      <xdr:rowOff>20689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12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11816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1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人件費については、コロナワクチン接種に係る会計年度任用職員を雇用したことにより増加した。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補助費等については、特別定額給付金事業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の皆減となったが、コロナウイルス対策事業の感染症対応米価下落対策緊急支援金（新規）、感染症対応経営安定化緊急支援金 （継続）等を行ったため、減少額は小さい。</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扶助費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については、</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非課税世帯臨時特別給付金給付事業、子育て世帯臨時特別給付金等により</a:t>
          </a:r>
          <a:r>
            <a:rPr lang="ja-JP" altLang="en-US" sz="1100" b="0" i="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した</a:t>
          </a:r>
          <a:r>
            <a:rPr lang="ja-JP" altLang="en-US" sz="1100" b="0" i="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維持補修費については、積雪量が多い年であったため、除排雪</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費用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を費やした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0"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a:solidFill>
                <a:schemeClr val="dk1"/>
              </a:solidFill>
              <a:effectLst/>
              <a:latin typeface="ＭＳ ゴシック" panose="020B0609070205080204" pitchFamily="49" charset="-128"/>
              <a:ea typeface="ＭＳ ゴシック" panose="020B0609070205080204" pitchFamily="49" charset="-128"/>
              <a:cs typeface="+mn-cs"/>
            </a:rPr>
            <a:t>災害復旧事業については、平成</a:t>
          </a:r>
          <a:r>
            <a:rPr kumimoji="0"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0"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年度の災害に係る事業が終了したため減少した。</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8,030
7,947
330.37
7,399,477
7,111,224
268,421
4,185,416
6,365,693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27381</xdr:rowOff>
    </xdr:from>
    <xdr:to>
      <xdr:col>24</xdr:col>
      <xdr:colOff>63500</xdr:colOff>
      <xdr:row>35</xdr:row>
      <xdr:rowOff>79349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28131"/>
          <a:ext cx="838200" cy="5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52087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5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43536</xdr:rowOff>
    </xdr:from>
    <xdr:to>
      <xdr:col>19</xdr:col>
      <xdr:colOff>177800</xdr:colOff>
      <xdr:row>35</xdr:row>
      <xdr:rowOff>79349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44286"/>
          <a:ext cx="889000" cy="3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21302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43536</xdr:rowOff>
    </xdr:from>
    <xdr:to>
      <xdr:col>15</xdr:col>
      <xdr:colOff>50800</xdr:colOff>
      <xdr:row>35</xdr:row>
      <xdr:rowOff>51613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44286"/>
          <a:ext cx="8890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148404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51613</xdr:rowOff>
    </xdr:from>
    <xdr:to>
      <xdr:col>10</xdr:col>
      <xdr:colOff>114300</xdr:colOff>
      <xdr:row>35</xdr:row>
      <xdr:rowOff>73406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52363"/>
          <a:ext cx="889000" cy="2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23436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148031</xdr:rowOff>
    </xdr:from>
    <xdr:to>
      <xdr:col>24</xdr:col>
      <xdr:colOff>114300</xdr:colOff>
      <xdr:row>35</xdr:row>
      <xdr:rowOff>78181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7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170908</xdr:rowOff>
    </xdr:from>
    <xdr:ext cx="534377"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2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28549</xdr:rowOff>
    </xdr:from>
    <xdr:to>
      <xdr:col>20</xdr:col>
      <xdr:colOff>38100</xdr:colOff>
      <xdr:row>35</xdr:row>
      <xdr:rowOff>130149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2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146676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8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164186</xdr:rowOff>
    </xdr:from>
    <xdr:to>
      <xdr:col>15</xdr:col>
      <xdr:colOff>101600</xdr:colOff>
      <xdr:row>35</xdr:row>
      <xdr:rowOff>94336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9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110863</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41111" y="576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813</xdr:rowOff>
    </xdr:from>
    <xdr:to>
      <xdr:col>10</xdr:col>
      <xdr:colOff>165100</xdr:colOff>
      <xdr:row>35</xdr:row>
      <xdr:rowOff>102413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0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118940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7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22606</xdr:rowOff>
    </xdr:from>
    <xdr:to>
      <xdr:col>6</xdr:col>
      <xdr:colOff>38100</xdr:colOff>
      <xdr:row>35</xdr:row>
      <xdr:rowOff>124206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2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140733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9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149382</xdr:rowOff>
    </xdr:from>
    <xdr:to>
      <xdr:col>24</xdr:col>
      <xdr:colOff>63500</xdr:colOff>
      <xdr:row>58</xdr:row>
      <xdr:rowOff>71898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22032"/>
          <a:ext cx="838200" cy="9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36499</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809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149382</xdr:rowOff>
    </xdr:from>
    <xdr:to>
      <xdr:col>19</xdr:col>
      <xdr:colOff>177800</xdr:colOff>
      <xdr:row>58</xdr:row>
      <xdr:rowOff>68397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22032"/>
          <a:ext cx="889000" cy="9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57845</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68397</xdr:rowOff>
    </xdr:from>
    <xdr:to>
      <xdr:col>15</xdr:col>
      <xdr:colOff>50800</xdr:colOff>
      <xdr:row>58</xdr:row>
      <xdr:rowOff>96288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12497"/>
          <a:ext cx="889000" cy="2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159954</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96288</xdr:rowOff>
    </xdr:from>
    <xdr:to>
      <xdr:col>10</xdr:col>
      <xdr:colOff>114300</xdr:colOff>
      <xdr:row>58</xdr:row>
      <xdr:rowOff>102899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10040388"/>
          <a:ext cx="889000" cy="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156046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10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21098</xdr:rowOff>
    </xdr:from>
    <xdr:to>
      <xdr:col>24</xdr:col>
      <xdr:colOff>114300</xdr:colOff>
      <xdr:row>58</xdr:row>
      <xdr:rowOff>122698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6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163500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3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98582</xdr:rowOff>
    </xdr:from>
    <xdr:to>
      <xdr:col>20</xdr:col>
      <xdr:colOff>38100</xdr:colOff>
      <xdr:row>58</xdr:row>
      <xdr:rowOff>28732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45259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46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17597</xdr:rowOff>
    </xdr:from>
    <xdr:to>
      <xdr:col>15</xdr:col>
      <xdr:colOff>101600</xdr:colOff>
      <xdr:row>58</xdr:row>
      <xdr:rowOff>119197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135724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36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45488</xdr:rowOff>
    </xdr:from>
    <xdr:to>
      <xdr:col>10</xdr:col>
      <xdr:colOff>165100</xdr:colOff>
      <xdr:row>58</xdr:row>
      <xdr:rowOff>147088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8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163615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6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52099</xdr:rowOff>
    </xdr:from>
    <xdr:to>
      <xdr:col>6</xdr:col>
      <xdr:colOff>38100</xdr:colOff>
      <xdr:row>58</xdr:row>
      <xdr:rowOff>153699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9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170226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771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70747</xdr:rowOff>
    </xdr:from>
    <xdr:to>
      <xdr:col>24</xdr:col>
      <xdr:colOff>63500</xdr:colOff>
      <xdr:row>76</xdr:row>
      <xdr:rowOff>157096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29497"/>
          <a:ext cx="838200" cy="25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32681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19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157096</xdr:rowOff>
    </xdr:from>
    <xdr:to>
      <xdr:col>19</xdr:col>
      <xdr:colOff>177800</xdr:colOff>
      <xdr:row>77</xdr:row>
      <xdr:rowOff>120817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87296"/>
          <a:ext cx="889000" cy="13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110527</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66137</xdr:rowOff>
    </xdr:from>
    <xdr:to>
      <xdr:col>15</xdr:col>
      <xdr:colOff>50800</xdr:colOff>
      <xdr:row>77</xdr:row>
      <xdr:rowOff>120817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67787"/>
          <a:ext cx="889000" cy="5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144147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66137</xdr:rowOff>
    </xdr:from>
    <xdr:to>
      <xdr:col>10</xdr:col>
      <xdr:colOff>114300</xdr:colOff>
      <xdr:row>77</xdr:row>
      <xdr:rowOff>139029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67787"/>
          <a:ext cx="889000" cy="72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35028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24147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19947</xdr:rowOff>
    </xdr:from>
    <xdr:to>
      <xdr:col>24</xdr:col>
      <xdr:colOff>114300</xdr:colOff>
      <xdr:row>75</xdr:row>
      <xdr:rowOff>121547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7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169824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57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106296</xdr:rowOff>
    </xdr:from>
    <xdr:to>
      <xdr:col>20</xdr:col>
      <xdr:colOff>38100</xdr:colOff>
      <xdr:row>77</xdr:row>
      <xdr:rowOff>36446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3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27573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2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70017</xdr:rowOff>
    </xdr:from>
    <xdr:to>
      <xdr:col>15</xdr:col>
      <xdr:colOff>101600</xdr:colOff>
      <xdr:row>78</xdr:row>
      <xdr:rowOff>167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7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162744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64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15337</xdr:rowOff>
    </xdr:from>
    <xdr:to>
      <xdr:col>10</xdr:col>
      <xdr:colOff>165100</xdr:colOff>
      <xdr:row>77</xdr:row>
      <xdr:rowOff>116937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1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108064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0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88229</xdr:rowOff>
    </xdr:from>
    <xdr:to>
      <xdr:col>6</xdr:col>
      <xdr:colOff>38100</xdr:colOff>
      <xdr:row>78</xdr:row>
      <xdr:rowOff>18379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9506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82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92197</xdr:rowOff>
    </xdr:from>
    <xdr:to>
      <xdr:col>24</xdr:col>
      <xdr:colOff>63500</xdr:colOff>
      <xdr:row>94</xdr:row>
      <xdr:rowOff>95938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208497"/>
          <a:ext cx="838200" cy="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88411</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76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95938</xdr:rowOff>
    </xdr:from>
    <xdr:to>
      <xdr:col>19</xdr:col>
      <xdr:colOff>177800</xdr:colOff>
      <xdr:row>95</xdr:row>
      <xdr:rowOff>4369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212238"/>
          <a:ext cx="889000" cy="79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76029</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113655</xdr:rowOff>
    </xdr:from>
    <xdr:to>
      <xdr:col>15</xdr:col>
      <xdr:colOff>50800</xdr:colOff>
      <xdr:row>95</xdr:row>
      <xdr:rowOff>4369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229955"/>
          <a:ext cx="889000" cy="6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109191</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113655</xdr:rowOff>
    </xdr:from>
    <xdr:to>
      <xdr:col>10</xdr:col>
      <xdr:colOff>114300</xdr:colOff>
      <xdr:row>95</xdr:row>
      <xdr:rowOff>6525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229955"/>
          <a:ext cx="889000" cy="6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150072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0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132737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9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41397</xdr:rowOff>
    </xdr:from>
    <xdr:to>
      <xdr:col>24</xdr:col>
      <xdr:colOff>114300</xdr:colOff>
      <xdr:row>94</xdr:row>
      <xdr:rowOff>142997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15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64274</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00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45138</xdr:rowOff>
    </xdr:from>
    <xdr:to>
      <xdr:col>20</xdr:col>
      <xdr:colOff>38100</xdr:colOff>
      <xdr:row>94</xdr:row>
      <xdr:rowOff>146738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16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163265</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593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125019</xdr:rowOff>
    </xdr:from>
    <xdr:to>
      <xdr:col>15</xdr:col>
      <xdr:colOff>101600</xdr:colOff>
      <xdr:row>95</xdr:row>
      <xdr:rowOff>55169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24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71696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01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62855</xdr:rowOff>
    </xdr:from>
    <xdr:to>
      <xdr:col>10</xdr:col>
      <xdr:colOff>165100</xdr:colOff>
      <xdr:row>94</xdr:row>
      <xdr:rowOff>164455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1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9532</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595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127175</xdr:rowOff>
    </xdr:from>
    <xdr:to>
      <xdr:col>6</xdr:col>
      <xdr:colOff>38100</xdr:colOff>
      <xdr:row>95</xdr:row>
      <xdr:rowOff>57325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24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73852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01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151587</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295087"/>
          <a:ext cx="1270"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98264</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0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151587</xdr:rowOff>
    </xdr:from>
    <xdr:to>
      <xdr:col>55</xdr:col>
      <xdr:colOff>88900</xdr:colOff>
      <xdr:row>30</xdr:row>
      <xdr:rowOff>151587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2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104953</xdr:rowOff>
    </xdr:from>
    <xdr:to>
      <xdr:col>55</xdr:col>
      <xdr:colOff>0</xdr:colOff>
      <xdr:row>36</xdr:row>
      <xdr:rowOff>142443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277153"/>
          <a:ext cx="838200" cy="3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124613</xdr:rowOff>
    </xdr:from>
    <xdr:to>
      <xdr:col>50</xdr:col>
      <xdr:colOff>114300</xdr:colOff>
      <xdr:row>36</xdr:row>
      <xdr:rowOff>142443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296813"/>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161053</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100838</xdr:rowOff>
    </xdr:from>
    <xdr:to>
      <xdr:col>45</xdr:col>
      <xdr:colOff>177800</xdr:colOff>
      <xdr:row>36</xdr:row>
      <xdr:rowOff>124613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273038"/>
          <a:ext cx="889000" cy="2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6655</xdr:rowOff>
    </xdr:from>
    <xdr:to>
      <xdr:col>41</xdr:col>
      <xdr:colOff>50800</xdr:colOff>
      <xdr:row>36</xdr:row>
      <xdr:rowOff>100838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178855"/>
          <a:ext cx="889000" cy="9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139107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54153</xdr:rowOff>
    </xdr:from>
    <xdr:to>
      <xdr:col>55</xdr:col>
      <xdr:colOff>50800</xdr:colOff>
      <xdr:row>36</xdr:row>
      <xdr:rowOff>155753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22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77030</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0777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91643</xdr:rowOff>
    </xdr:from>
    <xdr:to>
      <xdr:col>50</xdr:col>
      <xdr:colOff>165100</xdr:colOff>
      <xdr:row>37</xdr:row>
      <xdr:rowOff>21793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2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38320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039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73813</xdr:rowOff>
    </xdr:from>
    <xdr:to>
      <xdr:col>46</xdr:col>
      <xdr:colOff>38100</xdr:colOff>
      <xdr:row>37</xdr:row>
      <xdr:rowOff>3963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24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20490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021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50038</xdr:rowOff>
    </xdr:from>
    <xdr:to>
      <xdr:col>41</xdr:col>
      <xdr:colOff>101600</xdr:colOff>
      <xdr:row>36</xdr:row>
      <xdr:rowOff>151638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2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168165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59974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127305</xdr:rowOff>
    </xdr:from>
    <xdr:to>
      <xdr:col>36</xdr:col>
      <xdr:colOff>165100</xdr:colOff>
      <xdr:row>36</xdr:row>
      <xdr:rowOff>57455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12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73982</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90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7" name="農林水産業費最小値テキスト">
          <a:extLst>
            <a:ext uri="{FF2B5EF4-FFF2-40B4-BE49-F238E27FC236}">
              <a16:creationId xmlns:a16="http://schemas.microsoft.com/office/drawing/2014/main" id="{00000000-0008-0000-0700-000051010000}"/>
            </a:ext>
          </a:extLst>
        </xdr:cNvPr>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39" name="農林水産業費最大値テキスト">
          <a:extLst>
            <a:ext uri="{FF2B5EF4-FFF2-40B4-BE49-F238E27FC236}">
              <a16:creationId xmlns:a16="http://schemas.microsoft.com/office/drawing/2014/main" id="{00000000-0008-0000-0700-000053010000}"/>
            </a:ext>
          </a:extLst>
        </xdr:cNvPr>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54172</xdr:rowOff>
    </xdr:from>
    <xdr:to>
      <xdr:col>55</xdr:col>
      <xdr:colOff>0</xdr:colOff>
      <xdr:row>57</xdr:row>
      <xdr:rowOff>114545</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9639300" y="9826822"/>
          <a:ext cx="838200" cy="6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18576</xdr:rowOff>
    </xdr:from>
    <xdr:ext cx="534377" cy="259045"/>
    <xdr:sp macro="" textlink="">
      <xdr:nvSpPr>
        <xdr:cNvPr id="342" name="農林水産業費平均値テキスト">
          <a:extLst>
            <a:ext uri="{FF2B5EF4-FFF2-40B4-BE49-F238E27FC236}">
              <a16:creationId xmlns:a16="http://schemas.microsoft.com/office/drawing/2014/main" id="{00000000-0008-0000-0700-000056010000}"/>
            </a:ext>
          </a:extLst>
        </xdr:cNvPr>
        <xdr:cNvSpPr txBox="1"/>
      </xdr:nvSpPr>
      <xdr:spPr>
        <a:xfrm>
          <a:off x="10528300" y="9619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102370</xdr:rowOff>
    </xdr:from>
    <xdr:to>
      <xdr:col>50</xdr:col>
      <xdr:colOff>114300</xdr:colOff>
      <xdr:row>57</xdr:row>
      <xdr:rowOff>114545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8750300" y="9875020"/>
          <a:ext cx="889000" cy="1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131136</xdr:rowOff>
    </xdr:from>
    <xdr:ext cx="534377"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9372111" y="956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102370</xdr:rowOff>
    </xdr:from>
    <xdr:to>
      <xdr:col>45</xdr:col>
      <xdr:colOff>177800</xdr:colOff>
      <xdr:row>57</xdr:row>
      <xdr:rowOff>151363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7861300" y="9875020"/>
          <a:ext cx="889000" cy="4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141931</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8483111" y="957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147555</xdr:rowOff>
    </xdr:from>
    <xdr:to>
      <xdr:col>41</xdr:col>
      <xdr:colOff>50800</xdr:colOff>
      <xdr:row>57</xdr:row>
      <xdr:rowOff>151363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6972300" y="9920205"/>
          <a:ext cx="889000" cy="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164718</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7594111" y="959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111696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6705111" y="95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3372</xdr:rowOff>
    </xdr:from>
    <xdr:to>
      <xdr:col>55</xdr:col>
      <xdr:colOff>50800</xdr:colOff>
      <xdr:row>57</xdr:row>
      <xdr:rowOff>104972</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10426700" y="977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153249</xdr:rowOff>
    </xdr:from>
    <xdr:ext cx="534377" cy="259045"/>
    <xdr:sp macro="" textlink="">
      <xdr:nvSpPr>
        <xdr:cNvPr id="361" name="農林水産業費該当値テキスト">
          <a:extLst>
            <a:ext uri="{FF2B5EF4-FFF2-40B4-BE49-F238E27FC236}">
              <a16:creationId xmlns:a16="http://schemas.microsoft.com/office/drawing/2014/main" id="{00000000-0008-0000-0700-000069010000}"/>
            </a:ext>
          </a:extLst>
        </xdr:cNvPr>
        <xdr:cNvSpPr txBox="1"/>
      </xdr:nvSpPr>
      <xdr:spPr>
        <a:xfrm>
          <a:off x="10528300" y="975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63745</xdr:rowOff>
    </xdr:from>
    <xdr:to>
      <xdr:col>50</xdr:col>
      <xdr:colOff>165100</xdr:colOff>
      <xdr:row>57</xdr:row>
      <xdr:rowOff>165345</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9588500" y="983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156472</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372111" y="992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51570</xdr:rowOff>
    </xdr:from>
    <xdr:to>
      <xdr:col>46</xdr:col>
      <xdr:colOff>38100</xdr:colOff>
      <xdr:row>57</xdr:row>
      <xdr:rowOff>153170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8699500" y="9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144297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483111" y="991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100563</xdr:rowOff>
    </xdr:from>
    <xdr:to>
      <xdr:col>41</xdr:col>
      <xdr:colOff>101600</xdr:colOff>
      <xdr:row>58</xdr:row>
      <xdr:rowOff>30713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7810500" y="987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21840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9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96755</xdr:rowOff>
    </xdr:from>
    <xdr:to>
      <xdr:col>36</xdr:col>
      <xdr:colOff>165100</xdr:colOff>
      <xdr:row>58</xdr:row>
      <xdr:rowOff>26905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6921500" y="986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18032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96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98300</xdr:rowOff>
    </xdr:from>
    <xdr:to>
      <xdr:col>54</xdr:col>
      <xdr:colOff>189865</xdr:colOff>
      <xdr:row>79</xdr:row>
      <xdr:rowOff>32646</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flipV="1">
          <a:off x="10475595" y="12271250"/>
          <a:ext cx="1270" cy="130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36473</xdr:rowOff>
    </xdr:from>
    <xdr:ext cx="469744" cy="259045"/>
    <xdr:sp macro="" textlink="">
      <xdr:nvSpPr>
        <xdr:cNvPr id="394" name="商工費最小値テキスト">
          <a:extLst>
            <a:ext uri="{FF2B5EF4-FFF2-40B4-BE49-F238E27FC236}">
              <a16:creationId xmlns:a16="http://schemas.microsoft.com/office/drawing/2014/main" id="{00000000-0008-0000-0700-00008A010000}"/>
            </a:ext>
          </a:extLst>
        </xdr:cNvPr>
        <xdr:cNvSpPr txBox="1"/>
      </xdr:nvSpPr>
      <xdr:spPr>
        <a:xfrm>
          <a:off x="10528300" y="135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32646</xdr:rowOff>
    </xdr:from>
    <xdr:to>
      <xdr:col>55</xdr:col>
      <xdr:colOff>88900</xdr:colOff>
      <xdr:row>79</xdr:row>
      <xdr:rowOff>32646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3577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44977</xdr:rowOff>
    </xdr:from>
    <xdr:ext cx="599010" cy="259045"/>
    <xdr:sp macro="" textlink="">
      <xdr:nvSpPr>
        <xdr:cNvPr id="396" name="商工費最大値テキスト">
          <a:extLst>
            <a:ext uri="{FF2B5EF4-FFF2-40B4-BE49-F238E27FC236}">
              <a16:creationId xmlns:a16="http://schemas.microsoft.com/office/drawing/2014/main" id="{00000000-0008-0000-0700-00008C010000}"/>
            </a:ext>
          </a:extLst>
        </xdr:cNvPr>
        <xdr:cNvSpPr txBox="1"/>
      </xdr:nvSpPr>
      <xdr:spPr>
        <a:xfrm>
          <a:off x="10528300" y="12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98300</xdr:rowOff>
    </xdr:from>
    <xdr:to>
      <xdr:col>55</xdr:col>
      <xdr:colOff>88900</xdr:colOff>
      <xdr:row>71</xdr:row>
      <xdr:rowOff>98300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227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76371</xdr:rowOff>
    </xdr:from>
    <xdr:to>
      <xdr:col>55</xdr:col>
      <xdr:colOff>0</xdr:colOff>
      <xdr:row>77</xdr:row>
      <xdr:rowOff>77277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9639300" y="13278021"/>
          <a:ext cx="838200" cy="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67160</xdr:rowOff>
    </xdr:from>
    <xdr:ext cx="534377" cy="259045"/>
    <xdr:sp macro="" textlink="">
      <xdr:nvSpPr>
        <xdr:cNvPr id="399" name="商工費平均値テキスト">
          <a:extLst>
            <a:ext uri="{FF2B5EF4-FFF2-40B4-BE49-F238E27FC236}">
              <a16:creationId xmlns:a16="http://schemas.microsoft.com/office/drawing/2014/main" id="{00000000-0008-0000-0700-00008F010000}"/>
            </a:ext>
          </a:extLst>
        </xdr:cNvPr>
        <xdr:cNvSpPr txBox="1"/>
      </xdr:nvSpPr>
      <xdr:spPr>
        <a:xfrm>
          <a:off x="10528300" y="1326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88733</xdr:rowOff>
    </xdr:from>
    <xdr:to>
      <xdr:col>55</xdr:col>
      <xdr:colOff>50800</xdr:colOff>
      <xdr:row>78</xdr:row>
      <xdr:rowOff>18883</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10426700" y="132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76371</xdr:rowOff>
    </xdr:from>
    <xdr:to>
      <xdr:col>50</xdr:col>
      <xdr:colOff>114300</xdr:colOff>
      <xdr:row>78</xdr:row>
      <xdr:rowOff>28014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8750300" y="13278021"/>
          <a:ext cx="889000" cy="12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96033</xdr:rowOff>
    </xdr:from>
    <xdr:to>
      <xdr:col>50</xdr:col>
      <xdr:colOff>165100</xdr:colOff>
      <xdr:row>78</xdr:row>
      <xdr:rowOff>26183</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9588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17310</xdr:rowOff>
    </xdr:from>
    <xdr:ext cx="534377"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9372111" y="133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28014</xdr:rowOff>
    </xdr:from>
    <xdr:to>
      <xdr:col>45</xdr:col>
      <xdr:colOff>177800</xdr:colOff>
      <xdr:row>78</xdr:row>
      <xdr:rowOff>31428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7861300" y="13401114"/>
          <a:ext cx="889000" cy="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26355</xdr:rowOff>
    </xdr:from>
    <xdr:to>
      <xdr:col>46</xdr:col>
      <xdr:colOff>38100</xdr:colOff>
      <xdr:row>78</xdr:row>
      <xdr:rowOff>127955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86995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119082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8483111" y="134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74938</xdr:rowOff>
    </xdr:from>
    <xdr:to>
      <xdr:col>41</xdr:col>
      <xdr:colOff>50800</xdr:colOff>
      <xdr:row>78</xdr:row>
      <xdr:rowOff>31428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6972300" y="13276588"/>
          <a:ext cx="889000" cy="1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24245</xdr:rowOff>
    </xdr:from>
    <xdr:to>
      <xdr:col>41</xdr:col>
      <xdr:colOff>101600</xdr:colOff>
      <xdr:row>78</xdr:row>
      <xdr:rowOff>125845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7810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116972</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7594111" y="134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2794</xdr:rowOff>
    </xdr:from>
    <xdr:to>
      <xdr:col>36</xdr:col>
      <xdr:colOff>165100</xdr:colOff>
      <xdr:row>78</xdr:row>
      <xdr:rowOff>104394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6921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95521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6705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26477</xdr:rowOff>
    </xdr:from>
    <xdr:to>
      <xdr:col>55</xdr:col>
      <xdr:colOff>50800</xdr:colOff>
      <xdr:row>77</xdr:row>
      <xdr:rowOff>128077</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10426700" y="1322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49354</xdr:rowOff>
    </xdr:from>
    <xdr:ext cx="534377" cy="259045"/>
    <xdr:sp macro="" textlink="">
      <xdr:nvSpPr>
        <xdr:cNvPr id="418" name="商工費該当値テキスト">
          <a:extLst>
            <a:ext uri="{FF2B5EF4-FFF2-40B4-BE49-F238E27FC236}">
              <a16:creationId xmlns:a16="http://schemas.microsoft.com/office/drawing/2014/main" id="{00000000-0008-0000-0700-0000A2010000}"/>
            </a:ext>
          </a:extLst>
        </xdr:cNvPr>
        <xdr:cNvSpPr txBox="1"/>
      </xdr:nvSpPr>
      <xdr:spPr>
        <a:xfrm>
          <a:off x="10528300" y="1307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25571</xdr:rowOff>
    </xdr:from>
    <xdr:to>
      <xdr:col>50</xdr:col>
      <xdr:colOff>165100</xdr:colOff>
      <xdr:row>77</xdr:row>
      <xdr:rowOff>127171</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9588500" y="1322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143698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372111" y="1300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148664</xdr:rowOff>
    </xdr:from>
    <xdr:to>
      <xdr:col>46</xdr:col>
      <xdr:colOff>38100</xdr:colOff>
      <xdr:row>78</xdr:row>
      <xdr:rowOff>78814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8699500" y="1335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95341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483111" y="1312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152078</xdr:rowOff>
    </xdr:from>
    <xdr:to>
      <xdr:col>41</xdr:col>
      <xdr:colOff>101600</xdr:colOff>
      <xdr:row>78</xdr:row>
      <xdr:rowOff>82228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7810500" y="1335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98755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312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24138</xdr:rowOff>
    </xdr:from>
    <xdr:to>
      <xdr:col>36</xdr:col>
      <xdr:colOff>165100</xdr:colOff>
      <xdr:row>77</xdr:row>
      <xdr:rowOff>125738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6921500" y="1322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142265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30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49" name="土木費最小値テキスト">
          <a:extLst>
            <a:ext uri="{FF2B5EF4-FFF2-40B4-BE49-F238E27FC236}">
              <a16:creationId xmlns:a16="http://schemas.microsoft.com/office/drawing/2014/main" id="{00000000-0008-0000-0700-0000C1010000}"/>
            </a:ext>
          </a:extLst>
        </xdr:cNvPr>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51" name="土木費最大値テキスト">
          <a:extLst>
            <a:ext uri="{FF2B5EF4-FFF2-40B4-BE49-F238E27FC236}">
              <a16:creationId xmlns:a16="http://schemas.microsoft.com/office/drawing/2014/main" id="{00000000-0008-0000-0700-0000C3010000}"/>
            </a:ext>
          </a:extLst>
        </xdr:cNvPr>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98961</xdr:rowOff>
    </xdr:from>
    <xdr:to>
      <xdr:col>55</xdr:col>
      <xdr:colOff>0</xdr:colOff>
      <xdr:row>97</xdr:row>
      <xdr:rowOff>129468</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9639300" y="16729611"/>
          <a:ext cx="838200" cy="3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67502</xdr:rowOff>
    </xdr:from>
    <xdr:ext cx="534377" cy="259045"/>
    <xdr:sp macro="" textlink="">
      <xdr:nvSpPr>
        <xdr:cNvPr id="454" name="土木費平均値テキスト">
          <a:extLst>
            <a:ext uri="{FF2B5EF4-FFF2-40B4-BE49-F238E27FC236}">
              <a16:creationId xmlns:a16="http://schemas.microsoft.com/office/drawing/2014/main" id="{00000000-0008-0000-0700-0000C6010000}"/>
            </a:ext>
          </a:extLst>
        </xdr:cNvPr>
        <xdr:cNvSpPr txBox="1"/>
      </xdr:nvSpPr>
      <xdr:spPr>
        <a:xfrm>
          <a:off x="10528300" y="16526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5" name="フローチャート: 判断 454">
          <a:extLst>
            <a:ext uri="{FF2B5EF4-FFF2-40B4-BE49-F238E27FC236}">
              <a16:creationId xmlns:a16="http://schemas.microsoft.com/office/drawing/2014/main" id="{00000000-0008-0000-0700-0000C7010000}"/>
            </a:ext>
          </a:extLst>
        </xdr:cNvPr>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129468</xdr:rowOff>
    </xdr:from>
    <xdr:to>
      <xdr:col>50</xdr:col>
      <xdr:colOff>114300</xdr:colOff>
      <xdr:row>98</xdr:row>
      <xdr:rowOff>26614</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8750300" y="16760118"/>
          <a:ext cx="889000" cy="6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170101</xdr:rowOff>
    </xdr:from>
    <xdr:ext cx="534377"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9372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135908</xdr:rowOff>
    </xdr:from>
    <xdr:to>
      <xdr:col>45</xdr:col>
      <xdr:colOff>177800</xdr:colOff>
      <xdr:row>98</xdr:row>
      <xdr:rowOff>26614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7861300" y="16766558"/>
          <a:ext cx="889000" cy="6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6545</xdr:rowOff>
    </xdr:from>
    <xdr:ext cx="534377"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8483111" y="1646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97427</xdr:rowOff>
    </xdr:from>
    <xdr:to>
      <xdr:col>41</xdr:col>
      <xdr:colOff>50800</xdr:colOff>
      <xdr:row>97</xdr:row>
      <xdr:rowOff>135908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972300" y="16728077"/>
          <a:ext cx="8890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160537</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7594111" y="164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2156</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6705111" y="168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48161</xdr:rowOff>
    </xdr:from>
    <xdr:to>
      <xdr:col>55</xdr:col>
      <xdr:colOff>50800</xdr:colOff>
      <xdr:row>97</xdr:row>
      <xdr:rowOff>149761</xdr:rowOff>
    </xdr:to>
    <xdr:sp macro="" textlink="">
      <xdr:nvSpPr>
        <xdr:cNvPr id="472" name="楕円 471">
          <a:extLst>
            <a:ext uri="{FF2B5EF4-FFF2-40B4-BE49-F238E27FC236}">
              <a16:creationId xmlns:a16="http://schemas.microsoft.com/office/drawing/2014/main" id="{00000000-0008-0000-0700-0000D8010000}"/>
            </a:ext>
          </a:extLst>
        </xdr:cNvPr>
        <xdr:cNvSpPr/>
      </xdr:nvSpPr>
      <xdr:spPr>
        <a:xfrm>
          <a:off x="10426700" y="1667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26588</xdr:rowOff>
    </xdr:from>
    <xdr:ext cx="534377" cy="259045"/>
    <xdr:sp macro="" textlink="">
      <xdr:nvSpPr>
        <xdr:cNvPr id="473" name="土木費該当値テキスト">
          <a:extLst>
            <a:ext uri="{FF2B5EF4-FFF2-40B4-BE49-F238E27FC236}">
              <a16:creationId xmlns:a16="http://schemas.microsoft.com/office/drawing/2014/main" id="{00000000-0008-0000-0700-0000D9010000}"/>
            </a:ext>
          </a:extLst>
        </xdr:cNvPr>
        <xdr:cNvSpPr txBox="1"/>
      </xdr:nvSpPr>
      <xdr:spPr>
        <a:xfrm>
          <a:off x="10528300" y="1665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78668</xdr:rowOff>
    </xdr:from>
    <xdr:to>
      <xdr:col>50</xdr:col>
      <xdr:colOff>165100</xdr:colOff>
      <xdr:row>98</xdr:row>
      <xdr:rowOff>8818</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9588500" y="1670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171395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80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147264</xdr:rowOff>
    </xdr:from>
    <xdr:to>
      <xdr:col>46</xdr:col>
      <xdr:colOff>38100</xdr:colOff>
      <xdr:row>98</xdr:row>
      <xdr:rowOff>77414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8699500" y="1677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68541</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87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85108</xdr:rowOff>
    </xdr:from>
    <xdr:to>
      <xdr:col>41</xdr:col>
      <xdr:colOff>101600</xdr:colOff>
      <xdr:row>98</xdr:row>
      <xdr:rowOff>15258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7810500" y="1671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6385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80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46627</xdr:rowOff>
    </xdr:from>
    <xdr:to>
      <xdr:col>36</xdr:col>
      <xdr:colOff>165100</xdr:colOff>
      <xdr:row>97</xdr:row>
      <xdr:rowOff>148227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6921500" y="1667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164754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45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104419</xdr:rowOff>
    </xdr:from>
    <xdr:to>
      <xdr:col>85</xdr:col>
      <xdr:colOff>126364</xdr:colOff>
      <xdr:row>39</xdr:row>
      <xdr:rowOff>116725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47919"/>
          <a:ext cx="1269" cy="155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120552</xdr:rowOff>
    </xdr:from>
    <xdr:ext cx="534377"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8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116725</xdr:rowOff>
    </xdr:from>
    <xdr:to>
      <xdr:col>86</xdr:col>
      <xdr:colOff>25400</xdr:colOff>
      <xdr:row>39</xdr:row>
      <xdr:rowOff>116725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80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51096</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104419</xdr:rowOff>
    </xdr:from>
    <xdr:to>
      <xdr:col>86</xdr:col>
      <xdr:colOff>25400</xdr:colOff>
      <xdr:row>30</xdr:row>
      <xdr:rowOff>104419</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4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104686</xdr:rowOff>
    </xdr:from>
    <xdr:to>
      <xdr:col>85</xdr:col>
      <xdr:colOff>127000</xdr:colOff>
      <xdr:row>38</xdr:row>
      <xdr:rowOff>116135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619786"/>
          <a:ext cx="838200" cy="1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114406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286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91529</xdr:rowOff>
    </xdr:from>
    <xdr:to>
      <xdr:col>85</xdr:col>
      <xdr:colOff>177800</xdr:colOff>
      <xdr:row>38</xdr:row>
      <xdr:rowOff>21679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43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21857</xdr:rowOff>
    </xdr:from>
    <xdr:to>
      <xdr:col>81</xdr:col>
      <xdr:colOff>50800</xdr:colOff>
      <xdr:row>38</xdr:row>
      <xdr:rowOff>116135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592300" y="6536957"/>
          <a:ext cx="889000" cy="9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111913</xdr:rowOff>
    </xdr:from>
    <xdr:to>
      <xdr:col>81</xdr:col>
      <xdr:colOff>101600</xdr:colOff>
      <xdr:row>37</xdr:row>
      <xdr:rowOff>42063</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8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58590</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21857</xdr:rowOff>
    </xdr:from>
    <xdr:to>
      <xdr:col>76</xdr:col>
      <xdr:colOff>114300</xdr:colOff>
      <xdr:row>38</xdr:row>
      <xdr:rowOff>93466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536957"/>
          <a:ext cx="889000" cy="7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39618</xdr:rowOff>
    </xdr:from>
    <xdr:to>
      <xdr:col>76</xdr:col>
      <xdr:colOff>165100</xdr:colOff>
      <xdr:row>37</xdr:row>
      <xdr:rowOff>141218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38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157745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15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93466</xdr:rowOff>
    </xdr:from>
    <xdr:to>
      <xdr:col>71</xdr:col>
      <xdr:colOff>177800</xdr:colOff>
      <xdr:row>38</xdr:row>
      <xdr:rowOff>125508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608566"/>
          <a:ext cx="889000" cy="3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103664</xdr:rowOff>
    </xdr:from>
    <xdr:to>
      <xdr:col>72</xdr:col>
      <xdr:colOff>38100</xdr:colOff>
      <xdr:row>38</xdr:row>
      <xdr:rowOff>33813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50341</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22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84537</xdr:rowOff>
    </xdr:from>
    <xdr:to>
      <xdr:col>67</xdr:col>
      <xdr:colOff>101600</xdr:colOff>
      <xdr:row>38</xdr:row>
      <xdr:rowOff>14687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31214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53886</xdr:rowOff>
    </xdr:from>
    <xdr:to>
      <xdr:col>85</xdr:col>
      <xdr:colOff>177800</xdr:colOff>
      <xdr:row>38</xdr:row>
      <xdr:rowOff>155486</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5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32313</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54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65335</xdr:rowOff>
    </xdr:from>
    <xdr:to>
      <xdr:col>81</xdr:col>
      <xdr:colOff>101600</xdr:colOff>
      <xdr:row>38</xdr:row>
      <xdr:rowOff>166935</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58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158062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67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142507</xdr:rowOff>
    </xdr:from>
    <xdr:to>
      <xdr:col>76</xdr:col>
      <xdr:colOff>165100</xdr:colOff>
      <xdr:row>38</xdr:row>
      <xdr:rowOff>72657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48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63784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57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42666</xdr:rowOff>
    </xdr:from>
    <xdr:to>
      <xdr:col>72</xdr:col>
      <xdr:colOff>38100</xdr:colOff>
      <xdr:row>38</xdr:row>
      <xdr:rowOff>144266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55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135393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65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74708</xdr:rowOff>
    </xdr:from>
    <xdr:to>
      <xdr:col>67</xdr:col>
      <xdr:colOff>101600</xdr:colOff>
      <xdr:row>39</xdr:row>
      <xdr:rowOff>4858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58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167435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68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教育費グラフ枠">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62" name="教育費最小値テキスト">
          <a:extLst>
            <a:ext uri="{FF2B5EF4-FFF2-40B4-BE49-F238E27FC236}">
              <a16:creationId xmlns:a16="http://schemas.microsoft.com/office/drawing/2014/main" id="{00000000-0008-0000-0700-000032020000}"/>
            </a:ext>
          </a:extLst>
        </xdr:cNvPr>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4" name="教育費最大値テキスト">
          <a:extLst>
            <a:ext uri="{FF2B5EF4-FFF2-40B4-BE49-F238E27FC236}">
              <a16:creationId xmlns:a16="http://schemas.microsoft.com/office/drawing/2014/main" id="{00000000-0008-0000-0700-000034020000}"/>
            </a:ext>
          </a:extLst>
        </xdr:cNvPr>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64454</xdr:rowOff>
    </xdr:from>
    <xdr:to>
      <xdr:col>85</xdr:col>
      <xdr:colOff>127000</xdr:colOff>
      <xdr:row>56</xdr:row>
      <xdr:rowOff>93536</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5481300" y="9665654"/>
          <a:ext cx="838200" cy="2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28598</xdr:rowOff>
    </xdr:from>
    <xdr:ext cx="534377" cy="259045"/>
    <xdr:sp macro="" textlink="">
      <xdr:nvSpPr>
        <xdr:cNvPr id="567" name="教育費平均値テキスト">
          <a:extLst>
            <a:ext uri="{FF2B5EF4-FFF2-40B4-BE49-F238E27FC236}">
              <a16:creationId xmlns:a16="http://schemas.microsoft.com/office/drawing/2014/main" id="{00000000-0008-0000-0700-000037020000}"/>
            </a:ext>
          </a:extLst>
        </xdr:cNvPr>
        <xdr:cNvSpPr txBox="1"/>
      </xdr:nvSpPr>
      <xdr:spPr>
        <a:xfrm>
          <a:off x="16370300" y="9629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68" name="フローチャート: 判断 567">
          <a:extLst>
            <a:ext uri="{FF2B5EF4-FFF2-40B4-BE49-F238E27FC236}">
              <a16:creationId xmlns:a16="http://schemas.microsoft.com/office/drawing/2014/main" id="{00000000-0008-0000-0700-000038020000}"/>
            </a:ext>
          </a:extLst>
        </xdr:cNvPr>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119917</xdr:rowOff>
    </xdr:from>
    <xdr:to>
      <xdr:col>81</xdr:col>
      <xdr:colOff>50800</xdr:colOff>
      <xdr:row>56</xdr:row>
      <xdr:rowOff>93536</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4592300" y="9549667"/>
          <a:ext cx="889000" cy="14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160632</xdr:rowOff>
    </xdr:from>
    <xdr:ext cx="534377"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5214111" y="9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119917</xdr:rowOff>
    </xdr:from>
    <xdr:to>
      <xdr:col>76</xdr:col>
      <xdr:colOff>114300</xdr:colOff>
      <xdr:row>56</xdr:row>
      <xdr:rowOff>53180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3703300" y="9549667"/>
          <a:ext cx="889000" cy="10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17241</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4325111" y="978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53180</xdr:rowOff>
    </xdr:from>
    <xdr:to>
      <xdr:col>71</xdr:col>
      <xdr:colOff>177800</xdr:colOff>
      <xdr:row>56</xdr:row>
      <xdr:rowOff>74106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2814300" y="9654380"/>
          <a:ext cx="889000" cy="2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47041</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3436111" y="981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21534</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2547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13654</xdr:rowOff>
    </xdr:from>
    <xdr:to>
      <xdr:col>85</xdr:col>
      <xdr:colOff>177800</xdr:colOff>
      <xdr:row>56</xdr:row>
      <xdr:rowOff>115254</xdr:rowOff>
    </xdr:to>
    <xdr:sp macro="" textlink="">
      <xdr:nvSpPr>
        <xdr:cNvPr id="585" name="楕円 584">
          <a:extLst>
            <a:ext uri="{FF2B5EF4-FFF2-40B4-BE49-F238E27FC236}">
              <a16:creationId xmlns:a16="http://schemas.microsoft.com/office/drawing/2014/main" id="{00000000-0008-0000-0700-000049020000}"/>
            </a:ext>
          </a:extLst>
        </xdr:cNvPr>
        <xdr:cNvSpPr/>
      </xdr:nvSpPr>
      <xdr:spPr>
        <a:xfrm>
          <a:off x="16268700" y="961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36531</xdr:rowOff>
    </xdr:from>
    <xdr:ext cx="534377" cy="259045"/>
    <xdr:sp macro="" textlink="">
      <xdr:nvSpPr>
        <xdr:cNvPr id="586" name="教育費該当値テキスト">
          <a:extLst>
            <a:ext uri="{FF2B5EF4-FFF2-40B4-BE49-F238E27FC236}">
              <a16:creationId xmlns:a16="http://schemas.microsoft.com/office/drawing/2014/main" id="{00000000-0008-0000-0700-00004A020000}"/>
            </a:ext>
          </a:extLst>
        </xdr:cNvPr>
        <xdr:cNvSpPr txBox="1"/>
      </xdr:nvSpPr>
      <xdr:spPr>
        <a:xfrm>
          <a:off x="16370300" y="946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42736</xdr:rowOff>
    </xdr:from>
    <xdr:to>
      <xdr:col>81</xdr:col>
      <xdr:colOff>101600</xdr:colOff>
      <xdr:row>56</xdr:row>
      <xdr:rowOff>144336</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5430500" y="964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160863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41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69117</xdr:rowOff>
    </xdr:from>
    <xdr:to>
      <xdr:col>76</xdr:col>
      <xdr:colOff>165100</xdr:colOff>
      <xdr:row>55</xdr:row>
      <xdr:rowOff>170717</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4541500" y="949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15794</xdr:rowOff>
    </xdr:from>
    <xdr:ext cx="59901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292795" y="9274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2380</xdr:rowOff>
    </xdr:from>
    <xdr:to>
      <xdr:col>72</xdr:col>
      <xdr:colOff>38100</xdr:colOff>
      <xdr:row>56</xdr:row>
      <xdr:rowOff>103980</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3652500" y="96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120507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37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23306</xdr:rowOff>
    </xdr:from>
    <xdr:to>
      <xdr:col>67</xdr:col>
      <xdr:colOff>101600</xdr:colOff>
      <xdr:row>56</xdr:row>
      <xdr:rowOff>124906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2763500" y="962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141433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39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7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7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災害復旧費グラフ枠">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7" name="災害復旧費最小値テキスト">
          <a:extLst>
            <a:ext uri="{FF2B5EF4-FFF2-40B4-BE49-F238E27FC236}">
              <a16:creationId xmlns:a16="http://schemas.microsoft.com/office/drawing/2014/main" id="{00000000-0008-0000-0700-000069020000}"/>
            </a:ext>
          </a:extLst>
        </xdr:cNvPr>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19" name="災害復旧費最大値テキスト">
          <a:extLst>
            <a:ext uri="{FF2B5EF4-FFF2-40B4-BE49-F238E27FC236}">
              <a16:creationId xmlns:a16="http://schemas.microsoft.com/office/drawing/2014/main" id="{00000000-0008-0000-0700-00006B020000}"/>
            </a:ext>
          </a:extLst>
        </xdr:cNvPr>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92224</xdr:rowOff>
    </xdr:from>
    <xdr:to>
      <xdr:col>85</xdr:col>
      <xdr:colOff>127000</xdr:colOff>
      <xdr:row>78</xdr:row>
      <xdr:rowOff>139632</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5481300" y="13465324"/>
          <a:ext cx="838200" cy="4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61678</xdr:rowOff>
    </xdr:from>
    <xdr:ext cx="534377" cy="259045"/>
    <xdr:sp macro="" textlink="">
      <xdr:nvSpPr>
        <xdr:cNvPr id="622" name="災害復旧費平均値テキスト">
          <a:extLst>
            <a:ext uri="{FF2B5EF4-FFF2-40B4-BE49-F238E27FC236}">
              <a16:creationId xmlns:a16="http://schemas.microsoft.com/office/drawing/2014/main" id="{00000000-0008-0000-0700-00006E020000}"/>
            </a:ext>
          </a:extLst>
        </xdr:cNvPr>
        <xdr:cNvSpPr txBox="1"/>
      </xdr:nvSpPr>
      <xdr:spPr>
        <a:xfrm>
          <a:off x="16370300" y="13263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3" name="フローチャート: 判断 622">
          <a:extLst>
            <a:ext uri="{FF2B5EF4-FFF2-40B4-BE49-F238E27FC236}">
              <a16:creationId xmlns:a16="http://schemas.microsoft.com/office/drawing/2014/main" id="{00000000-0008-0000-0700-00006F020000}"/>
            </a:ext>
          </a:extLst>
        </xdr:cNvPr>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3404</xdr:rowOff>
    </xdr:from>
    <xdr:to>
      <xdr:col>81</xdr:col>
      <xdr:colOff>50800</xdr:colOff>
      <xdr:row>78</xdr:row>
      <xdr:rowOff>92224</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4592300" y="13376504"/>
          <a:ext cx="889000" cy="8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134293</xdr:rowOff>
    </xdr:from>
    <xdr:ext cx="534377"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5214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3404</xdr:rowOff>
    </xdr:from>
    <xdr:to>
      <xdr:col>76</xdr:col>
      <xdr:colOff>114300</xdr:colOff>
      <xdr:row>78</xdr:row>
      <xdr:rowOff>39528</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3703300" y="13376504"/>
          <a:ext cx="889000" cy="3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141572</xdr:rowOff>
    </xdr:from>
    <xdr:ext cx="469744"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4357428" y="135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39528</xdr:rowOff>
    </xdr:from>
    <xdr:to>
      <xdr:col>71</xdr:col>
      <xdr:colOff>177800</xdr:colOff>
      <xdr:row>78</xdr:row>
      <xdr:rowOff>139691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2814300" y="13412628"/>
          <a:ext cx="889000" cy="10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137137</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3468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162509</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2579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88832</xdr:rowOff>
    </xdr:from>
    <xdr:to>
      <xdr:col>85</xdr:col>
      <xdr:colOff>177800</xdr:colOff>
      <xdr:row>79</xdr:row>
      <xdr:rowOff>18982</xdr:rowOff>
    </xdr:to>
    <xdr:sp macro="" textlink="">
      <xdr:nvSpPr>
        <xdr:cNvPr id="640" name="楕円 639">
          <a:extLst>
            <a:ext uri="{FF2B5EF4-FFF2-40B4-BE49-F238E27FC236}">
              <a16:creationId xmlns:a16="http://schemas.microsoft.com/office/drawing/2014/main" id="{00000000-0008-0000-0700-000080020000}"/>
            </a:ext>
          </a:extLst>
        </xdr:cNvPr>
        <xdr:cNvSpPr/>
      </xdr:nvSpPr>
      <xdr:spPr>
        <a:xfrm>
          <a:off x="16268700" y="134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17228</xdr:rowOff>
    </xdr:from>
    <xdr:ext cx="313932" cy="259045"/>
    <xdr:sp macro="" textlink="">
      <xdr:nvSpPr>
        <xdr:cNvPr id="641" name="災害復旧費該当値テキスト">
          <a:extLst>
            <a:ext uri="{FF2B5EF4-FFF2-40B4-BE49-F238E27FC236}">
              <a16:creationId xmlns:a16="http://schemas.microsoft.com/office/drawing/2014/main" id="{00000000-0008-0000-0700-000081020000}"/>
            </a:ext>
          </a:extLst>
        </xdr:cNvPr>
        <xdr:cNvSpPr txBox="1"/>
      </xdr:nvSpPr>
      <xdr:spPr>
        <a:xfrm>
          <a:off x="16370300" y="1339032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41424</xdr:rowOff>
    </xdr:from>
    <xdr:to>
      <xdr:col>81</xdr:col>
      <xdr:colOff>101600</xdr:colOff>
      <xdr:row>78</xdr:row>
      <xdr:rowOff>143024</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5430500" y="1341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159551</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14111" y="1318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124054</xdr:rowOff>
    </xdr:from>
    <xdr:to>
      <xdr:col>76</xdr:col>
      <xdr:colOff>165100</xdr:colOff>
      <xdr:row>78</xdr:row>
      <xdr:rowOff>54204</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4541500" y="1332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70731</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325111" y="1310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160178</xdr:rowOff>
    </xdr:from>
    <xdr:to>
      <xdr:col>72</xdr:col>
      <xdr:colOff>38100</xdr:colOff>
      <xdr:row>78</xdr:row>
      <xdr:rowOff>90328</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3652500" y="1336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106855</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13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88891</xdr:rowOff>
    </xdr:from>
    <xdr:to>
      <xdr:col>67</xdr:col>
      <xdr:colOff>101600</xdr:colOff>
      <xdr:row>79</xdr:row>
      <xdr:rowOff>19041</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2763500" y="134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10168</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89650" y="13554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公債費グラフ枠">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72" name="公債費最小値テキスト">
          <a:extLst>
            <a:ext uri="{FF2B5EF4-FFF2-40B4-BE49-F238E27FC236}">
              <a16:creationId xmlns:a16="http://schemas.microsoft.com/office/drawing/2014/main" id="{00000000-0008-0000-0700-0000A0020000}"/>
            </a:ext>
          </a:extLst>
        </xdr:cNvPr>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4" name="公債費最大値テキスト">
          <a:extLst>
            <a:ext uri="{FF2B5EF4-FFF2-40B4-BE49-F238E27FC236}">
              <a16:creationId xmlns:a16="http://schemas.microsoft.com/office/drawing/2014/main" id="{00000000-0008-0000-0700-0000A2020000}"/>
            </a:ext>
          </a:extLst>
        </xdr:cNvPr>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90089</xdr:rowOff>
    </xdr:from>
    <xdr:to>
      <xdr:col>85</xdr:col>
      <xdr:colOff>127000</xdr:colOff>
      <xdr:row>96</xdr:row>
      <xdr:rowOff>128987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5481300" y="16549289"/>
          <a:ext cx="838200" cy="3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36146</xdr:rowOff>
    </xdr:from>
    <xdr:ext cx="534377" cy="259045"/>
    <xdr:sp macro="" textlink="">
      <xdr:nvSpPr>
        <xdr:cNvPr id="677" name="公債費平均値テキスト">
          <a:extLst>
            <a:ext uri="{FF2B5EF4-FFF2-40B4-BE49-F238E27FC236}">
              <a16:creationId xmlns:a16="http://schemas.microsoft.com/office/drawing/2014/main" id="{00000000-0008-0000-0700-0000A5020000}"/>
            </a:ext>
          </a:extLst>
        </xdr:cNvPr>
        <xdr:cNvSpPr txBox="1"/>
      </xdr:nvSpPr>
      <xdr:spPr>
        <a:xfrm>
          <a:off x="16370300" y="16495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78" name="フローチャート: 判断 677">
          <a:extLst>
            <a:ext uri="{FF2B5EF4-FFF2-40B4-BE49-F238E27FC236}">
              <a16:creationId xmlns:a16="http://schemas.microsoft.com/office/drawing/2014/main" id="{00000000-0008-0000-0700-0000A6020000}"/>
            </a:ext>
          </a:extLst>
        </xdr:cNvPr>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128987</xdr:rowOff>
    </xdr:from>
    <xdr:to>
      <xdr:col>81</xdr:col>
      <xdr:colOff>50800</xdr:colOff>
      <xdr:row>96</xdr:row>
      <xdr:rowOff>158386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4592300" y="16588187"/>
          <a:ext cx="889000" cy="2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668</xdr:rowOff>
    </xdr:from>
    <xdr:ext cx="534377"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5214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158386</xdr:rowOff>
    </xdr:from>
    <xdr:to>
      <xdr:col>76</xdr:col>
      <xdr:colOff>114300</xdr:colOff>
      <xdr:row>97</xdr:row>
      <xdr:rowOff>1690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3703300" y="16617586"/>
          <a:ext cx="889000" cy="1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35166</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4325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1690</xdr:rowOff>
    </xdr:from>
    <xdr:to>
      <xdr:col>71</xdr:col>
      <xdr:colOff>177800</xdr:colOff>
      <xdr:row>97</xdr:row>
      <xdr:rowOff>13764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2814300" y="16632340"/>
          <a:ext cx="889000" cy="1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63493</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3436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58131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2547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39289</xdr:rowOff>
    </xdr:from>
    <xdr:to>
      <xdr:col>85</xdr:col>
      <xdr:colOff>177800</xdr:colOff>
      <xdr:row>96</xdr:row>
      <xdr:rowOff>140889</xdr:rowOff>
    </xdr:to>
    <xdr:sp macro="" textlink="">
      <xdr:nvSpPr>
        <xdr:cNvPr id="695" name="楕円 694">
          <a:extLst>
            <a:ext uri="{FF2B5EF4-FFF2-40B4-BE49-F238E27FC236}">
              <a16:creationId xmlns:a16="http://schemas.microsoft.com/office/drawing/2014/main" id="{00000000-0008-0000-0700-0000B7020000}"/>
            </a:ext>
          </a:extLst>
        </xdr:cNvPr>
        <xdr:cNvSpPr/>
      </xdr:nvSpPr>
      <xdr:spPr>
        <a:xfrm>
          <a:off x="16268700" y="164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62166</xdr:rowOff>
    </xdr:from>
    <xdr:ext cx="534377" cy="259045"/>
    <xdr:sp macro="" textlink="">
      <xdr:nvSpPr>
        <xdr:cNvPr id="696" name="公債費該当値テキスト">
          <a:extLst>
            <a:ext uri="{FF2B5EF4-FFF2-40B4-BE49-F238E27FC236}">
              <a16:creationId xmlns:a16="http://schemas.microsoft.com/office/drawing/2014/main" id="{00000000-0008-0000-0700-0000B8020000}"/>
            </a:ext>
          </a:extLst>
        </xdr:cNvPr>
        <xdr:cNvSpPr txBox="1"/>
      </xdr:nvSpPr>
      <xdr:spPr>
        <a:xfrm>
          <a:off x="16370300" y="1634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78187</xdr:rowOff>
    </xdr:from>
    <xdr:to>
      <xdr:col>81</xdr:col>
      <xdr:colOff>101600</xdr:colOff>
      <xdr:row>97</xdr:row>
      <xdr:rowOff>8337</xdr:rowOff>
    </xdr:to>
    <xdr:sp macro="" textlink="">
      <xdr:nvSpPr>
        <xdr:cNvPr id="697" name="楕円 696">
          <a:extLst>
            <a:ext uri="{FF2B5EF4-FFF2-40B4-BE49-F238E27FC236}">
              <a16:creationId xmlns:a16="http://schemas.microsoft.com/office/drawing/2014/main" id="{00000000-0008-0000-0700-0000B9020000}"/>
            </a:ext>
          </a:extLst>
        </xdr:cNvPr>
        <xdr:cNvSpPr/>
      </xdr:nvSpPr>
      <xdr:spPr>
        <a:xfrm>
          <a:off x="15430500" y="1653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24864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31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107586</xdr:rowOff>
    </xdr:from>
    <xdr:to>
      <xdr:col>76</xdr:col>
      <xdr:colOff>165100</xdr:colOff>
      <xdr:row>97</xdr:row>
      <xdr:rowOff>37736</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4541500" y="1656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28863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65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122340</xdr:rowOff>
    </xdr:from>
    <xdr:to>
      <xdr:col>72</xdr:col>
      <xdr:colOff>38100</xdr:colOff>
      <xdr:row>97</xdr:row>
      <xdr:rowOff>52490</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3652500" y="165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43617</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67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134414</xdr:rowOff>
    </xdr:from>
    <xdr:to>
      <xdr:col>67</xdr:col>
      <xdr:colOff>101600</xdr:colOff>
      <xdr:row>97</xdr:row>
      <xdr:rowOff>64564</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2763500" y="1659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55691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68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7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諸支出金グラフ枠">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5" name="諸支出金最小値テキスト">
          <a:extLst>
            <a:ext uri="{FF2B5EF4-FFF2-40B4-BE49-F238E27FC236}">
              <a16:creationId xmlns:a16="http://schemas.microsoft.com/office/drawing/2014/main" id="{00000000-0008-0000-0700-0000D5020000}"/>
            </a:ext>
          </a:extLst>
        </xdr:cNvPr>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7" name="諸支出金最大値テキスト">
          <a:extLst>
            <a:ext uri="{FF2B5EF4-FFF2-40B4-BE49-F238E27FC236}">
              <a16:creationId xmlns:a16="http://schemas.microsoft.com/office/drawing/2014/main" id="{00000000-0008-0000-0700-0000D7020000}"/>
            </a:ext>
          </a:extLst>
        </xdr:cNvPr>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30" name="諸支出金平均値テキスト">
          <a:extLst>
            <a:ext uri="{FF2B5EF4-FFF2-40B4-BE49-F238E27FC236}">
              <a16:creationId xmlns:a16="http://schemas.microsoft.com/office/drawing/2014/main" id="{00000000-0008-0000-0700-0000DA020000}"/>
            </a:ext>
          </a:extLst>
        </xdr:cNvPr>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31" name="フローチャート: 判断 730">
          <a:extLst>
            <a:ext uri="{FF2B5EF4-FFF2-40B4-BE49-F238E27FC236}">
              <a16:creationId xmlns:a16="http://schemas.microsoft.com/office/drawing/2014/main" id="{00000000-0008-0000-0700-0000DB020000}"/>
            </a:ext>
          </a:extLst>
        </xdr:cNvPr>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3" name="フローチャート: 判断 732">
          <a:extLst>
            <a:ext uri="{FF2B5EF4-FFF2-40B4-BE49-F238E27FC236}">
              <a16:creationId xmlns:a16="http://schemas.microsoft.com/office/drawing/2014/main" id="{00000000-0008-0000-0700-0000DD020000}"/>
            </a:ext>
          </a:extLst>
        </xdr:cNvPr>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8" name="楕円 747">
          <a:extLst>
            <a:ext uri="{FF2B5EF4-FFF2-40B4-BE49-F238E27FC236}">
              <a16:creationId xmlns:a16="http://schemas.microsoft.com/office/drawing/2014/main" id="{00000000-0008-0000-0700-0000EC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49" name="諸支出金該当値テキスト">
          <a:extLst>
            <a:ext uri="{FF2B5EF4-FFF2-40B4-BE49-F238E27FC236}">
              <a16:creationId xmlns:a16="http://schemas.microsoft.com/office/drawing/2014/main" id="{00000000-0008-0000-0700-0000ED020000}"/>
            </a:ext>
          </a:extLst>
        </xdr:cNvPr>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0" name="楕円 749">
          <a:extLst>
            <a:ext uri="{FF2B5EF4-FFF2-40B4-BE49-F238E27FC236}">
              <a16:creationId xmlns:a16="http://schemas.microsoft.com/office/drawing/2014/main" id="{00000000-0008-0000-0700-0000EE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7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7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2" name="前年度繰上充用金グラフ枠">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4" name="前年度繰上充用金最小値テキスト">
          <a:extLst>
            <a:ext uri="{FF2B5EF4-FFF2-40B4-BE49-F238E27FC236}">
              <a16:creationId xmlns:a16="http://schemas.microsoft.com/office/drawing/2014/main" id="{00000000-0008-0000-0700-00000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6" name="前年度繰上充用金最大値テキスト">
          <a:extLst>
            <a:ext uri="{FF2B5EF4-FFF2-40B4-BE49-F238E27FC236}">
              <a16:creationId xmlns:a16="http://schemas.microsoft.com/office/drawing/2014/main" id="{00000000-0008-0000-0700-00000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9" name="前年度繰上充用金平均値テキスト">
          <a:extLst>
            <a:ext uri="{FF2B5EF4-FFF2-40B4-BE49-F238E27FC236}">
              <a16:creationId xmlns:a16="http://schemas.microsoft.com/office/drawing/2014/main" id="{00000000-0008-0000-0700-00000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0" name="フローチャート: 判断 779">
          <a:extLst>
            <a:ext uri="{FF2B5EF4-FFF2-40B4-BE49-F238E27FC236}">
              <a16:creationId xmlns:a16="http://schemas.microsoft.com/office/drawing/2014/main" id="{00000000-0008-0000-0700-00000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2" name="フローチャート: 判断 781">
          <a:extLst>
            <a:ext uri="{FF2B5EF4-FFF2-40B4-BE49-F238E27FC236}">
              <a16:creationId xmlns:a16="http://schemas.microsoft.com/office/drawing/2014/main" id="{00000000-0008-0000-0700-00000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楕円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8" name="前年度繰上充用金該当値テキスト">
          <a:extLst>
            <a:ext uri="{FF2B5EF4-FFF2-40B4-BE49-F238E27FC236}">
              <a16:creationId xmlns:a16="http://schemas.microsoft.com/office/drawing/2014/main" id="{00000000-0008-0000-0700-00001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9" name="楕円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7" name="正方形/長方形 806">
          <a:extLst>
            <a:ext uri="{FF2B5EF4-FFF2-40B4-BE49-F238E27FC236}">
              <a16:creationId xmlns:a16="http://schemas.microsoft.com/office/drawing/2014/main" id="{00000000-0008-0000-0700-00002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8" name="正方形/長方形 807">
          <a:extLst>
            <a:ext uri="{FF2B5EF4-FFF2-40B4-BE49-F238E27FC236}">
              <a16:creationId xmlns:a16="http://schemas.microsoft.com/office/drawing/2014/main" id="{00000000-0008-0000-0700-00002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総務費は、特別定額給付金事業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が皆減となったため、減少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民生費は、コロナウイルス対策として、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子育て世帯臨時特別給付金事業等を行ったため、増加した。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農林水産費は、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コロナ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ウイルス</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対策の感染症対応米価下落対策緊急支援金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等を行ったため、増加した。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土木費は、積雪量が多い年であったため、除排雪に費用を費やしたため</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増加した。</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実質収支額について、コロナ禍の影響があり、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例年と比較し、多くの事業を財源と共に繰越を行ったため、実質収支は下がった。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実質単年度収支は、財政調整基金だけでなく、特目基金にも積立を行ったため、前年と比較し下がった。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年度末において、財政調整基金</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億円を達成することが出来た。しかし、人件費・物件費・補助費等・公債費が増加しており、公債費は令和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年度にピークを迎える。今後の町運営にあたり、災害と豪雪が重なっても運営が行えるよう、財政調整基金の積み増しに努め、事業の見直し・縮減を行うとともに、地方債発行の抑制・平準化に努める。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年度についても、連結実質赤字比率について、赤字はなかった。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国民健康保険事業ならびに介護保険事業について、令和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年度末において、基金残高はそれぞれ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204,422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200,002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千円となっている。予算規模が両会計とも</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億円以上の会計であるが、基金も準備されているため、突発的な支出にも対応できると考えている。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水道、</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下水道、浄化槽、農業集落排水会計について、建設して以来、下水道の処理施設や農業集落排水の処理施設について、今まで大規模な改修を行っていない。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したがい、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下水道については、令和元年度に浄化センター電気設備改築更新に係る実施設計を行い、令和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年度まで事業を行う。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また、水道事業については、満沢地区において、老朽化した水道管の布設替工事を令和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年度にかけて行う予定である。これら工事の財源である地方債の元利償還金について、繰出基準となっているものの、運営費について、増加する一方で、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料金収入が人口の減によりなかなか見込めないため、料金の改定や歳出の見直しをすることで、事業の健全化を図って行く必要がある。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病院について、収支が黒字となっているが、多額の繰出金によるものであり、一般会計を圧迫している要因の一つになっている。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経営強化プラン</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に基づき、経営の改善を図る必要がある。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瀬見温泉管理事業について、普段は黒字であり、基金の積み増しを行い、温泉の性質上、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度、温泉を汲み上げるポンプの交換が必要であり、その費用に基金を使用している。しかし、コロナウイルスの影響により、使用料の収入が下がり、基金の取崩を行っている。コロナウイルスによる影響が収束するまで、注視しなければならない。</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年度と令和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年度を比較すると、</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地方債の発行には、緊急防災・減災事業債、過疎対策事業債や辺地対策事業債等の交付税算入率の高い地方債を活用しているため、</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算入公債費等は増加し</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ている。しかし、元利償還金のピークである令和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年度に近づいているため、償還額は増加している。</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公営企業債の元利償還金に対する繰入金は元金の償還が進んでいるため、減少傾向であり、組合等が起こした地方債の元利償還金に対する負担金等も</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横ばい状態である。</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は温水プールの加温装置の更新で</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百万円の地方債を発行しており、今後の実質公債費比率に影響を及ぼすと考える</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今後の事業として、給食センターの炊飯施設の増築や道の駅の整備を控えており、地方債の活用を考えている。また、既存施設の老朽化も目立ち始めている。公共施設管理計画・個別管理計画に従い、既存する公共施設の在り方を見直し、計画的な新規・更新・修繕工事を行い地方債の発行の抑制を図って行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山形県最上町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一般会計等の地方債残高は、</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年度末残高以降、令和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年度末残高まで右肩上がりであった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年度において、発行額の抑制と元金の償還が増加していることもあり、現在高は減少に転じた。また、</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公営企業債等への繰入見込額については、多額の地方債を発行する事業が行われていないため減少傾向にある。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充当可能基金について、財政調整基金、ふるさともがみ応援基金の増減による影響が大きい。</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年度は積み増しが出来たものの、</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基金に頼らない財政運営を</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心掛ける必要がある。ふるさともがみ応援基金については</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ふるさと納税の寄付の窓口や</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等を積極的に行い、より多くの寄付をいただけるよう努力していく。</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一般会計について、令和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年度以降について、給食センターの炊飯施設の増築や道の駅の整備を控え、地方債を財源と考えているが、地方債の残高について、</a:t>
          </a:r>
          <a:r>
            <a:rPr kumimoji="1" lang="ja-JP" altLang="en-US" sz="1000">
              <a:solidFill>
                <a:schemeClr val="dk1"/>
              </a:solidFill>
              <a:effectLst/>
              <a:latin typeface="ＭＳ ゴシック" panose="020B0609070205080204" pitchFamily="49" charset="-128"/>
              <a:ea typeface="ＭＳ ゴシック" panose="020B0609070205080204" pitchFamily="49" charset="-128"/>
              <a:cs typeface="+mn-cs"/>
            </a:rPr>
            <a:t>元金償還金以上の借入を行わないことにより</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、減少すると考えている。人口減少、施設の老朽化を踏まえ、計画的な新規・更新・修繕工事を行い、地方債の発行の抑制、平準化を図っていく。</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　公営企業について、病院事業会計、下水道事業会計、農業集落排水事業会計の施設について、償還が進み、令和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年度で施設分の地方債は完済となる。一方で、老朽化が目立ち始めている。下水道については、浄化センター電気設備改築更新事業を令和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年度まで行う。他事業会計についても、各更新計画等を踏まえ、更新・大規模改修を行い、持続可能な運営に努める。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山形県最上町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前年度と比較し、消費税交付金や地方交付税の歳入が増加したため、基金の積み増しにつながっている。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公債費のピークを令和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年に迎えることを踏まえ、財政調整基金や減債基金の積増を図っていく。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個別施設計画を推進するため、公共施設等適正管理基金を活用していく。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ふるさともがみ応援基金については、返礼率に統一性が持たされているため、今まで以上に最上町を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し寄付者、寄付金の増につなげていく。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ふるさともがみ応援基金について、納税者の意向に沿う事業に対し活用している。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生活環境施設整備基金について、健康、医療、福祉施設及び下水道等のインフラ整備へ活用している。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公共施設等適正管理基金について、施設の老朽化への対応や個別施設計画の推進のためのものである。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福祉基金について、地域の特性に応じた長寿社会における保健福祉の施策向上を図るためのものである。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農業振興基金について、活力にあふれた農業を確立し、町民生活の安定向上を図るためのものとなる。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ふるさともがみ応援基金について、寄付金の総額が減少したため、積立額も減少した。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生活環境施設整備基金について、健康、医療、福祉施設及び下水道等のインフラ整備に対応するため積み増しを行った。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公共施設等適正管理基金について、施設の老朽化への対応、個別施設計画の推進を図るため積み増しを行った。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福祉基金について、保健福祉の施策向上にむけ積み増しを行った。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農業振興基金について、活力にあふれた農業を確立し、町民生活の安定向上を図るため積み増しを行った。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各基金の目的に合わせ、随時活用していく。またふるさともがみ応援基金について、ふるさと納税額に応じて増減するため、より積み増しを行えるよう努力していく。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病院事業への繰出金に備えるため積み増しを行った。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予算運用に３億円、災害・豪雪の備えとして４億円、緊急の施設修繕に１億円、現金支出に対する資金繰りへの対応に２億円、合計１０億円を財政調整基金の適正規模として対応していく。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今後の公債費の増額に対応するため、積み増しを行った。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地方債償還において、満期一括払いに対する基金積立は無いものの、現在の試算上、令和５年度に公債費支出のピークを迎えるため、基金の積み増しを考えている。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D1BDE6C-DA0D-48F7-B8CF-0E5A1AEDB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C193360-2419-4A96-9676-B6810F0B12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3D287CF-8D2D-428A-BE9B-A6ED33DD2472}"/>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C430A78-298C-4823-8E7B-A71FD5DCC21F}"/>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E8299D7-5DB2-4B41-A83A-77565C8F4405}"/>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D508475-AB56-4CE3-B346-A88D4387C97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FE940E1-8947-4A99-9CB5-50E6E7CDE0AB}"/>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51EB2B1-EBB8-46BD-8BB3-C5D7C059A03C}"/>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9D650E9-864A-4364-8FED-53BE1EC5FF6D}"/>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12CD8D1-252B-4473-99A5-CD6DA3DBFF9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8E378BB-FE4D-44F2-8674-2CFDF90E86BD}"/>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B28A37E-698C-4D17-9175-5D107ADC929E}"/>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8,030
7,947
330.37
7,399,477
7,111,224
268,421
4,185,416
6,365,693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425E53B-8D24-46BF-B5B7-D864A518BD1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CCD17FE-2411-47A5-9E8D-38428EE44DDC}"/>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8410735-1024-4E9C-A1AB-E469555F4403}"/>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0F66B4B-8FFF-4EE4-BCF2-1AF35C7C00F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8280177-A99D-42E6-B041-0F3D2383529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1DBF155-852E-441D-86F0-81154CC3CA7A}"/>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C79BF90-8D51-4E6F-9B97-146EE905CE8D}"/>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851D005-BC71-4AB1-8E50-B2DFE8C57414}"/>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52778BD-1751-4A87-AA4B-1D0A48AC24AC}"/>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9196E01-2E7E-4768-B3E2-EF7E636DA1F9}"/>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D79C4C3-DBAA-4CAD-859C-1D455B287C5E}"/>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51E664F-8243-48FB-82B6-61688A3FF4E4}"/>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A2A8F88-CD57-4A13-B50F-3777526DAED8}"/>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B696403-6469-4534-9F17-D7F2C19E20E1}"/>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EC2B4EA-23BA-4553-A8BD-96595D80733D}"/>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E286E2F-72DD-4F51-9B25-998120475408}"/>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4394E6F-0EAF-4F4A-9957-7C84848847E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79330AD-B9A4-4B9A-8E8F-B9FA2072A0D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2ACD9DE-7303-42D6-97E2-0FD04D8180A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9788F74-CCC4-4F79-8BE6-9C4DCFECE21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943FCAF2-3B1B-408E-9E12-924DE2B5DC87}"/>
            </a:ext>
          </a:extLst>
        </xdr:cNvPr>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329C8B21-9916-4E74-86BC-7A22892B0C85}"/>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44ADC0F-FBC2-41B4-A929-E4A099A1FDF1}"/>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B7ED95C-B845-4D99-A728-605CC3217BC6}"/>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6798210-E98F-435E-97DA-90E046F206B8}"/>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8BEBB7B-FFE8-4732-92EC-7899BA1FC5A2}"/>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E26D6BF-F0CF-46C2-80EB-36DC9C8292C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802B453-D110-4B94-8E29-0DB33DCACA5F}"/>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170B1B2-6BD9-4746-ABF9-04F5234C07D0}"/>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03E6545-19F8-4BEF-84CD-73550ECE7A3A}"/>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069AA25-FC06-49FC-8AA2-79B950B8E4A9}"/>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2F56883-99A1-48A8-AC72-0A0617C35F7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550ADC2-49B8-4980-9357-05BDC908087D}"/>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BAF62EE-41CB-46DC-857B-D17583EDB5B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0D88FDE-4234-48F0-BC8C-BF5546CFD59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３年度では、温水プールやウエルネスプラザの装置更新・修繕を実施しつつ、除雪機械や消防用積載車、スクールバス等の購入を行った。しかしながら、減価償却の進んだ資産の処分等までは行えていないため、平均と比較しても減価償却率は依然高いままとなっている。公共施設等総合管理計画・個別施設管理計画を基に、既存の公共施設の在り方を見直し、計画的な更新や修繕工事を実施する必要があ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FE2DB89-C922-4A06-877B-C6A40014845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EBFF85E-0811-435C-8D51-D3E1C9CF596E}"/>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B82D4CB-863D-49F3-927C-B188DC42FC16}"/>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46D3F687-11A9-4498-9DFC-1C0BE23A1D41}"/>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28C5E6B4-9506-4660-865B-9DC62727A7DB}"/>
            </a:ext>
          </a:extLst>
        </xdr:cNvPr>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3ECE423-B0BC-49A5-9F12-67DE1CB4F6E4}"/>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7CC31F30-800E-47EB-A881-D0A0732E55A2}"/>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237378F-FAED-4A43-A7C7-4132E278111E}"/>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0232D9C-FF70-438C-9471-A08D340D760C}"/>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81C2D98E-8013-488A-9B21-EFFBBC7920E5}"/>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0FDA424-5ACF-46CF-97B6-FA710710945C}"/>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DBEA074-B4E1-4F0A-8A19-00BF02C5B093}"/>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D711862-3F88-44D5-920D-524D76710EC2}"/>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DF8C03F-9D33-4BC2-9F90-3A0F4A0550B4}"/>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B740E467-66CE-4610-B2D9-BCC7BB164320}"/>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27E1E37-D8D4-4384-B76A-6E385260168D}"/>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id="{9D65270C-842A-4B2A-8899-EF349547F840}"/>
            </a:ext>
          </a:extLst>
        </xdr:cNvPr>
        <xdr:cNvCxnSpPr/>
      </xdr:nvCxnSpPr>
      <xdr:spPr>
        <a:xfrm flipV="1">
          <a:off x="4760595" y="4750012"/>
          <a:ext cx="1270" cy="1025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id="{5694ECF0-5F54-49A1-9DC9-C6991A4A0A6C}"/>
            </a:ext>
          </a:extLst>
        </xdr:cNvPr>
        <xdr:cNvSpPr txBox="1"/>
      </xdr:nvSpPr>
      <xdr:spPr>
        <a:xfrm>
          <a:off x="4813300" y="577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id="{252E8CBC-C736-4805-8670-C3649E4BD2BF}"/>
            </a:ext>
          </a:extLst>
        </xdr:cNvPr>
        <xdr:cNvCxnSpPr/>
      </xdr:nvCxnSpPr>
      <xdr:spPr>
        <a:xfrm>
          <a:off x="4673600" y="5775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a:extLst>
            <a:ext uri="{FF2B5EF4-FFF2-40B4-BE49-F238E27FC236}">
              <a16:creationId xmlns:a16="http://schemas.microsoft.com/office/drawing/2014/main" id="{CE58A95E-C7A0-4189-84F9-742BC838E00E}"/>
            </a:ext>
          </a:extLst>
        </xdr:cNvPr>
        <xdr:cNvSpPr txBox="1"/>
      </xdr:nvSpPr>
      <xdr:spPr>
        <a:xfrm>
          <a:off x="4813300" y="4525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a:extLst>
            <a:ext uri="{FF2B5EF4-FFF2-40B4-BE49-F238E27FC236}">
              <a16:creationId xmlns:a16="http://schemas.microsoft.com/office/drawing/2014/main" id="{B2DB47CA-A6B5-4131-99C0-A69EC5E1FC9E}"/>
            </a:ext>
          </a:extLst>
        </xdr:cNvPr>
        <xdr:cNvCxnSpPr/>
      </xdr:nvCxnSpPr>
      <xdr:spPr>
        <a:xfrm>
          <a:off x="4673600" y="4750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31449</xdr:rowOff>
    </xdr:from>
    <xdr:ext cx="405111" cy="259045"/>
    <xdr:sp macro="" textlink="">
      <xdr:nvSpPr>
        <xdr:cNvPr id="70" name="有形固定資産減価償却率平均値テキスト">
          <a:extLst>
            <a:ext uri="{FF2B5EF4-FFF2-40B4-BE49-F238E27FC236}">
              <a16:creationId xmlns:a16="http://schemas.microsoft.com/office/drawing/2014/main" id="{D060B327-D053-4B26-9943-B7F1887E4355}"/>
            </a:ext>
          </a:extLst>
        </xdr:cNvPr>
        <xdr:cNvSpPr txBox="1"/>
      </xdr:nvSpPr>
      <xdr:spPr>
        <a:xfrm>
          <a:off x="4813300" y="51749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1" name="フローチャート: 判断 70">
          <a:extLst>
            <a:ext uri="{FF2B5EF4-FFF2-40B4-BE49-F238E27FC236}">
              <a16:creationId xmlns:a16="http://schemas.microsoft.com/office/drawing/2014/main" id="{5A1FEF7A-9F01-4AD3-866C-C66A7B78A9DA}"/>
            </a:ext>
          </a:extLst>
        </xdr:cNvPr>
        <xdr:cNvSpPr/>
      </xdr:nvSpPr>
      <xdr:spPr>
        <a:xfrm>
          <a:off x="4711700" y="532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2" name="フローチャート: 判断 71">
          <a:extLst>
            <a:ext uri="{FF2B5EF4-FFF2-40B4-BE49-F238E27FC236}">
              <a16:creationId xmlns:a16="http://schemas.microsoft.com/office/drawing/2014/main" id="{2BD1E06A-4114-4AC7-86F6-2469DF30C375}"/>
            </a:ext>
          </a:extLst>
        </xdr:cNvPr>
        <xdr:cNvSpPr/>
      </xdr:nvSpPr>
      <xdr:spPr>
        <a:xfrm>
          <a:off x="4000500" y="52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3" name="フローチャート: 判断 72">
          <a:extLst>
            <a:ext uri="{FF2B5EF4-FFF2-40B4-BE49-F238E27FC236}">
              <a16:creationId xmlns:a16="http://schemas.microsoft.com/office/drawing/2014/main" id="{36A49F11-0307-49FD-B40E-5A800566EB70}"/>
            </a:ext>
          </a:extLst>
        </xdr:cNvPr>
        <xdr:cNvSpPr/>
      </xdr:nvSpPr>
      <xdr:spPr>
        <a:xfrm>
          <a:off x="3238500" y="5260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4" name="フローチャート: 判断 73">
          <a:extLst>
            <a:ext uri="{FF2B5EF4-FFF2-40B4-BE49-F238E27FC236}">
              <a16:creationId xmlns:a16="http://schemas.microsoft.com/office/drawing/2014/main" id="{3F2611C4-7AC1-4D2D-88D6-8549F81DDC67}"/>
            </a:ext>
          </a:extLst>
        </xdr:cNvPr>
        <xdr:cNvSpPr/>
      </xdr:nvSpPr>
      <xdr:spPr>
        <a:xfrm>
          <a:off x="2476500" y="52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5" name="フローチャート: 判断 74">
          <a:extLst>
            <a:ext uri="{FF2B5EF4-FFF2-40B4-BE49-F238E27FC236}">
              <a16:creationId xmlns:a16="http://schemas.microsoft.com/office/drawing/2014/main" id="{087C1B0D-E197-41E9-BD68-2368DDF4C523}"/>
            </a:ext>
          </a:extLst>
        </xdr:cNvPr>
        <xdr:cNvSpPr/>
      </xdr:nvSpPr>
      <xdr:spPr>
        <a:xfrm>
          <a:off x="1714500" y="51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2369286-F451-479E-9D6E-12CB3B4418F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7BE0AC5-99F0-4493-9B9C-B1D5C08A084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C218E34-B816-4F94-BD9B-82855CE99CD9}"/>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F2CAEAF-0655-437E-A1AE-8FBF302BA96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8596288-2B2C-42A0-B7F7-579A7AD9281D}"/>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80539</xdr:rowOff>
    </xdr:from>
    <xdr:to>
      <xdr:col>23</xdr:col>
      <xdr:colOff>136525</xdr:colOff>
      <xdr:row>32</xdr:row>
      <xdr:rowOff>10689</xdr:rowOff>
    </xdr:to>
    <xdr:sp macro="" textlink="">
      <xdr:nvSpPr>
        <xdr:cNvPr id="81" name="楕円 80">
          <a:extLst>
            <a:ext uri="{FF2B5EF4-FFF2-40B4-BE49-F238E27FC236}">
              <a16:creationId xmlns:a16="http://schemas.microsoft.com/office/drawing/2014/main" id="{9EFCC48C-4AB2-4ECA-A754-B823CBEAED91}"/>
            </a:ext>
          </a:extLst>
        </xdr:cNvPr>
        <xdr:cNvSpPr/>
      </xdr:nvSpPr>
      <xdr:spPr>
        <a:xfrm>
          <a:off x="4711700" y="539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58966</xdr:rowOff>
    </xdr:from>
    <xdr:ext cx="405111" cy="259045"/>
    <xdr:sp macro="" textlink="">
      <xdr:nvSpPr>
        <xdr:cNvPr id="82" name="有形固定資産減価償却率該当値テキスト">
          <a:extLst>
            <a:ext uri="{FF2B5EF4-FFF2-40B4-BE49-F238E27FC236}">
              <a16:creationId xmlns:a16="http://schemas.microsoft.com/office/drawing/2014/main" id="{3E8D9E08-A8F0-44F1-9C56-7C0265F57E20}"/>
            </a:ext>
          </a:extLst>
        </xdr:cNvPr>
        <xdr:cNvSpPr txBox="1"/>
      </xdr:nvSpPr>
      <xdr:spPr>
        <a:xfrm>
          <a:off x="4813300" y="537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85725</xdr:colOff>
      <xdr:row>31</xdr:row>
      <xdr:rowOff>96732</xdr:rowOff>
    </xdr:from>
    <xdr:to>
      <xdr:col>15</xdr:col>
      <xdr:colOff>187325</xdr:colOff>
      <xdr:row>32</xdr:row>
      <xdr:rowOff>26882</xdr:rowOff>
    </xdr:to>
    <xdr:sp macro="" textlink="">
      <xdr:nvSpPr>
        <xdr:cNvPr id="83" name="楕円 82">
          <a:extLst>
            <a:ext uri="{FF2B5EF4-FFF2-40B4-BE49-F238E27FC236}">
              <a16:creationId xmlns:a16="http://schemas.microsoft.com/office/drawing/2014/main" id="{ED6CF5D0-DC12-4A15-A831-03E13B23BD09}"/>
            </a:ext>
          </a:extLst>
        </xdr:cNvPr>
        <xdr:cNvSpPr/>
      </xdr:nvSpPr>
      <xdr:spPr>
        <a:xfrm>
          <a:off x="3238500" y="541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75142</xdr:rowOff>
    </xdr:from>
    <xdr:to>
      <xdr:col>11</xdr:col>
      <xdr:colOff>187325</xdr:colOff>
      <xdr:row>32</xdr:row>
      <xdr:rowOff>5292</xdr:rowOff>
    </xdr:to>
    <xdr:sp macro="" textlink="">
      <xdr:nvSpPr>
        <xdr:cNvPr id="84" name="楕円 83">
          <a:extLst>
            <a:ext uri="{FF2B5EF4-FFF2-40B4-BE49-F238E27FC236}">
              <a16:creationId xmlns:a16="http://schemas.microsoft.com/office/drawing/2014/main" id="{81A69BD9-AE55-4638-88E9-1ABD42B6A316}"/>
            </a:ext>
          </a:extLst>
        </xdr:cNvPr>
        <xdr:cNvSpPr/>
      </xdr:nvSpPr>
      <xdr:spPr>
        <a:xfrm>
          <a:off x="2476500" y="539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125942</xdr:rowOff>
    </xdr:from>
    <xdr:to>
      <xdr:col>15</xdr:col>
      <xdr:colOff>136525</xdr:colOff>
      <xdr:row>31</xdr:row>
      <xdr:rowOff>147532</xdr:rowOff>
    </xdr:to>
    <xdr:cxnSp macro="">
      <xdr:nvCxnSpPr>
        <xdr:cNvPr id="85" name="直線コネクタ 84">
          <a:extLst>
            <a:ext uri="{FF2B5EF4-FFF2-40B4-BE49-F238E27FC236}">
              <a16:creationId xmlns:a16="http://schemas.microsoft.com/office/drawing/2014/main" id="{74D61E54-1562-456C-8EE1-F3343ACB384F}"/>
            </a:ext>
          </a:extLst>
        </xdr:cNvPr>
        <xdr:cNvCxnSpPr/>
      </xdr:nvCxnSpPr>
      <xdr:spPr>
        <a:xfrm>
          <a:off x="2527300" y="544089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86" name="楕円 85">
          <a:extLst>
            <a:ext uri="{FF2B5EF4-FFF2-40B4-BE49-F238E27FC236}">
              <a16:creationId xmlns:a16="http://schemas.microsoft.com/office/drawing/2014/main" id="{03FAEB8A-2F81-499A-9937-0195086AD16B}"/>
            </a:ext>
          </a:extLst>
        </xdr:cNvPr>
        <xdr:cNvSpPr/>
      </xdr:nvSpPr>
      <xdr:spPr>
        <a:xfrm>
          <a:off x="1714500" y="53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104352</xdr:rowOff>
    </xdr:from>
    <xdr:to>
      <xdr:col>11</xdr:col>
      <xdr:colOff>136525</xdr:colOff>
      <xdr:row>31</xdr:row>
      <xdr:rowOff>125942</xdr:rowOff>
    </xdr:to>
    <xdr:cxnSp macro="">
      <xdr:nvCxnSpPr>
        <xdr:cNvPr id="87" name="直線コネクタ 86">
          <a:extLst>
            <a:ext uri="{FF2B5EF4-FFF2-40B4-BE49-F238E27FC236}">
              <a16:creationId xmlns:a16="http://schemas.microsoft.com/office/drawing/2014/main" id="{4BF968C9-055B-4E47-85B9-320101C8F63A}"/>
            </a:ext>
          </a:extLst>
        </xdr:cNvPr>
        <xdr:cNvCxnSpPr/>
      </xdr:nvCxnSpPr>
      <xdr:spPr>
        <a:xfrm>
          <a:off x="1765300" y="541930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87118</xdr:rowOff>
    </xdr:from>
    <xdr:ext cx="405111" cy="259045"/>
    <xdr:sp macro="" textlink="">
      <xdr:nvSpPr>
        <xdr:cNvPr id="88" name="n_1aveValue有形固定資産減価償却率">
          <a:extLst>
            <a:ext uri="{FF2B5EF4-FFF2-40B4-BE49-F238E27FC236}">
              <a16:creationId xmlns:a16="http://schemas.microsoft.com/office/drawing/2014/main" id="{D1DBE642-38BC-4D7D-9D62-71C0AFF18485}"/>
            </a:ext>
          </a:extLst>
        </xdr:cNvPr>
        <xdr:cNvSpPr txBox="1"/>
      </xdr:nvSpPr>
      <xdr:spPr>
        <a:xfrm>
          <a:off x="3836044" y="5059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63729</xdr:rowOff>
    </xdr:from>
    <xdr:ext cx="405111" cy="259045"/>
    <xdr:sp macro="" textlink="">
      <xdr:nvSpPr>
        <xdr:cNvPr id="89" name="n_2aveValue有形固定資産減価償却率">
          <a:extLst>
            <a:ext uri="{FF2B5EF4-FFF2-40B4-BE49-F238E27FC236}">
              <a16:creationId xmlns:a16="http://schemas.microsoft.com/office/drawing/2014/main" id="{8AA493EF-7B8F-46B4-92CE-EA733D270377}"/>
            </a:ext>
          </a:extLst>
        </xdr:cNvPr>
        <xdr:cNvSpPr txBox="1"/>
      </xdr:nvSpPr>
      <xdr:spPr>
        <a:xfrm>
          <a:off x="3086744" y="503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34942</xdr:rowOff>
    </xdr:from>
    <xdr:ext cx="405111" cy="259045"/>
    <xdr:sp macro="" textlink="">
      <xdr:nvSpPr>
        <xdr:cNvPr id="90" name="n_3aveValue有形固定資産減価償却率">
          <a:extLst>
            <a:ext uri="{FF2B5EF4-FFF2-40B4-BE49-F238E27FC236}">
              <a16:creationId xmlns:a16="http://schemas.microsoft.com/office/drawing/2014/main" id="{374A7437-A678-4AE7-AA96-DBD2094E297C}"/>
            </a:ext>
          </a:extLst>
        </xdr:cNvPr>
        <xdr:cNvSpPr txBox="1"/>
      </xdr:nvSpPr>
      <xdr:spPr>
        <a:xfrm>
          <a:off x="2324744" y="500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168610</xdr:rowOff>
    </xdr:from>
    <xdr:ext cx="405111" cy="259045"/>
    <xdr:sp macro="" textlink="">
      <xdr:nvSpPr>
        <xdr:cNvPr id="91" name="n_4aveValue有形固定資産減価償却率">
          <a:extLst>
            <a:ext uri="{FF2B5EF4-FFF2-40B4-BE49-F238E27FC236}">
              <a16:creationId xmlns:a16="http://schemas.microsoft.com/office/drawing/2014/main" id="{71BE0638-C6A8-42C2-B740-D0934FC4A0C0}"/>
            </a:ext>
          </a:extLst>
        </xdr:cNvPr>
        <xdr:cNvSpPr txBox="1"/>
      </xdr:nvSpPr>
      <xdr:spPr>
        <a:xfrm>
          <a:off x="1562744" y="496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18009</xdr:rowOff>
    </xdr:from>
    <xdr:ext cx="405111" cy="259045"/>
    <xdr:sp macro="" textlink="">
      <xdr:nvSpPr>
        <xdr:cNvPr id="92" name="n_2mainValue有形固定資産減価償却率">
          <a:extLst>
            <a:ext uri="{FF2B5EF4-FFF2-40B4-BE49-F238E27FC236}">
              <a16:creationId xmlns:a16="http://schemas.microsoft.com/office/drawing/2014/main" id="{FBDBEA23-7CBF-4A5F-910B-C4E3F1775836}"/>
            </a:ext>
          </a:extLst>
        </xdr:cNvPr>
        <xdr:cNvSpPr txBox="1"/>
      </xdr:nvSpPr>
      <xdr:spPr>
        <a:xfrm>
          <a:off x="3086744" y="550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167869</xdr:rowOff>
    </xdr:from>
    <xdr:ext cx="405111" cy="259045"/>
    <xdr:sp macro="" textlink="">
      <xdr:nvSpPr>
        <xdr:cNvPr id="93" name="n_3mainValue有形固定資産減価償却率">
          <a:extLst>
            <a:ext uri="{FF2B5EF4-FFF2-40B4-BE49-F238E27FC236}">
              <a16:creationId xmlns:a16="http://schemas.microsoft.com/office/drawing/2014/main" id="{8E38AB54-2A86-4381-9152-99DE91378F8C}"/>
            </a:ext>
          </a:extLst>
        </xdr:cNvPr>
        <xdr:cNvSpPr txBox="1"/>
      </xdr:nvSpPr>
      <xdr:spPr>
        <a:xfrm>
          <a:off x="2324744" y="5482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94" name="n_4mainValue有形固定資産減価償却率">
          <a:extLst>
            <a:ext uri="{FF2B5EF4-FFF2-40B4-BE49-F238E27FC236}">
              <a16:creationId xmlns:a16="http://schemas.microsoft.com/office/drawing/2014/main" id="{630168DA-1F59-4977-A30B-81A8B0D10CB6}"/>
            </a:ext>
          </a:extLst>
        </xdr:cNvPr>
        <xdr:cNvSpPr txBox="1"/>
      </xdr:nvSpPr>
      <xdr:spPr>
        <a:xfrm>
          <a:off x="1562744" y="5461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3C01F7DB-9D5D-4349-8359-1258E339001D}"/>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A464A88D-2A6D-4747-B281-7348DB84C444}"/>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1D9B94F5-A3B9-429E-9F44-AF541B612C5F}"/>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DD822ABB-B5D3-4536-AAD2-86EFEE030256}"/>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D3C148DC-A3F4-4F0F-9DE1-4EA087EC3554}"/>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400E49CF-4C29-49FF-A9B2-3CE44E42AB71}"/>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6C245CBA-FAC5-4340-9563-F2CB945648E5}"/>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46C3F528-005D-45B9-97F6-6C8665BB3C7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3A5C6AFB-9730-40B1-AE49-4978EC49880E}"/>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C812CE7E-1AF6-4EA7-B98C-30F7AC5FAEF3}"/>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A9A42B4E-886E-4AF6-A1E3-A2F710AECDB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DA06882B-9294-4769-B03C-630AE3F7AF5B}"/>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C935DB96-315C-47DD-A978-D05C0435ED3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分子である充当可能基金残高について、昨年度より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359,355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千円増加した。また、地方債残高については、借入額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433,900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千円に対し償還額は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671,420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千円となったため、残高は減少し将来負担額も減となった。これにより債務償還比率は昨年度より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％減少している。今後も地方債の発行を抑制していくとともに、令和５年度に控える地方債償還のピークへ向かい、財政調整基金等の充当可能基金の積増が出来る運営を行っていく。</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4CA8B681-E265-48CF-966B-833EEA1E485E}"/>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A6AF45F3-BB61-4E1C-ADA0-3DF84407700C}"/>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170533C3-C1C5-4ADC-9829-EB6A409D66F7}"/>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a:extLst>
            <a:ext uri="{FF2B5EF4-FFF2-40B4-BE49-F238E27FC236}">
              <a16:creationId xmlns:a16="http://schemas.microsoft.com/office/drawing/2014/main" id="{F46D107C-832A-473D-9F2E-A39A86739083}"/>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2" name="テキスト ボックス 111">
          <a:extLst>
            <a:ext uri="{FF2B5EF4-FFF2-40B4-BE49-F238E27FC236}">
              <a16:creationId xmlns:a16="http://schemas.microsoft.com/office/drawing/2014/main" id="{9ECA22A0-33CC-4372-B6BB-827DC0F1F344}"/>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a:extLst>
            <a:ext uri="{FF2B5EF4-FFF2-40B4-BE49-F238E27FC236}">
              <a16:creationId xmlns:a16="http://schemas.microsoft.com/office/drawing/2014/main" id="{8F2704A4-74CB-4007-B060-E9888DA28488}"/>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4" name="テキスト ボックス 113">
          <a:extLst>
            <a:ext uri="{FF2B5EF4-FFF2-40B4-BE49-F238E27FC236}">
              <a16:creationId xmlns:a16="http://schemas.microsoft.com/office/drawing/2014/main" id="{F637F145-93CE-4C0B-917E-1EA2311DED7B}"/>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a:extLst>
            <a:ext uri="{FF2B5EF4-FFF2-40B4-BE49-F238E27FC236}">
              <a16:creationId xmlns:a16="http://schemas.microsoft.com/office/drawing/2014/main" id="{96F788AD-0243-4AD7-9E92-413C997BEDE6}"/>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a:extLst>
            <a:ext uri="{FF2B5EF4-FFF2-40B4-BE49-F238E27FC236}">
              <a16:creationId xmlns:a16="http://schemas.microsoft.com/office/drawing/2014/main" id="{F4B3F01F-1D9D-4455-A370-1C0CC352A2C5}"/>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a:extLst>
            <a:ext uri="{FF2B5EF4-FFF2-40B4-BE49-F238E27FC236}">
              <a16:creationId xmlns:a16="http://schemas.microsoft.com/office/drawing/2014/main" id="{DFEBB341-4844-4AA4-BA96-2B92FF4FBC9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a:extLst>
            <a:ext uri="{FF2B5EF4-FFF2-40B4-BE49-F238E27FC236}">
              <a16:creationId xmlns:a16="http://schemas.microsoft.com/office/drawing/2014/main" id="{E7DD13C3-EA4A-4040-8043-4576FB272D65}"/>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a:extLst>
            <a:ext uri="{FF2B5EF4-FFF2-40B4-BE49-F238E27FC236}">
              <a16:creationId xmlns:a16="http://schemas.microsoft.com/office/drawing/2014/main" id="{CC5451A7-6CB2-4B45-B07C-6570FB40D77C}"/>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0" name="テキスト ボックス 119">
          <a:extLst>
            <a:ext uri="{FF2B5EF4-FFF2-40B4-BE49-F238E27FC236}">
              <a16:creationId xmlns:a16="http://schemas.microsoft.com/office/drawing/2014/main" id="{47DE2F18-8270-4CD4-94F0-D64FAE7BA731}"/>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FC9DC866-1371-4559-B5F4-B3710872F0D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id="{506BB8C4-51FD-49C1-BC5B-06BC30D93359}"/>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23" name="直線コネクタ 122">
          <a:extLst>
            <a:ext uri="{FF2B5EF4-FFF2-40B4-BE49-F238E27FC236}">
              <a16:creationId xmlns:a16="http://schemas.microsoft.com/office/drawing/2014/main" id="{36F7B171-9EC4-4418-AB06-8E6435336ED2}"/>
            </a:ext>
          </a:extLst>
        </xdr:cNvPr>
        <xdr:cNvCxnSpPr/>
      </xdr:nvCxnSpPr>
      <xdr:spPr>
        <a:xfrm flipV="1">
          <a:off x="14793595" y="4541308"/>
          <a:ext cx="1269" cy="121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24" name="債務償還比率最小値テキスト">
          <a:extLst>
            <a:ext uri="{FF2B5EF4-FFF2-40B4-BE49-F238E27FC236}">
              <a16:creationId xmlns:a16="http://schemas.microsoft.com/office/drawing/2014/main" id="{1FE4416B-10B0-4DDD-B148-7369C90D4EED}"/>
            </a:ext>
          </a:extLst>
        </xdr:cNvPr>
        <xdr:cNvSpPr txBox="1"/>
      </xdr:nvSpPr>
      <xdr:spPr>
        <a:xfrm>
          <a:off x="14846300" y="575621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25" name="直線コネクタ 124">
          <a:extLst>
            <a:ext uri="{FF2B5EF4-FFF2-40B4-BE49-F238E27FC236}">
              <a16:creationId xmlns:a16="http://schemas.microsoft.com/office/drawing/2014/main" id="{95D4EDF4-C459-486E-91B5-783293342305}"/>
            </a:ext>
          </a:extLst>
        </xdr:cNvPr>
        <xdr:cNvCxnSpPr/>
      </xdr:nvCxnSpPr>
      <xdr:spPr>
        <a:xfrm>
          <a:off x="14706600" y="5752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6" name="債務償還比率最大値テキスト">
          <a:extLst>
            <a:ext uri="{FF2B5EF4-FFF2-40B4-BE49-F238E27FC236}">
              <a16:creationId xmlns:a16="http://schemas.microsoft.com/office/drawing/2014/main" id="{0EEDF841-FE8A-4745-9DE6-E811E2A882A1}"/>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7" name="直線コネクタ 126">
          <a:extLst>
            <a:ext uri="{FF2B5EF4-FFF2-40B4-BE49-F238E27FC236}">
              <a16:creationId xmlns:a16="http://schemas.microsoft.com/office/drawing/2014/main" id="{A5D41191-526C-477F-B0EB-2721DAAB30E3}"/>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28" name="債務償還比率平均値テキスト">
          <a:extLst>
            <a:ext uri="{FF2B5EF4-FFF2-40B4-BE49-F238E27FC236}">
              <a16:creationId xmlns:a16="http://schemas.microsoft.com/office/drawing/2014/main" id="{5592AA21-D71E-4B18-98D6-09D4D53F31F9}"/>
            </a:ext>
          </a:extLst>
        </xdr:cNvPr>
        <xdr:cNvSpPr txBox="1"/>
      </xdr:nvSpPr>
      <xdr:spPr>
        <a:xfrm>
          <a:off x="14846300" y="4730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29" name="フローチャート: 判断 128">
          <a:extLst>
            <a:ext uri="{FF2B5EF4-FFF2-40B4-BE49-F238E27FC236}">
              <a16:creationId xmlns:a16="http://schemas.microsoft.com/office/drawing/2014/main" id="{754FF6D4-3C76-48AD-9113-2B2E51029839}"/>
            </a:ext>
          </a:extLst>
        </xdr:cNvPr>
        <xdr:cNvSpPr/>
      </xdr:nvSpPr>
      <xdr:spPr>
        <a:xfrm>
          <a:off x="14744700" y="487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30" name="フローチャート: 判断 129">
          <a:extLst>
            <a:ext uri="{FF2B5EF4-FFF2-40B4-BE49-F238E27FC236}">
              <a16:creationId xmlns:a16="http://schemas.microsoft.com/office/drawing/2014/main" id="{1D34EB1A-45E5-4344-9C88-84D5604F61F1}"/>
            </a:ext>
          </a:extLst>
        </xdr:cNvPr>
        <xdr:cNvSpPr/>
      </xdr:nvSpPr>
      <xdr:spPr>
        <a:xfrm>
          <a:off x="14033500" y="501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31" name="フローチャート: 判断 130">
          <a:extLst>
            <a:ext uri="{FF2B5EF4-FFF2-40B4-BE49-F238E27FC236}">
              <a16:creationId xmlns:a16="http://schemas.microsoft.com/office/drawing/2014/main" id="{4E3AF483-F9E0-4D89-983F-00D3F2989677}"/>
            </a:ext>
          </a:extLst>
        </xdr:cNvPr>
        <xdr:cNvSpPr/>
      </xdr:nvSpPr>
      <xdr:spPr>
        <a:xfrm>
          <a:off x="13271500" y="505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32" name="フローチャート: 判断 131">
          <a:extLst>
            <a:ext uri="{FF2B5EF4-FFF2-40B4-BE49-F238E27FC236}">
              <a16:creationId xmlns:a16="http://schemas.microsoft.com/office/drawing/2014/main" id="{8FAB59B9-35CD-4E4C-974D-1539C0711294}"/>
            </a:ext>
          </a:extLst>
        </xdr:cNvPr>
        <xdr:cNvSpPr/>
      </xdr:nvSpPr>
      <xdr:spPr>
        <a:xfrm>
          <a:off x="12509500" y="504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33" name="フローチャート: 判断 132">
          <a:extLst>
            <a:ext uri="{FF2B5EF4-FFF2-40B4-BE49-F238E27FC236}">
              <a16:creationId xmlns:a16="http://schemas.microsoft.com/office/drawing/2014/main" id="{CB717BAC-33C5-4E76-AE76-5B77F1033673}"/>
            </a:ext>
          </a:extLst>
        </xdr:cNvPr>
        <xdr:cNvSpPr/>
      </xdr:nvSpPr>
      <xdr:spPr>
        <a:xfrm>
          <a:off x="11747500" y="506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AAA508D1-F185-42C3-9631-3DD7D719DBA3}"/>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E010325C-2380-46B7-A8F6-5EE11B05A442}"/>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8E59725-3815-4CC1-827D-67B8D5CBCA30}"/>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658F2BB2-9A9F-4ECB-9670-230B06D73260}"/>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BAF7310-A952-4919-A3F4-987D531AC4E5}"/>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118061</xdr:rowOff>
    </xdr:from>
    <xdr:to>
      <xdr:col>76</xdr:col>
      <xdr:colOff>73025</xdr:colOff>
      <xdr:row>30</xdr:row>
      <xdr:rowOff>48211</xdr:rowOff>
    </xdr:to>
    <xdr:sp macro="" textlink="">
      <xdr:nvSpPr>
        <xdr:cNvPr id="139" name="楕円 138">
          <a:extLst>
            <a:ext uri="{FF2B5EF4-FFF2-40B4-BE49-F238E27FC236}">
              <a16:creationId xmlns:a16="http://schemas.microsoft.com/office/drawing/2014/main" id="{54954FB8-7DDD-4F7D-9624-DF16BD12BEC6}"/>
            </a:ext>
          </a:extLst>
        </xdr:cNvPr>
        <xdr:cNvSpPr/>
      </xdr:nvSpPr>
      <xdr:spPr>
        <a:xfrm>
          <a:off x="14744700" y="509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96488</xdr:rowOff>
    </xdr:from>
    <xdr:ext cx="469744" cy="259045"/>
    <xdr:sp macro="" textlink="">
      <xdr:nvSpPr>
        <xdr:cNvPr id="140" name="債務償還比率該当値テキスト">
          <a:extLst>
            <a:ext uri="{FF2B5EF4-FFF2-40B4-BE49-F238E27FC236}">
              <a16:creationId xmlns:a16="http://schemas.microsoft.com/office/drawing/2014/main" id="{A343E620-8938-4E08-9A6B-43A0BA7930DF}"/>
            </a:ext>
          </a:extLst>
        </xdr:cNvPr>
        <xdr:cNvSpPr txBox="1"/>
      </xdr:nvSpPr>
      <xdr:spPr>
        <a:xfrm>
          <a:off x="14846300" y="506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95222</xdr:rowOff>
    </xdr:from>
    <xdr:to>
      <xdr:col>72</xdr:col>
      <xdr:colOff>123825</xdr:colOff>
      <xdr:row>31</xdr:row>
      <xdr:rowOff>25372</xdr:rowOff>
    </xdr:to>
    <xdr:sp macro="" textlink="">
      <xdr:nvSpPr>
        <xdr:cNvPr id="141" name="楕円 140">
          <a:extLst>
            <a:ext uri="{FF2B5EF4-FFF2-40B4-BE49-F238E27FC236}">
              <a16:creationId xmlns:a16="http://schemas.microsoft.com/office/drawing/2014/main" id="{001CDA8A-E1D1-409A-90ED-DC0A10AB8BF6}"/>
            </a:ext>
          </a:extLst>
        </xdr:cNvPr>
        <xdr:cNvSpPr/>
      </xdr:nvSpPr>
      <xdr:spPr>
        <a:xfrm>
          <a:off x="14033500" y="523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168861</xdr:rowOff>
    </xdr:from>
    <xdr:to>
      <xdr:col>76</xdr:col>
      <xdr:colOff>22225</xdr:colOff>
      <xdr:row>30</xdr:row>
      <xdr:rowOff>146022</xdr:rowOff>
    </xdr:to>
    <xdr:cxnSp macro="">
      <xdr:nvCxnSpPr>
        <xdr:cNvPr id="142" name="直線コネクタ 141">
          <a:extLst>
            <a:ext uri="{FF2B5EF4-FFF2-40B4-BE49-F238E27FC236}">
              <a16:creationId xmlns:a16="http://schemas.microsoft.com/office/drawing/2014/main" id="{5FADF823-9CA6-44C6-9FA6-088FDCCCD8F0}"/>
            </a:ext>
          </a:extLst>
        </xdr:cNvPr>
        <xdr:cNvCxnSpPr/>
      </xdr:nvCxnSpPr>
      <xdr:spPr>
        <a:xfrm flipV="1">
          <a:off x="14084300" y="5140911"/>
          <a:ext cx="711200" cy="14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125807</xdr:rowOff>
    </xdr:from>
    <xdr:to>
      <xdr:col>68</xdr:col>
      <xdr:colOff>123825</xdr:colOff>
      <xdr:row>31</xdr:row>
      <xdr:rowOff>55957</xdr:rowOff>
    </xdr:to>
    <xdr:sp macro="" textlink="">
      <xdr:nvSpPr>
        <xdr:cNvPr id="143" name="楕円 142">
          <a:extLst>
            <a:ext uri="{FF2B5EF4-FFF2-40B4-BE49-F238E27FC236}">
              <a16:creationId xmlns:a16="http://schemas.microsoft.com/office/drawing/2014/main" id="{5CE5E561-8083-4562-BC96-A18F0EFD6430}"/>
            </a:ext>
          </a:extLst>
        </xdr:cNvPr>
        <xdr:cNvSpPr/>
      </xdr:nvSpPr>
      <xdr:spPr>
        <a:xfrm>
          <a:off x="13271500" y="526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146022</xdr:rowOff>
    </xdr:from>
    <xdr:to>
      <xdr:col>72</xdr:col>
      <xdr:colOff>73025</xdr:colOff>
      <xdr:row>31</xdr:row>
      <xdr:rowOff>5157</xdr:rowOff>
    </xdr:to>
    <xdr:cxnSp macro="">
      <xdr:nvCxnSpPr>
        <xdr:cNvPr id="144" name="直線コネクタ 143">
          <a:extLst>
            <a:ext uri="{FF2B5EF4-FFF2-40B4-BE49-F238E27FC236}">
              <a16:creationId xmlns:a16="http://schemas.microsoft.com/office/drawing/2014/main" id="{A9AE5485-AB82-4548-9BB3-759E513ABD38}"/>
            </a:ext>
          </a:extLst>
        </xdr:cNvPr>
        <xdr:cNvCxnSpPr/>
      </xdr:nvCxnSpPr>
      <xdr:spPr>
        <a:xfrm flipV="1">
          <a:off x="13322300" y="5289522"/>
          <a:ext cx="762000" cy="3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33761</xdr:rowOff>
    </xdr:from>
    <xdr:to>
      <xdr:col>64</xdr:col>
      <xdr:colOff>123825</xdr:colOff>
      <xdr:row>31</xdr:row>
      <xdr:rowOff>135361</xdr:rowOff>
    </xdr:to>
    <xdr:sp macro="" textlink="">
      <xdr:nvSpPr>
        <xdr:cNvPr id="145" name="楕円 144">
          <a:extLst>
            <a:ext uri="{FF2B5EF4-FFF2-40B4-BE49-F238E27FC236}">
              <a16:creationId xmlns:a16="http://schemas.microsoft.com/office/drawing/2014/main" id="{75322314-E401-4C78-A88D-54EC6CADC039}"/>
            </a:ext>
          </a:extLst>
        </xdr:cNvPr>
        <xdr:cNvSpPr/>
      </xdr:nvSpPr>
      <xdr:spPr>
        <a:xfrm>
          <a:off x="12509500" y="534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5157</xdr:rowOff>
    </xdr:from>
    <xdr:to>
      <xdr:col>68</xdr:col>
      <xdr:colOff>73025</xdr:colOff>
      <xdr:row>31</xdr:row>
      <xdr:rowOff>84561</xdr:rowOff>
    </xdr:to>
    <xdr:cxnSp macro="">
      <xdr:nvCxnSpPr>
        <xdr:cNvPr id="146" name="直線コネクタ 145">
          <a:extLst>
            <a:ext uri="{FF2B5EF4-FFF2-40B4-BE49-F238E27FC236}">
              <a16:creationId xmlns:a16="http://schemas.microsoft.com/office/drawing/2014/main" id="{9B6B4297-703D-4490-ADA9-3CB33C964535}"/>
            </a:ext>
          </a:extLst>
        </xdr:cNvPr>
        <xdr:cNvCxnSpPr/>
      </xdr:nvCxnSpPr>
      <xdr:spPr>
        <a:xfrm flipV="1">
          <a:off x="12560300" y="5320107"/>
          <a:ext cx="762000" cy="7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156753</xdr:rowOff>
    </xdr:from>
    <xdr:to>
      <xdr:col>60</xdr:col>
      <xdr:colOff>123825</xdr:colOff>
      <xdr:row>31</xdr:row>
      <xdr:rowOff>86903</xdr:rowOff>
    </xdr:to>
    <xdr:sp macro="" textlink="">
      <xdr:nvSpPr>
        <xdr:cNvPr id="147" name="楕円 146">
          <a:extLst>
            <a:ext uri="{FF2B5EF4-FFF2-40B4-BE49-F238E27FC236}">
              <a16:creationId xmlns:a16="http://schemas.microsoft.com/office/drawing/2014/main" id="{5E3837D5-022A-497E-B128-002E650C29D9}"/>
            </a:ext>
          </a:extLst>
        </xdr:cNvPr>
        <xdr:cNvSpPr/>
      </xdr:nvSpPr>
      <xdr:spPr>
        <a:xfrm>
          <a:off x="11747500" y="530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36103</xdr:rowOff>
    </xdr:from>
    <xdr:to>
      <xdr:col>64</xdr:col>
      <xdr:colOff>73025</xdr:colOff>
      <xdr:row>31</xdr:row>
      <xdr:rowOff>84561</xdr:rowOff>
    </xdr:to>
    <xdr:cxnSp macro="">
      <xdr:nvCxnSpPr>
        <xdr:cNvPr id="148" name="直線コネクタ 147">
          <a:extLst>
            <a:ext uri="{FF2B5EF4-FFF2-40B4-BE49-F238E27FC236}">
              <a16:creationId xmlns:a16="http://schemas.microsoft.com/office/drawing/2014/main" id="{E68CA48E-EEF9-43E8-9B62-DC447454DD63}"/>
            </a:ext>
          </a:extLst>
        </xdr:cNvPr>
        <xdr:cNvCxnSpPr/>
      </xdr:nvCxnSpPr>
      <xdr:spPr>
        <a:xfrm>
          <a:off x="11798300" y="5351053"/>
          <a:ext cx="762000" cy="4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49" name="n_1aveValue債務償還比率">
          <a:extLst>
            <a:ext uri="{FF2B5EF4-FFF2-40B4-BE49-F238E27FC236}">
              <a16:creationId xmlns:a16="http://schemas.microsoft.com/office/drawing/2014/main" id="{79F978FE-FC57-4872-992F-3FF8A592588D}"/>
            </a:ext>
          </a:extLst>
        </xdr:cNvPr>
        <xdr:cNvSpPr txBox="1"/>
      </xdr:nvSpPr>
      <xdr:spPr>
        <a:xfrm>
          <a:off x="13836727" y="478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32712</xdr:rowOff>
    </xdr:from>
    <xdr:ext cx="469744" cy="259045"/>
    <xdr:sp macro="" textlink="">
      <xdr:nvSpPr>
        <xdr:cNvPr id="150" name="n_2aveValue債務償還比率">
          <a:extLst>
            <a:ext uri="{FF2B5EF4-FFF2-40B4-BE49-F238E27FC236}">
              <a16:creationId xmlns:a16="http://schemas.microsoft.com/office/drawing/2014/main" id="{984389C2-1510-4497-A285-53E44183C2D2}"/>
            </a:ext>
          </a:extLst>
        </xdr:cNvPr>
        <xdr:cNvSpPr txBox="1"/>
      </xdr:nvSpPr>
      <xdr:spPr>
        <a:xfrm>
          <a:off x="13087427" y="483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19998</xdr:rowOff>
    </xdr:from>
    <xdr:ext cx="469744" cy="259045"/>
    <xdr:sp macro="" textlink="">
      <xdr:nvSpPr>
        <xdr:cNvPr id="151" name="n_3aveValue債務償還比率">
          <a:extLst>
            <a:ext uri="{FF2B5EF4-FFF2-40B4-BE49-F238E27FC236}">
              <a16:creationId xmlns:a16="http://schemas.microsoft.com/office/drawing/2014/main" id="{D373C85D-5165-4EAE-95FF-65FEF71988FB}"/>
            </a:ext>
          </a:extLst>
        </xdr:cNvPr>
        <xdr:cNvSpPr txBox="1"/>
      </xdr:nvSpPr>
      <xdr:spPr>
        <a:xfrm>
          <a:off x="12325427" y="482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52" name="n_4aveValue債務償還比率">
          <a:extLst>
            <a:ext uri="{FF2B5EF4-FFF2-40B4-BE49-F238E27FC236}">
              <a16:creationId xmlns:a16="http://schemas.microsoft.com/office/drawing/2014/main" id="{512D066E-A668-4B03-9706-6E6BF7E5834A}"/>
            </a:ext>
          </a:extLst>
        </xdr:cNvPr>
        <xdr:cNvSpPr txBox="1"/>
      </xdr:nvSpPr>
      <xdr:spPr>
        <a:xfrm>
          <a:off x="11563427" y="4837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16499</xdr:rowOff>
    </xdr:from>
    <xdr:ext cx="469744" cy="259045"/>
    <xdr:sp macro="" textlink="">
      <xdr:nvSpPr>
        <xdr:cNvPr id="153" name="n_1mainValue債務償還比率">
          <a:extLst>
            <a:ext uri="{FF2B5EF4-FFF2-40B4-BE49-F238E27FC236}">
              <a16:creationId xmlns:a16="http://schemas.microsoft.com/office/drawing/2014/main" id="{B2FC0393-2398-49F3-A9DB-02A5521DAB53}"/>
            </a:ext>
          </a:extLst>
        </xdr:cNvPr>
        <xdr:cNvSpPr txBox="1"/>
      </xdr:nvSpPr>
      <xdr:spPr>
        <a:xfrm>
          <a:off x="13836727" y="533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47084</xdr:rowOff>
    </xdr:from>
    <xdr:ext cx="469744" cy="259045"/>
    <xdr:sp macro="" textlink="">
      <xdr:nvSpPr>
        <xdr:cNvPr id="154" name="n_2mainValue債務償還比率">
          <a:extLst>
            <a:ext uri="{FF2B5EF4-FFF2-40B4-BE49-F238E27FC236}">
              <a16:creationId xmlns:a16="http://schemas.microsoft.com/office/drawing/2014/main" id="{BC112A18-9918-4152-9CB5-5FE6E6F39FC3}"/>
            </a:ext>
          </a:extLst>
        </xdr:cNvPr>
        <xdr:cNvSpPr txBox="1"/>
      </xdr:nvSpPr>
      <xdr:spPr>
        <a:xfrm>
          <a:off x="13087427" y="5362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126488</xdr:rowOff>
    </xdr:from>
    <xdr:ext cx="469744" cy="259045"/>
    <xdr:sp macro="" textlink="">
      <xdr:nvSpPr>
        <xdr:cNvPr id="155" name="n_3mainValue債務償還比率">
          <a:extLst>
            <a:ext uri="{FF2B5EF4-FFF2-40B4-BE49-F238E27FC236}">
              <a16:creationId xmlns:a16="http://schemas.microsoft.com/office/drawing/2014/main" id="{ACA2A7DF-3311-4223-85FF-D0CB4122F86C}"/>
            </a:ext>
          </a:extLst>
        </xdr:cNvPr>
        <xdr:cNvSpPr txBox="1"/>
      </xdr:nvSpPr>
      <xdr:spPr>
        <a:xfrm>
          <a:off x="12325427" y="544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78030</xdr:rowOff>
    </xdr:from>
    <xdr:ext cx="469744" cy="259045"/>
    <xdr:sp macro="" textlink="">
      <xdr:nvSpPr>
        <xdr:cNvPr id="156" name="n_4mainValue債務償還比率">
          <a:extLst>
            <a:ext uri="{FF2B5EF4-FFF2-40B4-BE49-F238E27FC236}">
              <a16:creationId xmlns:a16="http://schemas.microsoft.com/office/drawing/2014/main" id="{70AF76D6-A4EE-4BE8-8848-3AE5F86C6579}"/>
            </a:ext>
          </a:extLst>
        </xdr:cNvPr>
        <xdr:cNvSpPr txBox="1"/>
      </xdr:nvSpPr>
      <xdr:spPr>
        <a:xfrm>
          <a:off x="11563427" y="539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4902898B-D21E-4B1E-9A3D-FD60E1A21DF0}"/>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0039FA7F-3111-4C65-A746-769477DCC2D7}"/>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64457412-42CF-4C62-B71E-E785D6523977}"/>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D2ED756B-AF32-4137-874C-F981F6629868}"/>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0BDDC9F1-0FEB-4BDF-9088-74D6656091C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4474E3B1-BC90-41E1-8E3F-7E37FCE562A7}"/>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205487-772E-4612-9F8E-6512F52211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D2D2B0-7F94-4C2F-9AB5-095B08B6351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D405D3C-C591-44A4-8AFA-3A6724E0F3F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3A93958-7DAE-4D8C-B640-6E6E6A9907C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C6B5847-3EB6-4262-A610-A4E30244215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DF5C76-52F6-4770-B663-3093AF8762C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59249B-350C-46FC-8E6F-FF80D6D8DF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91BFF1-DF47-47EE-8FF8-F8CE67980D3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66332C4-2746-4144-8657-5F4DC4D296B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8282716-CE6A-458F-A4CC-0F8B4475737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8,030
7,947
330.37
7,399,477
7,111,224
268,421
4,185,416
6,365,693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9E1A28-9D14-4572-87B4-0CA431ACE41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4C74AE-4B60-4E5C-B02E-79DFABD7B5B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1F25DA-F4DA-4335-BAEA-99D043A2FC1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962643-DE0E-4131-9A58-2C4EB0F105E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FDA7DBD-4002-490E-9D67-3A6BCC57293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EF47DA4-DBDC-4EE6-BB93-FFAA73E48FA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F158E5-BBA3-476C-904F-67E9156630E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0793E5-2E1E-48DE-BE2B-9C83E1B1C10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B018C46-D3BA-467F-8982-9753198FACF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9DA17E-5CF9-4E33-9D62-EAA6B4B772F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827F5B-9166-4D6F-A684-353592CB22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669D68-A3C7-4135-88C8-20DAFDD29CC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67AA9BF-3BC1-4396-9949-0AA165FC093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68AE38F-177A-406F-8517-796B685C6F6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218361B-02C1-4610-AD18-F79A781000C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9DD170-12FE-48FB-AA72-E899C1D14B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2812638-BBFD-4A73-AC5A-577364BAA77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A5544F0-4049-4A63-822F-8BD2342C070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486182-48A9-4208-96E6-A0F6C8F47A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E32617-AE15-4855-9533-791B1F7ACA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242D4D-CAD4-40C4-A9FE-8C5D4DFC169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7D75E7-403A-46F6-A59D-EB2E1D9A243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F47DAA3-9970-4C77-BC26-C7B42CAEBD8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02B992-73B7-4D7C-B1F0-74CD3D539E1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56D9115-9141-4844-BB8E-DC28B58EEFB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7D260C8-8C23-4095-8229-E0BEA5B19EB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B87371-C599-496C-89FC-F93686D6CB6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3ABE34-CE7D-4EE0-98CD-837C7FB415B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8438EB-76E0-4570-82EE-D0F3455AA9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3246779-849B-4096-953E-BB7EBF56F4A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6C0B07-E3DB-47DA-8306-C13849068F6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903C48-60D6-4AC1-9FCF-3489E0BF2F9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87686DE-5186-4B0E-A410-B0E7B97F450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A00D5CD-327F-4CB1-BDF9-261A62CA3D5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F7C7836-CBC6-4ED8-A6AD-0AA5F04E950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2E0536E-E8B1-4B84-B92D-8443E9C1E12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FC90D5E-6BB4-493D-AEFC-D9B1CD2ABB6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CB7430D-4AC4-4E0B-BAD5-2082DEF924F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3A2552F-3AD6-45EE-82DD-A9C31C11086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09334D7-2BF8-41C2-BA96-B6E68731DCE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25CE75A-621A-4DF1-986B-64402CD0E9C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6756AA6-69A7-40E1-A271-AD27C723D6E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761DD88-CE8B-4B3A-A40A-098A591884B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7E6EB4B-B4D6-4866-90C4-A65DC641FED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9AC2397-E306-4F90-BE31-52E078C7E6A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42</xdr:row>
      <xdr:rowOff>30480</xdr:rowOff>
    </xdr:to>
    <xdr:cxnSp macro="">
      <xdr:nvCxnSpPr>
        <xdr:cNvPr id="57" name="直線コネクタ 56">
          <a:extLst>
            <a:ext uri="{FF2B5EF4-FFF2-40B4-BE49-F238E27FC236}">
              <a16:creationId xmlns:a16="http://schemas.microsoft.com/office/drawing/2014/main" id="{F27A4D5C-1511-4B60-A18C-5062389267AF}"/>
            </a:ext>
          </a:extLst>
        </xdr:cNvPr>
        <xdr:cNvCxnSpPr/>
      </xdr:nvCxnSpPr>
      <xdr:spPr>
        <a:xfrm flipV="1">
          <a:off x="4634865" y="562165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a:extLst>
            <a:ext uri="{FF2B5EF4-FFF2-40B4-BE49-F238E27FC236}">
              <a16:creationId xmlns:a16="http://schemas.microsoft.com/office/drawing/2014/main" id="{F9B4F7E9-96FD-40B5-A24C-4C40CA16F5A8}"/>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a:extLst>
            <a:ext uri="{FF2B5EF4-FFF2-40B4-BE49-F238E27FC236}">
              <a16:creationId xmlns:a16="http://schemas.microsoft.com/office/drawing/2014/main" id="{AF9A9222-87CC-46DB-B376-7716B0899C02}"/>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道路】&#10;有形固定資産減価償却率最大値テキスト">
          <a:extLst>
            <a:ext uri="{FF2B5EF4-FFF2-40B4-BE49-F238E27FC236}">
              <a16:creationId xmlns:a16="http://schemas.microsoft.com/office/drawing/2014/main" id="{E014A854-2C57-43CD-835A-9E5FF594AB63}"/>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5675B1D0-637A-4978-8644-E24E71D8CED8}"/>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84472</xdr:rowOff>
    </xdr:from>
    <xdr:ext cx="405111" cy="259045"/>
    <xdr:sp macro="" textlink="">
      <xdr:nvSpPr>
        <xdr:cNvPr id="62" name="【道路】&#10;有形固定資産減価償却率平均値テキスト">
          <a:extLst>
            <a:ext uri="{FF2B5EF4-FFF2-40B4-BE49-F238E27FC236}">
              <a16:creationId xmlns:a16="http://schemas.microsoft.com/office/drawing/2014/main" id="{0CCE2FC5-635F-4293-B532-AAF95A2CA05A}"/>
            </a:ext>
          </a:extLst>
        </xdr:cNvPr>
        <xdr:cNvSpPr txBox="1"/>
      </xdr:nvSpPr>
      <xdr:spPr>
        <a:xfrm>
          <a:off x="4673600" y="642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63" name="フローチャート: 判断 62">
          <a:extLst>
            <a:ext uri="{FF2B5EF4-FFF2-40B4-BE49-F238E27FC236}">
              <a16:creationId xmlns:a16="http://schemas.microsoft.com/office/drawing/2014/main" id="{C2763989-54C3-4BF5-805B-85742747984A}"/>
            </a:ext>
          </a:extLst>
        </xdr:cNvPr>
        <xdr:cNvSpPr/>
      </xdr:nvSpPr>
      <xdr:spPr>
        <a:xfrm>
          <a:off x="4584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4" name="フローチャート: 判断 63">
          <a:extLst>
            <a:ext uri="{FF2B5EF4-FFF2-40B4-BE49-F238E27FC236}">
              <a16:creationId xmlns:a16="http://schemas.microsoft.com/office/drawing/2014/main" id="{68685A0B-5926-48AA-BB29-063BE9785602}"/>
            </a:ext>
          </a:extLst>
        </xdr:cNvPr>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66EDB870-8094-445D-9E2C-09058ACCE0B2}"/>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162560</xdr:rowOff>
    </xdr:from>
    <xdr:to>
      <xdr:col>10</xdr:col>
      <xdr:colOff>165100</xdr:colOff>
      <xdr:row>38</xdr:row>
      <xdr:rowOff>92710</xdr:rowOff>
    </xdr:to>
    <xdr:sp macro="" textlink="">
      <xdr:nvSpPr>
        <xdr:cNvPr id="66" name="フローチャート: 判断 65">
          <a:extLst>
            <a:ext uri="{FF2B5EF4-FFF2-40B4-BE49-F238E27FC236}">
              <a16:creationId xmlns:a16="http://schemas.microsoft.com/office/drawing/2014/main" id="{A3149621-2078-4F0D-96A0-5AC79AC4E6E5}"/>
            </a:ext>
          </a:extLst>
        </xdr:cNvPr>
        <xdr:cNvSpPr/>
      </xdr:nvSpPr>
      <xdr:spPr>
        <a:xfrm>
          <a:off x="1968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122555</xdr:rowOff>
    </xdr:from>
    <xdr:to>
      <xdr:col>6</xdr:col>
      <xdr:colOff>38100</xdr:colOff>
      <xdr:row>38</xdr:row>
      <xdr:rowOff>52705</xdr:rowOff>
    </xdr:to>
    <xdr:sp macro="" textlink="">
      <xdr:nvSpPr>
        <xdr:cNvPr id="67" name="フローチャート: 判断 66">
          <a:extLst>
            <a:ext uri="{FF2B5EF4-FFF2-40B4-BE49-F238E27FC236}">
              <a16:creationId xmlns:a16="http://schemas.microsoft.com/office/drawing/2014/main" id="{67FC70C0-A038-43A1-B604-24E51BF5B12A}"/>
            </a:ext>
          </a:extLst>
        </xdr:cNvPr>
        <xdr:cNvSpPr/>
      </xdr:nvSpPr>
      <xdr:spPr>
        <a:xfrm>
          <a:off x="1079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8115AD4-B0A7-4650-90A8-FE7FB891D6A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93F11A-97C5-47E1-9AB9-50826E39AF4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285BCF-F2E3-47E6-BC1D-1BC9311CAE2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1329972-9BE0-4056-B960-E870B532E60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5AD02F-9BF9-4EEB-95DD-46AC9ED2078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120650</xdr:rowOff>
    </xdr:from>
    <xdr:to>
      <xdr:col>24</xdr:col>
      <xdr:colOff>114300</xdr:colOff>
      <xdr:row>40</xdr:row>
      <xdr:rowOff>50800</xdr:rowOff>
    </xdr:to>
    <xdr:sp macro="" textlink="">
      <xdr:nvSpPr>
        <xdr:cNvPr id="73" name="楕円 72">
          <a:extLst>
            <a:ext uri="{FF2B5EF4-FFF2-40B4-BE49-F238E27FC236}">
              <a16:creationId xmlns:a16="http://schemas.microsoft.com/office/drawing/2014/main" id="{328B203A-75C1-47A7-AE12-E7A1E6CF14D2}"/>
            </a:ext>
          </a:extLst>
        </xdr:cNvPr>
        <xdr:cNvSpPr/>
      </xdr:nvSpPr>
      <xdr:spPr>
        <a:xfrm>
          <a:off x="4584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99077</xdr:rowOff>
    </xdr:from>
    <xdr:ext cx="405111" cy="259045"/>
    <xdr:sp macro="" textlink="">
      <xdr:nvSpPr>
        <xdr:cNvPr id="74" name="【道路】&#10;有形固定資産減価償却率該当値テキスト">
          <a:extLst>
            <a:ext uri="{FF2B5EF4-FFF2-40B4-BE49-F238E27FC236}">
              <a16:creationId xmlns:a16="http://schemas.microsoft.com/office/drawing/2014/main" id="{95E778B9-C2C4-4DF9-8CCE-BE1E70BA0CD8}"/>
            </a:ext>
          </a:extLst>
        </xdr:cNvPr>
        <xdr:cNvSpPr txBox="1"/>
      </xdr:nvSpPr>
      <xdr:spPr>
        <a:xfrm>
          <a:off x="4673600"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73025</xdr:rowOff>
    </xdr:from>
    <xdr:to>
      <xdr:col>15</xdr:col>
      <xdr:colOff>101600</xdr:colOff>
      <xdr:row>40</xdr:row>
      <xdr:rowOff>3175</xdr:rowOff>
    </xdr:to>
    <xdr:sp macro="" textlink="">
      <xdr:nvSpPr>
        <xdr:cNvPr id="75" name="楕円 74">
          <a:extLst>
            <a:ext uri="{FF2B5EF4-FFF2-40B4-BE49-F238E27FC236}">
              <a16:creationId xmlns:a16="http://schemas.microsoft.com/office/drawing/2014/main" id="{DC9A2E6D-5582-4672-9E83-E3BFF22E88AC}"/>
            </a:ext>
          </a:extLst>
        </xdr:cNvPr>
        <xdr:cNvSpPr/>
      </xdr:nvSpPr>
      <xdr:spPr>
        <a:xfrm>
          <a:off x="2857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38735</xdr:rowOff>
    </xdr:from>
    <xdr:to>
      <xdr:col>10</xdr:col>
      <xdr:colOff>165100</xdr:colOff>
      <xdr:row>39</xdr:row>
      <xdr:rowOff>140335</xdr:rowOff>
    </xdr:to>
    <xdr:sp macro="" textlink="">
      <xdr:nvSpPr>
        <xdr:cNvPr id="76" name="楕円 75">
          <a:extLst>
            <a:ext uri="{FF2B5EF4-FFF2-40B4-BE49-F238E27FC236}">
              <a16:creationId xmlns:a16="http://schemas.microsoft.com/office/drawing/2014/main" id="{6B7D8AC7-CA81-4BED-B29C-8ED2F8EFD6C9}"/>
            </a:ext>
          </a:extLst>
        </xdr:cNvPr>
        <xdr:cNvSpPr/>
      </xdr:nvSpPr>
      <xdr:spPr>
        <a:xfrm>
          <a:off x="1968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89535</xdr:rowOff>
    </xdr:from>
    <xdr:to>
      <xdr:col>15</xdr:col>
      <xdr:colOff>50800</xdr:colOff>
      <xdr:row>39</xdr:row>
      <xdr:rowOff>123825</xdr:rowOff>
    </xdr:to>
    <xdr:cxnSp macro="">
      <xdr:nvCxnSpPr>
        <xdr:cNvPr id="77" name="直線コネクタ 76">
          <a:extLst>
            <a:ext uri="{FF2B5EF4-FFF2-40B4-BE49-F238E27FC236}">
              <a16:creationId xmlns:a16="http://schemas.microsoft.com/office/drawing/2014/main" id="{9F29D18C-5E7F-4FB2-B9E2-EC5691753070}"/>
            </a:ext>
          </a:extLst>
        </xdr:cNvPr>
        <xdr:cNvCxnSpPr/>
      </xdr:nvCxnSpPr>
      <xdr:spPr>
        <a:xfrm>
          <a:off x="2019300" y="67760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23495</xdr:rowOff>
    </xdr:from>
    <xdr:to>
      <xdr:col>6</xdr:col>
      <xdr:colOff>38100</xdr:colOff>
      <xdr:row>39</xdr:row>
      <xdr:rowOff>125095</xdr:rowOff>
    </xdr:to>
    <xdr:sp macro="" textlink="">
      <xdr:nvSpPr>
        <xdr:cNvPr id="78" name="楕円 77">
          <a:extLst>
            <a:ext uri="{FF2B5EF4-FFF2-40B4-BE49-F238E27FC236}">
              <a16:creationId xmlns:a16="http://schemas.microsoft.com/office/drawing/2014/main" id="{554A02CE-A20A-440C-B931-3142368B9847}"/>
            </a:ext>
          </a:extLst>
        </xdr:cNvPr>
        <xdr:cNvSpPr/>
      </xdr:nvSpPr>
      <xdr:spPr>
        <a:xfrm>
          <a:off x="1079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74295</xdr:rowOff>
    </xdr:from>
    <xdr:to>
      <xdr:col>10</xdr:col>
      <xdr:colOff>114300</xdr:colOff>
      <xdr:row>39</xdr:row>
      <xdr:rowOff>89535</xdr:rowOff>
    </xdr:to>
    <xdr:cxnSp macro="">
      <xdr:nvCxnSpPr>
        <xdr:cNvPr id="79" name="直線コネクタ 78">
          <a:extLst>
            <a:ext uri="{FF2B5EF4-FFF2-40B4-BE49-F238E27FC236}">
              <a16:creationId xmlns:a16="http://schemas.microsoft.com/office/drawing/2014/main" id="{601EEE18-EE70-4627-98CA-7E73B24490B4}"/>
            </a:ext>
          </a:extLst>
        </xdr:cNvPr>
        <xdr:cNvCxnSpPr/>
      </xdr:nvCxnSpPr>
      <xdr:spPr>
        <a:xfrm>
          <a:off x="1130300" y="676084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124477</xdr:rowOff>
    </xdr:from>
    <xdr:ext cx="405111" cy="259045"/>
    <xdr:sp macro="" textlink="">
      <xdr:nvSpPr>
        <xdr:cNvPr id="80" name="n_1aveValue【道路】&#10;有形固定資産減価償却率">
          <a:extLst>
            <a:ext uri="{FF2B5EF4-FFF2-40B4-BE49-F238E27FC236}">
              <a16:creationId xmlns:a16="http://schemas.microsoft.com/office/drawing/2014/main" id="{A030DFB6-4BF2-4711-A79C-E157E6747C53}"/>
            </a:ext>
          </a:extLst>
        </xdr:cNvPr>
        <xdr:cNvSpPr txBox="1"/>
      </xdr:nvSpPr>
      <xdr:spPr>
        <a:xfrm>
          <a:off x="35820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1" name="n_2aveValue【道路】&#10;有形固定資産減価償却率">
          <a:extLst>
            <a:ext uri="{FF2B5EF4-FFF2-40B4-BE49-F238E27FC236}">
              <a16:creationId xmlns:a16="http://schemas.microsoft.com/office/drawing/2014/main" id="{330E73FB-E10D-44C7-AF15-E0A543C112C6}"/>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109237</xdr:rowOff>
    </xdr:from>
    <xdr:ext cx="405111" cy="259045"/>
    <xdr:sp macro="" textlink="">
      <xdr:nvSpPr>
        <xdr:cNvPr id="82" name="n_3aveValue【道路】&#10;有形固定資産減価償却率">
          <a:extLst>
            <a:ext uri="{FF2B5EF4-FFF2-40B4-BE49-F238E27FC236}">
              <a16:creationId xmlns:a16="http://schemas.microsoft.com/office/drawing/2014/main" id="{F6DC0CD1-9969-42CE-B232-A679DC11EEAB}"/>
            </a:ext>
          </a:extLst>
        </xdr:cNvPr>
        <xdr:cNvSpPr txBox="1"/>
      </xdr:nvSpPr>
      <xdr:spPr>
        <a:xfrm>
          <a:off x="1816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69232</xdr:rowOff>
    </xdr:from>
    <xdr:ext cx="405111" cy="259045"/>
    <xdr:sp macro="" textlink="">
      <xdr:nvSpPr>
        <xdr:cNvPr id="83" name="n_4aveValue【道路】&#10;有形固定資産減価償却率">
          <a:extLst>
            <a:ext uri="{FF2B5EF4-FFF2-40B4-BE49-F238E27FC236}">
              <a16:creationId xmlns:a16="http://schemas.microsoft.com/office/drawing/2014/main" id="{A2986119-1506-4B82-B8F7-9F0A6F032E71}"/>
            </a:ext>
          </a:extLst>
        </xdr:cNvPr>
        <xdr:cNvSpPr txBox="1"/>
      </xdr:nvSpPr>
      <xdr:spPr>
        <a:xfrm>
          <a:off x="9277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165752</xdr:rowOff>
    </xdr:from>
    <xdr:ext cx="405111" cy="259045"/>
    <xdr:sp macro="" textlink="">
      <xdr:nvSpPr>
        <xdr:cNvPr id="84" name="n_2mainValue【道路】&#10;有形固定資産減価償却率">
          <a:extLst>
            <a:ext uri="{FF2B5EF4-FFF2-40B4-BE49-F238E27FC236}">
              <a16:creationId xmlns:a16="http://schemas.microsoft.com/office/drawing/2014/main" id="{CEE27B4D-DE5E-4D03-82BA-697F91544EA7}"/>
            </a:ext>
          </a:extLst>
        </xdr:cNvPr>
        <xdr:cNvSpPr txBox="1"/>
      </xdr:nvSpPr>
      <xdr:spPr>
        <a:xfrm>
          <a:off x="27057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131462</xdr:rowOff>
    </xdr:from>
    <xdr:ext cx="405111" cy="259045"/>
    <xdr:sp macro="" textlink="">
      <xdr:nvSpPr>
        <xdr:cNvPr id="85" name="n_3mainValue【道路】&#10;有形固定資産減価償却率">
          <a:extLst>
            <a:ext uri="{FF2B5EF4-FFF2-40B4-BE49-F238E27FC236}">
              <a16:creationId xmlns:a16="http://schemas.microsoft.com/office/drawing/2014/main" id="{827F824D-F966-4148-97AD-6105B18B42DB}"/>
            </a:ext>
          </a:extLst>
        </xdr:cNvPr>
        <xdr:cNvSpPr txBox="1"/>
      </xdr:nvSpPr>
      <xdr:spPr>
        <a:xfrm>
          <a:off x="18167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116222</xdr:rowOff>
    </xdr:from>
    <xdr:ext cx="405111" cy="259045"/>
    <xdr:sp macro="" textlink="">
      <xdr:nvSpPr>
        <xdr:cNvPr id="86" name="n_4mainValue【道路】&#10;有形固定資産減価償却率">
          <a:extLst>
            <a:ext uri="{FF2B5EF4-FFF2-40B4-BE49-F238E27FC236}">
              <a16:creationId xmlns:a16="http://schemas.microsoft.com/office/drawing/2014/main" id="{E1F29645-1C91-4273-8CF7-66AEB50B4C89}"/>
            </a:ext>
          </a:extLst>
        </xdr:cNvPr>
        <xdr:cNvSpPr txBox="1"/>
      </xdr:nvSpPr>
      <xdr:spPr>
        <a:xfrm>
          <a:off x="9277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77E1FC79-39C3-4D0E-8D86-3606BFBDF19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38714D18-B26E-4510-B2F2-44BFC0EFEC2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4D4A5B05-5CD0-4C48-AB2C-A5CA179F409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770164C8-2AC6-405E-A605-EC01316C79A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B3AA3618-7061-454E-ABB9-ECB61A0240F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EF20A49A-DBA4-47A8-8994-9E77F5EFA6C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3F8DC235-7481-4393-A180-A28811243D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36A93A87-232B-4EA0-BD4E-1A1E8344D9B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a:extLst>
            <a:ext uri="{FF2B5EF4-FFF2-40B4-BE49-F238E27FC236}">
              <a16:creationId xmlns:a16="http://schemas.microsoft.com/office/drawing/2014/main" id="{E218D4D7-D0B0-427B-B327-F45798747E7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69C5647D-A3E2-462D-A3EE-A0897CF3B39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7" name="直線コネクタ 96">
          <a:extLst>
            <a:ext uri="{FF2B5EF4-FFF2-40B4-BE49-F238E27FC236}">
              <a16:creationId xmlns:a16="http://schemas.microsoft.com/office/drawing/2014/main" id="{1145E467-BF82-4313-98BF-2CFF54A7425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8" name="テキスト ボックス 97">
          <a:extLst>
            <a:ext uri="{FF2B5EF4-FFF2-40B4-BE49-F238E27FC236}">
              <a16:creationId xmlns:a16="http://schemas.microsoft.com/office/drawing/2014/main" id="{32A77531-7E93-4900-8B33-5F280308F83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9" name="直線コネクタ 98">
          <a:extLst>
            <a:ext uri="{FF2B5EF4-FFF2-40B4-BE49-F238E27FC236}">
              <a16:creationId xmlns:a16="http://schemas.microsoft.com/office/drawing/2014/main" id="{49ABEBC8-A8A1-4C52-87E9-524661165B2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0" name="テキスト ボックス 99">
          <a:extLst>
            <a:ext uri="{FF2B5EF4-FFF2-40B4-BE49-F238E27FC236}">
              <a16:creationId xmlns:a16="http://schemas.microsoft.com/office/drawing/2014/main" id="{28EA885A-3AF2-4F48-8E31-8360CA2CFC4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1" name="直線コネクタ 100">
          <a:extLst>
            <a:ext uri="{FF2B5EF4-FFF2-40B4-BE49-F238E27FC236}">
              <a16:creationId xmlns:a16="http://schemas.microsoft.com/office/drawing/2014/main" id="{6B6CDE56-C7CD-400D-8584-5E064755476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2" name="テキスト ボックス 101">
          <a:extLst>
            <a:ext uri="{FF2B5EF4-FFF2-40B4-BE49-F238E27FC236}">
              <a16:creationId xmlns:a16="http://schemas.microsoft.com/office/drawing/2014/main" id="{0C894506-EB79-4F68-A02C-4C6B47ECBC9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3" name="直線コネクタ 102">
          <a:extLst>
            <a:ext uri="{FF2B5EF4-FFF2-40B4-BE49-F238E27FC236}">
              <a16:creationId xmlns:a16="http://schemas.microsoft.com/office/drawing/2014/main" id="{6986392F-65C8-4553-9221-AC2500E30913}"/>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4" name="テキスト ボックス 103">
          <a:extLst>
            <a:ext uri="{FF2B5EF4-FFF2-40B4-BE49-F238E27FC236}">
              <a16:creationId xmlns:a16="http://schemas.microsoft.com/office/drawing/2014/main" id="{ED5FE6A2-373D-46D7-908F-116FDE9CA9C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5" name="直線コネクタ 104">
          <a:extLst>
            <a:ext uri="{FF2B5EF4-FFF2-40B4-BE49-F238E27FC236}">
              <a16:creationId xmlns:a16="http://schemas.microsoft.com/office/drawing/2014/main" id="{C3CAB8F3-E790-4674-9B2C-1F8B660F78EE}"/>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6" name="テキスト ボックス 105">
          <a:extLst>
            <a:ext uri="{FF2B5EF4-FFF2-40B4-BE49-F238E27FC236}">
              <a16:creationId xmlns:a16="http://schemas.microsoft.com/office/drawing/2014/main" id="{B75E8A4D-1C29-4C68-AB6A-9A5F30C046CA}"/>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7" name="直線コネクタ 106">
          <a:extLst>
            <a:ext uri="{FF2B5EF4-FFF2-40B4-BE49-F238E27FC236}">
              <a16:creationId xmlns:a16="http://schemas.microsoft.com/office/drawing/2014/main" id="{A5C507FA-1AD8-4FEF-A634-686CC3F8E62C}"/>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8" name="テキスト ボックス 107">
          <a:extLst>
            <a:ext uri="{FF2B5EF4-FFF2-40B4-BE49-F238E27FC236}">
              <a16:creationId xmlns:a16="http://schemas.microsoft.com/office/drawing/2014/main" id="{4F4A87DA-B019-478C-A910-D0F622634043}"/>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ED432ED-2762-4A23-8F16-489C3603449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49819124-9310-4FC6-9CFA-A96D7EB399B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F68C502-5221-48F3-B20C-A9A4FE60DA1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3636</xdr:rowOff>
    </xdr:from>
    <xdr:to>
      <xdr:col>54</xdr:col>
      <xdr:colOff>189865</xdr:colOff>
      <xdr:row>41</xdr:row>
      <xdr:rowOff>144845</xdr:rowOff>
    </xdr:to>
    <xdr:cxnSp macro="">
      <xdr:nvCxnSpPr>
        <xdr:cNvPr id="112" name="直線コネクタ 111">
          <a:extLst>
            <a:ext uri="{FF2B5EF4-FFF2-40B4-BE49-F238E27FC236}">
              <a16:creationId xmlns:a16="http://schemas.microsoft.com/office/drawing/2014/main" id="{85A7043D-CC98-4272-8190-2CB69E450EC0}"/>
            </a:ext>
          </a:extLst>
        </xdr:cNvPr>
        <xdr:cNvCxnSpPr/>
      </xdr:nvCxnSpPr>
      <xdr:spPr>
        <a:xfrm flipV="1">
          <a:off x="10476865" y="5832936"/>
          <a:ext cx="0" cy="1341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148672</xdr:rowOff>
    </xdr:from>
    <xdr:ext cx="469744" cy="259045"/>
    <xdr:sp macro="" textlink="">
      <xdr:nvSpPr>
        <xdr:cNvPr id="113" name="【道路】&#10;一人当たり延長最小値テキスト">
          <a:extLst>
            <a:ext uri="{FF2B5EF4-FFF2-40B4-BE49-F238E27FC236}">
              <a16:creationId xmlns:a16="http://schemas.microsoft.com/office/drawing/2014/main" id="{44A34E5A-7234-4633-9A74-DE2AFAE8A44B}"/>
            </a:ext>
          </a:extLst>
        </xdr:cNvPr>
        <xdr:cNvSpPr txBox="1"/>
      </xdr:nvSpPr>
      <xdr:spPr>
        <a:xfrm>
          <a:off x="10515600" y="717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144845</xdr:rowOff>
    </xdr:from>
    <xdr:to>
      <xdr:col>55</xdr:col>
      <xdr:colOff>88900</xdr:colOff>
      <xdr:row>41</xdr:row>
      <xdr:rowOff>144845</xdr:rowOff>
    </xdr:to>
    <xdr:cxnSp macro="">
      <xdr:nvCxnSpPr>
        <xdr:cNvPr id="114" name="直線コネクタ 113">
          <a:extLst>
            <a:ext uri="{FF2B5EF4-FFF2-40B4-BE49-F238E27FC236}">
              <a16:creationId xmlns:a16="http://schemas.microsoft.com/office/drawing/2014/main" id="{8297552A-CC85-4D1E-81BE-777EC294B798}"/>
            </a:ext>
          </a:extLst>
        </xdr:cNvPr>
        <xdr:cNvCxnSpPr/>
      </xdr:nvCxnSpPr>
      <xdr:spPr>
        <a:xfrm>
          <a:off x="10388600" y="717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121763</xdr:rowOff>
    </xdr:from>
    <xdr:ext cx="534377" cy="259045"/>
    <xdr:sp macro="" textlink="">
      <xdr:nvSpPr>
        <xdr:cNvPr id="115" name="【道路】&#10;一人当たり延長最大値テキスト">
          <a:extLst>
            <a:ext uri="{FF2B5EF4-FFF2-40B4-BE49-F238E27FC236}">
              <a16:creationId xmlns:a16="http://schemas.microsoft.com/office/drawing/2014/main" id="{63417E5F-551D-42BA-BA15-D830E8111D19}"/>
            </a:ext>
          </a:extLst>
        </xdr:cNvPr>
        <xdr:cNvSpPr txBox="1"/>
      </xdr:nvSpPr>
      <xdr:spPr>
        <a:xfrm>
          <a:off x="10515600" y="56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3636</xdr:rowOff>
    </xdr:from>
    <xdr:to>
      <xdr:col>55</xdr:col>
      <xdr:colOff>88900</xdr:colOff>
      <xdr:row>34</xdr:row>
      <xdr:rowOff>3636</xdr:rowOff>
    </xdr:to>
    <xdr:cxnSp macro="">
      <xdr:nvCxnSpPr>
        <xdr:cNvPr id="116" name="直線コネクタ 115">
          <a:extLst>
            <a:ext uri="{FF2B5EF4-FFF2-40B4-BE49-F238E27FC236}">
              <a16:creationId xmlns:a16="http://schemas.microsoft.com/office/drawing/2014/main" id="{61C66905-F67C-4F68-8ADE-4261E4246988}"/>
            </a:ext>
          </a:extLst>
        </xdr:cNvPr>
        <xdr:cNvCxnSpPr/>
      </xdr:nvCxnSpPr>
      <xdr:spPr>
        <a:xfrm>
          <a:off x="10388600" y="5832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12468</xdr:rowOff>
    </xdr:from>
    <xdr:ext cx="534377" cy="259045"/>
    <xdr:sp macro="" textlink="">
      <xdr:nvSpPr>
        <xdr:cNvPr id="117" name="【道路】&#10;一人当たり延長平均値テキスト">
          <a:extLst>
            <a:ext uri="{FF2B5EF4-FFF2-40B4-BE49-F238E27FC236}">
              <a16:creationId xmlns:a16="http://schemas.microsoft.com/office/drawing/2014/main" id="{399718C6-A06B-4ADA-B90C-8F30465E8D94}"/>
            </a:ext>
          </a:extLst>
        </xdr:cNvPr>
        <xdr:cNvSpPr txBox="1"/>
      </xdr:nvSpPr>
      <xdr:spPr>
        <a:xfrm>
          <a:off x="10515600" y="6527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161041</xdr:rowOff>
    </xdr:from>
    <xdr:to>
      <xdr:col>55</xdr:col>
      <xdr:colOff>50800</xdr:colOff>
      <xdr:row>39</xdr:row>
      <xdr:rowOff>91191</xdr:rowOff>
    </xdr:to>
    <xdr:sp macro="" textlink="">
      <xdr:nvSpPr>
        <xdr:cNvPr id="118" name="フローチャート: 判断 117">
          <a:extLst>
            <a:ext uri="{FF2B5EF4-FFF2-40B4-BE49-F238E27FC236}">
              <a16:creationId xmlns:a16="http://schemas.microsoft.com/office/drawing/2014/main" id="{5081598C-40AA-46E3-A3CD-8055B7AD88ED}"/>
            </a:ext>
          </a:extLst>
        </xdr:cNvPr>
        <xdr:cNvSpPr/>
      </xdr:nvSpPr>
      <xdr:spPr>
        <a:xfrm>
          <a:off x="10426700" y="66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168422</xdr:rowOff>
    </xdr:from>
    <xdr:to>
      <xdr:col>50</xdr:col>
      <xdr:colOff>165100</xdr:colOff>
      <xdr:row>39</xdr:row>
      <xdr:rowOff>98572</xdr:rowOff>
    </xdr:to>
    <xdr:sp macro="" textlink="">
      <xdr:nvSpPr>
        <xdr:cNvPr id="119" name="フローチャート: 判断 118">
          <a:extLst>
            <a:ext uri="{FF2B5EF4-FFF2-40B4-BE49-F238E27FC236}">
              <a16:creationId xmlns:a16="http://schemas.microsoft.com/office/drawing/2014/main" id="{9D17B0CC-CCD1-4EED-ABEA-339FF5CA23F7}"/>
            </a:ext>
          </a:extLst>
        </xdr:cNvPr>
        <xdr:cNvSpPr/>
      </xdr:nvSpPr>
      <xdr:spPr>
        <a:xfrm>
          <a:off x="9588500" y="668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41157</xdr:rowOff>
    </xdr:from>
    <xdr:to>
      <xdr:col>46</xdr:col>
      <xdr:colOff>38100</xdr:colOff>
      <xdr:row>39</xdr:row>
      <xdr:rowOff>142757</xdr:rowOff>
    </xdr:to>
    <xdr:sp macro="" textlink="">
      <xdr:nvSpPr>
        <xdr:cNvPr id="120" name="フローチャート: 判断 119">
          <a:extLst>
            <a:ext uri="{FF2B5EF4-FFF2-40B4-BE49-F238E27FC236}">
              <a16:creationId xmlns:a16="http://schemas.microsoft.com/office/drawing/2014/main" id="{59896DF2-8D76-40C9-8CCF-79E74C72DFB2}"/>
            </a:ext>
          </a:extLst>
        </xdr:cNvPr>
        <xdr:cNvSpPr/>
      </xdr:nvSpPr>
      <xdr:spPr>
        <a:xfrm>
          <a:off x="8699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64426</xdr:rowOff>
    </xdr:from>
    <xdr:to>
      <xdr:col>41</xdr:col>
      <xdr:colOff>101600</xdr:colOff>
      <xdr:row>39</xdr:row>
      <xdr:rowOff>166026</xdr:rowOff>
    </xdr:to>
    <xdr:sp macro="" textlink="">
      <xdr:nvSpPr>
        <xdr:cNvPr id="121" name="フローチャート: 判断 120">
          <a:extLst>
            <a:ext uri="{FF2B5EF4-FFF2-40B4-BE49-F238E27FC236}">
              <a16:creationId xmlns:a16="http://schemas.microsoft.com/office/drawing/2014/main" id="{6BACB9AC-94CD-4D9A-94D1-20AA8CE84F69}"/>
            </a:ext>
          </a:extLst>
        </xdr:cNvPr>
        <xdr:cNvSpPr/>
      </xdr:nvSpPr>
      <xdr:spPr>
        <a:xfrm>
          <a:off x="7810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46840</xdr:rowOff>
    </xdr:from>
    <xdr:to>
      <xdr:col>36</xdr:col>
      <xdr:colOff>165100</xdr:colOff>
      <xdr:row>39</xdr:row>
      <xdr:rowOff>148440</xdr:rowOff>
    </xdr:to>
    <xdr:sp macro="" textlink="">
      <xdr:nvSpPr>
        <xdr:cNvPr id="122" name="フローチャート: 判断 121">
          <a:extLst>
            <a:ext uri="{FF2B5EF4-FFF2-40B4-BE49-F238E27FC236}">
              <a16:creationId xmlns:a16="http://schemas.microsoft.com/office/drawing/2014/main" id="{131A137C-9C1B-4752-B808-F720F49DE410}"/>
            </a:ext>
          </a:extLst>
        </xdr:cNvPr>
        <xdr:cNvSpPr/>
      </xdr:nvSpPr>
      <xdr:spPr>
        <a:xfrm>
          <a:off x="6921500" y="67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F106D3E-C626-486E-80C3-F449904A5E8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9A09659-74AC-498F-BE66-B55FC242BD8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AAD7D93-70E2-4148-9372-E01E81C585E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E62BD2E-15F0-4385-90A8-69BD48DAF57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F8BA81-0002-40B2-A36F-44145460A37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125086</xdr:rowOff>
    </xdr:from>
    <xdr:to>
      <xdr:col>55</xdr:col>
      <xdr:colOff>50800</xdr:colOff>
      <xdr:row>41</xdr:row>
      <xdr:rowOff>55236</xdr:rowOff>
    </xdr:to>
    <xdr:sp macro="" textlink="">
      <xdr:nvSpPr>
        <xdr:cNvPr id="128" name="楕円 127">
          <a:extLst>
            <a:ext uri="{FF2B5EF4-FFF2-40B4-BE49-F238E27FC236}">
              <a16:creationId xmlns:a16="http://schemas.microsoft.com/office/drawing/2014/main" id="{248421F5-FE20-4C9E-8D45-93731430DADB}"/>
            </a:ext>
          </a:extLst>
        </xdr:cNvPr>
        <xdr:cNvSpPr/>
      </xdr:nvSpPr>
      <xdr:spPr>
        <a:xfrm>
          <a:off x="10426700" y="698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103513</xdr:rowOff>
    </xdr:from>
    <xdr:ext cx="534377" cy="259045"/>
    <xdr:sp macro="" textlink="">
      <xdr:nvSpPr>
        <xdr:cNvPr id="129" name="【道路】&#10;一人当たり延長該当値テキスト">
          <a:extLst>
            <a:ext uri="{FF2B5EF4-FFF2-40B4-BE49-F238E27FC236}">
              <a16:creationId xmlns:a16="http://schemas.microsoft.com/office/drawing/2014/main" id="{77C72255-3E24-474A-AB77-1EA501B91453}"/>
            </a:ext>
          </a:extLst>
        </xdr:cNvPr>
        <xdr:cNvSpPr txBox="1"/>
      </xdr:nvSpPr>
      <xdr:spPr>
        <a:xfrm>
          <a:off x="10515600" y="696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138785</xdr:rowOff>
    </xdr:from>
    <xdr:to>
      <xdr:col>46</xdr:col>
      <xdr:colOff>38100</xdr:colOff>
      <xdr:row>41</xdr:row>
      <xdr:rowOff>68935</xdr:rowOff>
    </xdr:to>
    <xdr:sp macro="" textlink="">
      <xdr:nvSpPr>
        <xdr:cNvPr id="130" name="楕円 129">
          <a:extLst>
            <a:ext uri="{FF2B5EF4-FFF2-40B4-BE49-F238E27FC236}">
              <a16:creationId xmlns:a16="http://schemas.microsoft.com/office/drawing/2014/main" id="{68EB00FD-7C5D-4FBD-B85F-EF8891A01663}"/>
            </a:ext>
          </a:extLst>
        </xdr:cNvPr>
        <xdr:cNvSpPr/>
      </xdr:nvSpPr>
      <xdr:spPr>
        <a:xfrm>
          <a:off x="8699500" y="699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143635</xdr:rowOff>
    </xdr:from>
    <xdr:to>
      <xdr:col>41</xdr:col>
      <xdr:colOff>101600</xdr:colOff>
      <xdr:row>41</xdr:row>
      <xdr:rowOff>73785</xdr:rowOff>
    </xdr:to>
    <xdr:sp macro="" textlink="">
      <xdr:nvSpPr>
        <xdr:cNvPr id="131" name="楕円 130">
          <a:extLst>
            <a:ext uri="{FF2B5EF4-FFF2-40B4-BE49-F238E27FC236}">
              <a16:creationId xmlns:a16="http://schemas.microsoft.com/office/drawing/2014/main" id="{507A5CED-DC31-48B7-867F-A27166C87152}"/>
            </a:ext>
          </a:extLst>
        </xdr:cNvPr>
        <xdr:cNvSpPr/>
      </xdr:nvSpPr>
      <xdr:spPr>
        <a:xfrm>
          <a:off x="7810500" y="700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18135</xdr:rowOff>
    </xdr:from>
    <xdr:to>
      <xdr:col>45</xdr:col>
      <xdr:colOff>177800</xdr:colOff>
      <xdr:row>41</xdr:row>
      <xdr:rowOff>22985</xdr:rowOff>
    </xdr:to>
    <xdr:cxnSp macro="">
      <xdr:nvCxnSpPr>
        <xdr:cNvPr id="132" name="直線コネクタ 131">
          <a:extLst>
            <a:ext uri="{FF2B5EF4-FFF2-40B4-BE49-F238E27FC236}">
              <a16:creationId xmlns:a16="http://schemas.microsoft.com/office/drawing/2014/main" id="{DC5AFF77-B72E-44F6-A4B7-29302EC0776F}"/>
            </a:ext>
          </a:extLst>
        </xdr:cNvPr>
        <xdr:cNvCxnSpPr/>
      </xdr:nvCxnSpPr>
      <xdr:spPr>
        <a:xfrm flipV="1">
          <a:off x="7861300" y="7047585"/>
          <a:ext cx="889000" cy="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148337</xdr:rowOff>
    </xdr:from>
    <xdr:to>
      <xdr:col>36</xdr:col>
      <xdr:colOff>165100</xdr:colOff>
      <xdr:row>41</xdr:row>
      <xdr:rowOff>78487</xdr:rowOff>
    </xdr:to>
    <xdr:sp macro="" textlink="">
      <xdr:nvSpPr>
        <xdr:cNvPr id="133" name="楕円 132">
          <a:extLst>
            <a:ext uri="{FF2B5EF4-FFF2-40B4-BE49-F238E27FC236}">
              <a16:creationId xmlns:a16="http://schemas.microsoft.com/office/drawing/2014/main" id="{79D84CBE-8672-41C5-B842-5832D78EEE93}"/>
            </a:ext>
          </a:extLst>
        </xdr:cNvPr>
        <xdr:cNvSpPr/>
      </xdr:nvSpPr>
      <xdr:spPr>
        <a:xfrm>
          <a:off x="6921500" y="700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22985</xdr:rowOff>
    </xdr:from>
    <xdr:to>
      <xdr:col>41</xdr:col>
      <xdr:colOff>50800</xdr:colOff>
      <xdr:row>41</xdr:row>
      <xdr:rowOff>27687</xdr:rowOff>
    </xdr:to>
    <xdr:cxnSp macro="">
      <xdr:nvCxnSpPr>
        <xdr:cNvPr id="134" name="直線コネクタ 133">
          <a:extLst>
            <a:ext uri="{FF2B5EF4-FFF2-40B4-BE49-F238E27FC236}">
              <a16:creationId xmlns:a16="http://schemas.microsoft.com/office/drawing/2014/main" id="{B55207A3-1CEF-4B41-BF76-E6123F5848C2}"/>
            </a:ext>
          </a:extLst>
        </xdr:cNvPr>
        <xdr:cNvCxnSpPr/>
      </xdr:nvCxnSpPr>
      <xdr:spPr>
        <a:xfrm flipV="1">
          <a:off x="6972300" y="7052435"/>
          <a:ext cx="8890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115099</xdr:rowOff>
    </xdr:from>
    <xdr:ext cx="534377" cy="259045"/>
    <xdr:sp macro="" textlink="">
      <xdr:nvSpPr>
        <xdr:cNvPr id="135" name="n_1aveValue【道路】&#10;一人当たり延長">
          <a:extLst>
            <a:ext uri="{FF2B5EF4-FFF2-40B4-BE49-F238E27FC236}">
              <a16:creationId xmlns:a16="http://schemas.microsoft.com/office/drawing/2014/main" id="{1BB2DB0A-1BB8-4763-B446-9037DEB019DF}"/>
            </a:ext>
          </a:extLst>
        </xdr:cNvPr>
        <xdr:cNvSpPr txBox="1"/>
      </xdr:nvSpPr>
      <xdr:spPr>
        <a:xfrm>
          <a:off x="9359411" y="645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159284</xdr:rowOff>
    </xdr:from>
    <xdr:ext cx="534377" cy="259045"/>
    <xdr:sp macro="" textlink="">
      <xdr:nvSpPr>
        <xdr:cNvPr id="136" name="n_2aveValue【道路】&#10;一人当たり延長">
          <a:extLst>
            <a:ext uri="{FF2B5EF4-FFF2-40B4-BE49-F238E27FC236}">
              <a16:creationId xmlns:a16="http://schemas.microsoft.com/office/drawing/2014/main" id="{89B75F46-0791-43E1-BDA4-EE222235C9AB}"/>
            </a:ext>
          </a:extLst>
        </xdr:cNvPr>
        <xdr:cNvSpPr txBox="1"/>
      </xdr:nvSpPr>
      <xdr:spPr>
        <a:xfrm>
          <a:off x="8483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11103</xdr:rowOff>
    </xdr:from>
    <xdr:ext cx="534377" cy="259045"/>
    <xdr:sp macro="" textlink="">
      <xdr:nvSpPr>
        <xdr:cNvPr id="137" name="n_3aveValue【道路】&#10;一人当たり延長">
          <a:extLst>
            <a:ext uri="{FF2B5EF4-FFF2-40B4-BE49-F238E27FC236}">
              <a16:creationId xmlns:a16="http://schemas.microsoft.com/office/drawing/2014/main" id="{9B755D01-93A1-4A0E-AFEC-EB089F83E3B3}"/>
            </a:ext>
          </a:extLst>
        </xdr:cNvPr>
        <xdr:cNvSpPr txBox="1"/>
      </xdr:nvSpPr>
      <xdr:spPr>
        <a:xfrm>
          <a:off x="7594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164967</xdr:rowOff>
    </xdr:from>
    <xdr:ext cx="534377" cy="259045"/>
    <xdr:sp macro="" textlink="">
      <xdr:nvSpPr>
        <xdr:cNvPr id="138" name="n_4aveValue【道路】&#10;一人当たり延長">
          <a:extLst>
            <a:ext uri="{FF2B5EF4-FFF2-40B4-BE49-F238E27FC236}">
              <a16:creationId xmlns:a16="http://schemas.microsoft.com/office/drawing/2014/main" id="{40A1EB71-E119-4D96-991B-DDA626B83934}"/>
            </a:ext>
          </a:extLst>
        </xdr:cNvPr>
        <xdr:cNvSpPr txBox="1"/>
      </xdr:nvSpPr>
      <xdr:spPr>
        <a:xfrm>
          <a:off x="6705111" y="650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60062</xdr:rowOff>
    </xdr:from>
    <xdr:ext cx="534377" cy="259045"/>
    <xdr:sp macro="" textlink="">
      <xdr:nvSpPr>
        <xdr:cNvPr id="139" name="n_2mainValue【道路】&#10;一人当たり延長">
          <a:extLst>
            <a:ext uri="{FF2B5EF4-FFF2-40B4-BE49-F238E27FC236}">
              <a16:creationId xmlns:a16="http://schemas.microsoft.com/office/drawing/2014/main" id="{30EF3AF2-1B94-4EEE-93C1-73141FAF1A55}"/>
            </a:ext>
          </a:extLst>
        </xdr:cNvPr>
        <xdr:cNvSpPr txBox="1"/>
      </xdr:nvSpPr>
      <xdr:spPr>
        <a:xfrm>
          <a:off x="8483111" y="70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64912</xdr:rowOff>
    </xdr:from>
    <xdr:ext cx="534377" cy="259045"/>
    <xdr:sp macro="" textlink="">
      <xdr:nvSpPr>
        <xdr:cNvPr id="140" name="n_3mainValue【道路】&#10;一人当たり延長">
          <a:extLst>
            <a:ext uri="{FF2B5EF4-FFF2-40B4-BE49-F238E27FC236}">
              <a16:creationId xmlns:a16="http://schemas.microsoft.com/office/drawing/2014/main" id="{9D4D675C-8C37-4F2F-BCDA-FF73DA02C230}"/>
            </a:ext>
          </a:extLst>
        </xdr:cNvPr>
        <xdr:cNvSpPr txBox="1"/>
      </xdr:nvSpPr>
      <xdr:spPr>
        <a:xfrm>
          <a:off x="7594111" y="709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69614</xdr:rowOff>
    </xdr:from>
    <xdr:ext cx="534377" cy="259045"/>
    <xdr:sp macro="" textlink="">
      <xdr:nvSpPr>
        <xdr:cNvPr id="141" name="n_4mainValue【道路】&#10;一人当たり延長">
          <a:extLst>
            <a:ext uri="{FF2B5EF4-FFF2-40B4-BE49-F238E27FC236}">
              <a16:creationId xmlns:a16="http://schemas.microsoft.com/office/drawing/2014/main" id="{EF1136E3-F425-40A0-BCAF-54B831C978EB}"/>
            </a:ext>
          </a:extLst>
        </xdr:cNvPr>
        <xdr:cNvSpPr txBox="1"/>
      </xdr:nvSpPr>
      <xdr:spPr>
        <a:xfrm>
          <a:off x="6705111" y="709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8159BBD1-EDA3-4B0E-A8BD-9BA557E61E8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6BFD4A99-708D-49F1-9B5D-DEAF5229119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093CC714-8E05-4A6F-9F91-9AC477AB3D0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5A1C63A3-D31F-464C-A968-CBCF5BC5AB1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6519B0B9-089E-45FA-B1BF-4ABEBD7E2FA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680BE011-F0A5-44CC-8F55-C0E6A76F33D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629A758E-6AA3-4AB0-909F-19581F64E4A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FCC534B7-7984-4252-B0D0-DA33E2A716D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62031E27-960E-41BA-87E9-16894FF61CE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B29D5B0A-6972-4D45-AD03-3A1F1E82E4E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8138654E-EA93-4322-A753-CC4B05CB983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5DEB29EA-E310-47B5-BB43-D5AB8A3A74C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C2FDA673-0769-46B1-98F8-FB764822762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C9087333-FB7A-426C-B930-B569BE2CD3B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88AC4FE3-BFA5-4AA9-9248-8CC6DC3E625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C8C5B404-C9D1-4A5A-AC7C-B2C3344A52F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3C4B5203-595A-4B88-8D3F-FFE8D24573F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6CEF1D3C-4FC8-410D-AC43-CE63D4B210E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BEAC6DC6-9814-4590-891E-C6D5629E749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8B6D81A6-56BD-4EA1-A16B-15ED68D4BF3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A1EC2A33-48AA-4D91-A7E7-37D4F59E2AB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07F7E7AD-2382-48C2-A08E-3955F4B35E7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1260CD95-C610-4305-8EAD-CACFC52EAC2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25521F28-D8B3-4F0B-A90E-471A7A0666D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1D90871B-967C-4F2F-98E0-D095A82421A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48985</xdr:rowOff>
    </xdr:from>
    <xdr:to>
      <xdr:col>24</xdr:col>
      <xdr:colOff>62865</xdr:colOff>
      <xdr:row>64</xdr:row>
      <xdr:rowOff>13063</xdr:rowOff>
    </xdr:to>
    <xdr:cxnSp macro="">
      <xdr:nvCxnSpPr>
        <xdr:cNvPr id="167" name="直線コネクタ 166">
          <a:extLst>
            <a:ext uri="{FF2B5EF4-FFF2-40B4-BE49-F238E27FC236}">
              <a16:creationId xmlns:a16="http://schemas.microsoft.com/office/drawing/2014/main" id="{BC60A60F-0D6B-4FB8-B6D3-8FC2E39875B8}"/>
            </a:ext>
          </a:extLst>
        </xdr:cNvPr>
        <xdr:cNvCxnSpPr/>
      </xdr:nvCxnSpPr>
      <xdr:spPr>
        <a:xfrm flipV="1">
          <a:off x="4634865" y="9478735"/>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16890</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AE26CBA1-88D3-470E-9CE2-38D74E7D7733}"/>
            </a:ext>
          </a:extLst>
        </xdr:cNvPr>
        <xdr:cNvSpPr txBox="1"/>
      </xdr:nvSpPr>
      <xdr:spPr>
        <a:xfrm>
          <a:off x="4673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13063</xdr:rowOff>
    </xdr:from>
    <xdr:to>
      <xdr:col>24</xdr:col>
      <xdr:colOff>152400</xdr:colOff>
      <xdr:row>64</xdr:row>
      <xdr:rowOff>13063</xdr:rowOff>
    </xdr:to>
    <xdr:cxnSp macro="">
      <xdr:nvCxnSpPr>
        <xdr:cNvPr id="169" name="直線コネクタ 168">
          <a:extLst>
            <a:ext uri="{FF2B5EF4-FFF2-40B4-BE49-F238E27FC236}">
              <a16:creationId xmlns:a16="http://schemas.microsoft.com/office/drawing/2014/main" id="{4F0EBA29-9407-43E6-9E54-48A551B2923D}"/>
            </a:ext>
          </a:extLst>
        </xdr:cNvPr>
        <xdr:cNvCxnSpPr/>
      </xdr:nvCxnSpPr>
      <xdr:spPr>
        <a:xfrm>
          <a:off x="4546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167112</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6D8047FC-DAC0-427F-98AA-F12475E6B95C}"/>
            </a:ext>
          </a:extLst>
        </xdr:cNvPr>
        <xdr:cNvSpPr txBox="1"/>
      </xdr:nvSpPr>
      <xdr:spPr>
        <a:xfrm>
          <a:off x="4673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48985</xdr:rowOff>
    </xdr:from>
    <xdr:to>
      <xdr:col>24</xdr:col>
      <xdr:colOff>152400</xdr:colOff>
      <xdr:row>55</xdr:row>
      <xdr:rowOff>48985</xdr:rowOff>
    </xdr:to>
    <xdr:cxnSp macro="">
      <xdr:nvCxnSpPr>
        <xdr:cNvPr id="171" name="直線コネクタ 170">
          <a:extLst>
            <a:ext uri="{FF2B5EF4-FFF2-40B4-BE49-F238E27FC236}">
              <a16:creationId xmlns:a16="http://schemas.microsoft.com/office/drawing/2014/main" id="{025CB1CA-A318-4FEF-B7DE-AD4ECF11209F}"/>
            </a:ext>
          </a:extLst>
        </xdr:cNvPr>
        <xdr:cNvCxnSpPr/>
      </xdr:nvCxnSpPr>
      <xdr:spPr>
        <a:xfrm>
          <a:off x="4546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9633</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D7AD6244-3839-4D8B-88B2-4D164EA99DFE}"/>
            </a:ext>
          </a:extLst>
        </xdr:cNvPr>
        <xdr:cNvSpPr txBox="1"/>
      </xdr:nvSpPr>
      <xdr:spPr>
        <a:xfrm>
          <a:off x="4673600" y="1029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73" name="フローチャート: 判断 172">
          <a:extLst>
            <a:ext uri="{FF2B5EF4-FFF2-40B4-BE49-F238E27FC236}">
              <a16:creationId xmlns:a16="http://schemas.microsoft.com/office/drawing/2014/main" id="{0D78FB77-5B93-4876-899A-77D4DA6EF214}"/>
            </a:ext>
          </a:extLst>
        </xdr:cNvPr>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127181</xdr:rowOff>
    </xdr:from>
    <xdr:to>
      <xdr:col>20</xdr:col>
      <xdr:colOff>38100</xdr:colOff>
      <xdr:row>61</xdr:row>
      <xdr:rowOff>57331</xdr:rowOff>
    </xdr:to>
    <xdr:sp macro="" textlink="">
      <xdr:nvSpPr>
        <xdr:cNvPr id="174" name="フローチャート: 判断 173">
          <a:extLst>
            <a:ext uri="{FF2B5EF4-FFF2-40B4-BE49-F238E27FC236}">
              <a16:creationId xmlns:a16="http://schemas.microsoft.com/office/drawing/2014/main" id="{E5BF187F-D722-4EFC-B6A6-216BA1D689FE}"/>
            </a:ext>
          </a:extLst>
        </xdr:cNvPr>
        <xdr:cNvSpPr/>
      </xdr:nvSpPr>
      <xdr:spPr>
        <a:xfrm>
          <a:off x="3746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75" name="フローチャート: 判断 174">
          <a:extLst>
            <a:ext uri="{FF2B5EF4-FFF2-40B4-BE49-F238E27FC236}">
              <a16:creationId xmlns:a16="http://schemas.microsoft.com/office/drawing/2014/main" id="{F46FCFCF-5FF2-4969-BBBD-0CD33959D6CE}"/>
            </a:ext>
          </a:extLst>
        </xdr:cNvPr>
        <xdr:cNvSpPr/>
      </xdr:nvSpPr>
      <xdr:spPr>
        <a:xfrm>
          <a:off x="2857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76" name="フローチャート: 判断 175">
          <a:extLst>
            <a:ext uri="{FF2B5EF4-FFF2-40B4-BE49-F238E27FC236}">
              <a16:creationId xmlns:a16="http://schemas.microsoft.com/office/drawing/2014/main" id="{0731F9CE-E6FA-4E2F-82F2-785C2D2F3EA9}"/>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77" name="フローチャート: 判断 176">
          <a:extLst>
            <a:ext uri="{FF2B5EF4-FFF2-40B4-BE49-F238E27FC236}">
              <a16:creationId xmlns:a16="http://schemas.microsoft.com/office/drawing/2014/main" id="{75A8FE65-25AB-45F7-A9A2-42CB55064D06}"/>
            </a:ext>
          </a:extLst>
        </xdr:cNvPr>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E207CDE-7732-4C2E-9738-AE3DB80EC2E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A6E004D-9331-4315-8106-40198D61AFE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53817AB-48BD-45E6-B671-9F5016A6B4D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82EF28B-C7C0-40C4-BA36-07F0A447647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EF1C3A4-97E4-47FB-B260-DDB60B3DF67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43906</xdr:rowOff>
    </xdr:from>
    <xdr:to>
      <xdr:col>24</xdr:col>
      <xdr:colOff>114300</xdr:colOff>
      <xdr:row>61</xdr:row>
      <xdr:rowOff>145506</xdr:rowOff>
    </xdr:to>
    <xdr:sp macro="" textlink="">
      <xdr:nvSpPr>
        <xdr:cNvPr id="183" name="楕円 182">
          <a:extLst>
            <a:ext uri="{FF2B5EF4-FFF2-40B4-BE49-F238E27FC236}">
              <a16:creationId xmlns:a16="http://schemas.microsoft.com/office/drawing/2014/main" id="{85DEA42F-4827-4821-8BBE-D1D9FE10BE75}"/>
            </a:ext>
          </a:extLst>
        </xdr:cNvPr>
        <xdr:cNvSpPr/>
      </xdr:nvSpPr>
      <xdr:spPr>
        <a:xfrm>
          <a:off x="45847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22333</xdr:rowOff>
    </xdr:from>
    <xdr:ext cx="405111" cy="259045"/>
    <xdr:sp macro="" textlink="">
      <xdr:nvSpPr>
        <xdr:cNvPr id="184" name="【橋りょう・トンネル】&#10;有形固定資産減価償却率該当値テキスト">
          <a:extLst>
            <a:ext uri="{FF2B5EF4-FFF2-40B4-BE49-F238E27FC236}">
              <a16:creationId xmlns:a16="http://schemas.microsoft.com/office/drawing/2014/main" id="{E9E7AF7A-C555-479A-9BA6-A18C25A56705}"/>
            </a:ext>
          </a:extLst>
        </xdr:cNvPr>
        <xdr:cNvSpPr txBox="1"/>
      </xdr:nvSpPr>
      <xdr:spPr>
        <a:xfrm>
          <a:off x="4673600" y="104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61</xdr:row>
      <xdr:rowOff>7983</xdr:rowOff>
    </xdr:from>
    <xdr:to>
      <xdr:col>15</xdr:col>
      <xdr:colOff>101600</xdr:colOff>
      <xdr:row>61</xdr:row>
      <xdr:rowOff>109583</xdr:rowOff>
    </xdr:to>
    <xdr:sp macro="" textlink="">
      <xdr:nvSpPr>
        <xdr:cNvPr id="185" name="楕円 184">
          <a:extLst>
            <a:ext uri="{FF2B5EF4-FFF2-40B4-BE49-F238E27FC236}">
              <a16:creationId xmlns:a16="http://schemas.microsoft.com/office/drawing/2014/main" id="{06FA44BC-B2C5-45E8-BABE-13B2CBF4143B}"/>
            </a:ext>
          </a:extLst>
        </xdr:cNvPr>
        <xdr:cNvSpPr/>
      </xdr:nvSpPr>
      <xdr:spPr>
        <a:xfrm>
          <a:off x="2857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86" name="楕円 185">
          <a:extLst>
            <a:ext uri="{FF2B5EF4-FFF2-40B4-BE49-F238E27FC236}">
              <a16:creationId xmlns:a16="http://schemas.microsoft.com/office/drawing/2014/main" id="{E240E2D0-99F1-48C7-B6E9-20D799673E41}"/>
            </a:ext>
          </a:extLst>
        </xdr:cNvPr>
        <xdr:cNvSpPr/>
      </xdr:nvSpPr>
      <xdr:spPr>
        <a:xfrm>
          <a:off x="19685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29391</xdr:rowOff>
    </xdr:from>
    <xdr:to>
      <xdr:col>15</xdr:col>
      <xdr:colOff>50800</xdr:colOff>
      <xdr:row>61</xdr:row>
      <xdr:rowOff>58783</xdr:rowOff>
    </xdr:to>
    <xdr:cxnSp macro="">
      <xdr:nvCxnSpPr>
        <xdr:cNvPr id="187" name="直線コネクタ 186">
          <a:extLst>
            <a:ext uri="{FF2B5EF4-FFF2-40B4-BE49-F238E27FC236}">
              <a16:creationId xmlns:a16="http://schemas.microsoft.com/office/drawing/2014/main" id="{3CFA8428-1161-4020-8C39-C3F21A480207}"/>
            </a:ext>
          </a:extLst>
        </xdr:cNvPr>
        <xdr:cNvCxnSpPr/>
      </xdr:nvCxnSpPr>
      <xdr:spPr>
        <a:xfrm>
          <a:off x="2019300" y="1048784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127181</xdr:rowOff>
    </xdr:from>
    <xdr:to>
      <xdr:col>6</xdr:col>
      <xdr:colOff>38100</xdr:colOff>
      <xdr:row>61</xdr:row>
      <xdr:rowOff>57331</xdr:rowOff>
    </xdr:to>
    <xdr:sp macro="" textlink="">
      <xdr:nvSpPr>
        <xdr:cNvPr id="188" name="楕円 187">
          <a:extLst>
            <a:ext uri="{FF2B5EF4-FFF2-40B4-BE49-F238E27FC236}">
              <a16:creationId xmlns:a16="http://schemas.microsoft.com/office/drawing/2014/main" id="{0A40A512-88FE-4620-A93B-77322701CA5D}"/>
            </a:ext>
          </a:extLst>
        </xdr:cNvPr>
        <xdr:cNvSpPr/>
      </xdr:nvSpPr>
      <xdr:spPr>
        <a:xfrm>
          <a:off x="1079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xdr:rowOff>
    </xdr:from>
    <xdr:to>
      <xdr:col>10</xdr:col>
      <xdr:colOff>114300</xdr:colOff>
      <xdr:row>61</xdr:row>
      <xdr:rowOff>29391</xdr:rowOff>
    </xdr:to>
    <xdr:cxnSp macro="">
      <xdr:nvCxnSpPr>
        <xdr:cNvPr id="189" name="直線コネクタ 188">
          <a:extLst>
            <a:ext uri="{FF2B5EF4-FFF2-40B4-BE49-F238E27FC236}">
              <a16:creationId xmlns:a16="http://schemas.microsoft.com/office/drawing/2014/main" id="{468F669D-2275-4512-BA84-2293328E6702}"/>
            </a:ext>
          </a:extLst>
        </xdr:cNvPr>
        <xdr:cNvCxnSpPr/>
      </xdr:nvCxnSpPr>
      <xdr:spPr>
        <a:xfrm>
          <a:off x="1130300" y="1046498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73858</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389D9CB3-4909-43FD-AF1A-A7791DDC1FCA}"/>
            </a:ext>
          </a:extLst>
        </xdr:cNvPr>
        <xdr:cNvSpPr txBox="1"/>
      </xdr:nvSpPr>
      <xdr:spPr>
        <a:xfrm>
          <a:off x="3582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80390</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616BBBA5-33B5-4A04-B2DB-08519CE82B77}"/>
            </a:ext>
          </a:extLst>
        </xdr:cNvPr>
        <xdr:cNvSpPr txBox="1"/>
      </xdr:nvSpPr>
      <xdr:spPr>
        <a:xfrm>
          <a:off x="2705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9CE565F6-2D1C-4A88-BBF6-3630C63A3C64}"/>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259F6DD8-865A-403B-A679-9B53D1ADB6DA}"/>
            </a:ext>
          </a:extLst>
        </xdr:cNvPr>
        <xdr:cNvSpPr txBox="1"/>
      </xdr:nvSpPr>
      <xdr:spPr>
        <a:xfrm>
          <a:off x="927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194" name="n_2mainValue【橋りょう・トンネル】&#10;有形固定資産減価償却率">
          <a:extLst>
            <a:ext uri="{FF2B5EF4-FFF2-40B4-BE49-F238E27FC236}">
              <a16:creationId xmlns:a16="http://schemas.microsoft.com/office/drawing/2014/main" id="{353F4B23-D189-4BA9-9F17-F7FB45F1F519}"/>
            </a:ext>
          </a:extLst>
        </xdr:cNvPr>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5" name="n_3mainValue【橋りょう・トンネル】&#10;有形固定資産減価償却率">
          <a:extLst>
            <a:ext uri="{FF2B5EF4-FFF2-40B4-BE49-F238E27FC236}">
              <a16:creationId xmlns:a16="http://schemas.microsoft.com/office/drawing/2014/main" id="{1E048E3A-F740-4D22-96E4-435FB3427762}"/>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196" name="n_4mainValue【橋りょう・トンネル】&#10;有形固定資産減価償却率">
          <a:extLst>
            <a:ext uri="{FF2B5EF4-FFF2-40B4-BE49-F238E27FC236}">
              <a16:creationId xmlns:a16="http://schemas.microsoft.com/office/drawing/2014/main" id="{F860B239-6E70-4DA0-85C1-360614C9CC6E}"/>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7" name="正方形/長方形 196">
          <a:extLst>
            <a:ext uri="{FF2B5EF4-FFF2-40B4-BE49-F238E27FC236}">
              <a16:creationId xmlns:a16="http://schemas.microsoft.com/office/drawing/2014/main" id="{235BDE1D-0DB6-4118-AA26-EA92D8A93CA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8" name="正方形/長方形 197">
          <a:extLst>
            <a:ext uri="{FF2B5EF4-FFF2-40B4-BE49-F238E27FC236}">
              <a16:creationId xmlns:a16="http://schemas.microsoft.com/office/drawing/2014/main" id="{AD4B5A50-6B38-4D13-B0C6-F7EC88FCF1E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9" name="正方形/長方形 198">
          <a:extLst>
            <a:ext uri="{FF2B5EF4-FFF2-40B4-BE49-F238E27FC236}">
              <a16:creationId xmlns:a16="http://schemas.microsoft.com/office/drawing/2014/main" id="{2E991AEA-E957-4BF8-9D48-59A6AA6C51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0" name="正方形/長方形 199">
          <a:extLst>
            <a:ext uri="{FF2B5EF4-FFF2-40B4-BE49-F238E27FC236}">
              <a16:creationId xmlns:a16="http://schemas.microsoft.com/office/drawing/2014/main" id="{D89490F5-5A0E-455F-AFDD-2A02F3C9419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1" name="正方形/長方形 200">
          <a:extLst>
            <a:ext uri="{FF2B5EF4-FFF2-40B4-BE49-F238E27FC236}">
              <a16:creationId xmlns:a16="http://schemas.microsoft.com/office/drawing/2014/main" id="{FE6BE7C5-8BAB-4BDA-966B-55C64291230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2" name="正方形/長方形 201">
          <a:extLst>
            <a:ext uri="{FF2B5EF4-FFF2-40B4-BE49-F238E27FC236}">
              <a16:creationId xmlns:a16="http://schemas.microsoft.com/office/drawing/2014/main" id="{D32C832E-EB55-4AAD-9924-07F45F30F2B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3" name="正方形/長方形 202">
          <a:extLst>
            <a:ext uri="{FF2B5EF4-FFF2-40B4-BE49-F238E27FC236}">
              <a16:creationId xmlns:a16="http://schemas.microsoft.com/office/drawing/2014/main" id="{FA7EA1B4-36A5-429B-9AC3-F85E70ECF4D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4" name="正方形/長方形 203">
          <a:extLst>
            <a:ext uri="{FF2B5EF4-FFF2-40B4-BE49-F238E27FC236}">
              <a16:creationId xmlns:a16="http://schemas.microsoft.com/office/drawing/2014/main" id="{90374DC2-91F0-48C8-8D08-E2BFA976D19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5" name="テキスト ボックス 204">
          <a:extLst>
            <a:ext uri="{FF2B5EF4-FFF2-40B4-BE49-F238E27FC236}">
              <a16:creationId xmlns:a16="http://schemas.microsoft.com/office/drawing/2014/main" id="{C2161DEA-3CAB-4765-A671-7303CD2C4D9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6" name="直線コネクタ 205">
          <a:extLst>
            <a:ext uri="{FF2B5EF4-FFF2-40B4-BE49-F238E27FC236}">
              <a16:creationId xmlns:a16="http://schemas.microsoft.com/office/drawing/2014/main" id="{EFFD21A0-C9DD-42A5-B67D-A6F05F53AFF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7" name="直線コネクタ 206">
          <a:extLst>
            <a:ext uri="{FF2B5EF4-FFF2-40B4-BE49-F238E27FC236}">
              <a16:creationId xmlns:a16="http://schemas.microsoft.com/office/drawing/2014/main" id="{7C7D6648-07C2-45CB-9687-6920A0B093E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8" name="テキスト ボックス 207">
          <a:extLst>
            <a:ext uri="{FF2B5EF4-FFF2-40B4-BE49-F238E27FC236}">
              <a16:creationId xmlns:a16="http://schemas.microsoft.com/office/drawing/2014/main" id="{02CA967F-0202-459D-A69C-C45E8FA36B0E}"/>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9" name="直線コネクタ 208">
          <a:extLst>
            <a:ext uri="{FF2B5EF4-FFF2-40B4-BE49-F238E27FC236}">
              <a16:creationId xmlns:a16="http://schemas.microsoft.com/office/drawing/2014/main" id="{196548EC-4AC0-4AB1-B3EB-1CAB6B799E1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0" name="テキスト ボックス 209">
          <a:extLst>
            <a:ext uri="{FF2B5EF4-FFF2-40B4-BE49-F238E27FC236}">
              <a16:creationId xmlns:a16="http://schemas.microsoft.com/office/drawing/2014/main" id="{07649928-4FC5-401B-AA1D-8E56CAA67D87}"/>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1" name="直線コネクタ 210">
          <a:extLst>
            <a:ext uri="{FF2B5EF4-FFF2-40B4-BE49-F238E27FC236}">
              <a16:creationId xmlns:a16="http://schemas.microsoft.com/office/drawing/2014/main" id="{452A4E12-F8CB-4045-B54C-3627C7CDA83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2" name="テキスト ボックス 211">
          <a:extLst>
            <a:ext uri="{FF2B5EF4-FFF2-40B4-BE49-F238E27FC236}">
              <a16:creationId xmlns:a16="http://schemas.microsoft.com/office/drawing/2014/main" id="{3807FA99-1C7F-48C3-8F61-CD2FA49A8D5A}"/>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3" name="直線コネクタ 212">
          <a:extLst>
            <a:ext uri="{FF2B5EF4-FFF2-40B4-BE49-F238E27FC236}">
              <a16:creationId xmlns:a16="http://schemas.microsoft.com/office/drawing/2014/main" id="{59BC37B2-6865-4815-A54E-2C273BC6AF3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14" name="テキスト ボックス 213">
          <a:extLst>
            <a:ext uri="{FF2B5EF4-FFF2-40B4-BE49-F238E27FC236}">
              <a16:creationId xmlns:a16="http://schemas.microsoft.com/office/drawing/2014/main" id="{49D03EF9-EFED-4C39-8B6A-DC17022D1B38}"/>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a:extLst>
            <a:ext uri="{FF2B5EF4-FFF2-40B4-BE49-F238E27FC236}">
              <a16:creationId xmlns:a16="http://schemas.microsoft.com/office/drawing/2014/main" id="{9697129D-1635-4887-A8E1-F73413C8EC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6" name="テキスト ボックス 215">
          <a:extLst>
            <a:ext uri="{FF2B5EF4-FFF2-40B4-BE49-F238E27FC236}">
              <a16:creationId xmlns:a16="http://schemas.microsoft.com/office/drawing/2014/main" id="{351B824E-FF16-4F24-9559-E6EDDA0230A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橋りょう・トンネル】&#10;一人当たり有形固定資産（償却資産）額グラフ枠">
          <a:extLst>
            <a:ext uri="{FF2B5EF4-FFF2-40B4-BE49-F238E27FC236}">
              <a16:creationId xmlns:a16="http://schemas.microsoft.com/office/drawing/2014/main" id="{CCC604AC-5A79-480B-8FF1-FD7D99091C6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138566</xdr:rowOff>
    </xdr:from>
    <xdr:to>
      <xdr:col>54</xdr:col>
      <xdr:colOff>189865</xdr:colOff>
      <xdr:row>63</xdr:row>
      <xdr:rowOff>165667</xdr:rowOff>
    </xdr:to>
    <xdr:cxnSp macro="">
      <xdr:nvCxnSpPr>
        <xdr:cNvPr id="218" name="直線コネクタ 217">
          <a:extLst>
            <a:ext uri="{FF2B5EF4-FFF2-40B4-BE49-F238E27FC236}">
              <a16:creationId xmlns:a16="http://schemas.microsoft.com/office/drawing/2014/main" id="{D87E9093-1BA5-4D37-9FF8-894DA64F15B0}"/>
            </a:ext>
          </a:extLst>
        </xdr:cNvPr>
        <xdr:cNvCxnSpPr/>
      </xdr:nvCxnSpPr>
      <xdr:spPr>
        <a:xfrm flipV="1">
          <a:off x="10476865" y="9568316"/>
          <a:ext cx="0" cy="1398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169494</xdr:rowOff>
    </xdr:from>
    <xdr:ext cx="534377" cy="259045"/>
    <xdr:sp macro="" textlink="">
      <xdr:nvSpPr>
        <xdr:cNvPr id="219" name="【橋りょう・トンネル】&#10;一人当たり有形固定資産（償却資産）額最小値テキスト">
          <a:extLst>
            <a:ext uri="{FF2B5EF4-FFF2-40B4-BE49-F238E27FC236}">
              <a16:creationId xmlns:a16="http://schemas.microsoft.com/office/drawing/2014/main" id="{98A8E6FD-5085-4425-A1B6-3E205595F1D8}"/>
            </a:ext>
          </a:extLst>
        </xdr:cNvPr>
        <xdr:cNvSpPr txBox="1"/>
      </xdr:nvSpPr>
      <xdr:spPr>
        <a:xfrm>
          <a:off x="10515600" y="109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165667</xdr:rowOff>
    </xdr:from>
    <xdr:to>
      <xdr:col>55</xdr:col>
      <xdr:colOff>88900</xdr:colOff>
      <xdr:row>63</xdr:row>
      <xdr:rowOff>165667</xdr:rowOff>
    </xdr:to>
    <xdr:cxnSp macro="">
      <xdr:nvCxnSpPr>
        <xdr:cNvPr id="220" name="直線コネクタ 219">
          <a:extLst>
            <a:ext uri="{FF2B5EF4-FFF2-40B4-BE49-F238E27FC236}">
              <a16:creationId xmlns:a16="http://schemas.microsoft.com/office/drawing/2014/main" id="{47A62419-D69D-4A48-978F-17F7C34CB611}"/>
            </a:ext>
          </a:extLst>
        </xdr:cNvPr>
        <xdr:cNvCxnSpPr/>
      </xdr:nvCxnSpPr>
      <xdr:spPr>
        <a:xfrm>
          <a:off x="10388600" y="1096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85243</xdr:rowOff>
    </xdr:from>
    <xdr:ext cx="690189" cy="259045"/>
    <xdr:sp macro="" textlink="">
      <xdr:nvSpPr>
        <xdr:cNvPr id="221" name="【橋りょう・トンネル】&#10;一人当たり有形固定資産（償却資産）額最大値テキスト">
          <a:extLst>
            <a:ext uri="{FF2B5EF4-FFF2-40B4-BE49-F238E27FC236}">
              <a16:creationId xmlns:a16="http://schemas.microsoft.com/office/drawing/2014/main" id="{0F395AF1-1B52-4330-B3E4-7161B63C7130}"/>
            </a:ext>
          </a:extLst>
        </xdr:cNvPr>
        <xdr:cNvSpPr txBox="1"/>
      </xdr:nvSpPr>
      <xdr:spPr>
        <a:xfrm>
          <a:off x="10515600" y="93435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138566</xdr:rowOff>
    </xdr:from>
    <xdr:to>
      <xdr:col>55</xdr:col>
      <xdr:colOff>88900</xdr:colOff>
      <xdr:row>55</xdr:row>
      <xdr:rowOff>138566</xdr:rowOff>
    </xdr:to>
    <xdr:cxnSp macro="">
      <xdr:nvCxnSpPr>
        <xdr:cNvPr id="222" name="直線コネクタ 221">
          <a:extLst>
            <a:ext uri="{FF2B5EF4-FFF2-40B4-BE49-F238E27FC236}">
              <a16:creationId xmlns:a16="http://schemas.microsoft.com/office/drawing/2014/main" id="{8B2708EE-BEB0-4B7D-BF94-89576AAFCE0E}"/>
            </a:ext>
          </a:extLst>
        </xdr:cNvPr>
        <xdr:cNvCxnSpPr/>
      </xdr:nvCxnSpPr>
      <xdr:spPr>
        <a:xfrm>
          <a:off x="10388600" y="956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36660</xdr:rowOff>
    </xdr:from>
    <xdr:ext cx="599010" cy="259045"/>
    <xdr:sp macro="" textlink="">
      <xdr:nvSpPr>
        <xdr:cNvPr id="223" name="【橋りょう・トンネル】&#10;一人当たり有形固定資産（償却資産）額平均値テキスト">
          <a:extLst>
            <a:ext uri="{FF2B5EF4-FFF2-40B4-BE49-F238E27FC236}">
              <a16:creationId xmlns:a16="http://schemas.microsoft.com/office/drawing/2014/main" id="{ED428FC3-73D8-4DC7-B5DA-4AAD0FE570EC}"/>
            </a:ext>
          </a:extLst>
        </xdr:cNvPr>
        <xdr:cNvSpPr txBox="1"/>
      </xdr:nvSpPr>
      <xdr:spPr>
        <a:xfrm>
          <a:off x="10515600" y="104951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13783</xdr:rowOff>
    </xdr:from>
    <xdr:to>
      <xdr:col>55</xdr:col>
      <xdr:colOff>50800</xdr:colOff>
      <xdr:row>62</xdr:row>
      <xdr:rowOff>115383</xdr:rowOff>
    </xdr:to>
    <xdr:sp macro="" textlink="">
      <xdr:nvSpPr>
        <xdr:cNvPr id="224" name="フローチャート: 判断 223">
          <a:extLst>
            <a:ext uri="{FF2B5EF4-FFF2-40B4-BE49-F238E27FC236}">
              <a16:creationId xmlns:a16="http://schemas.microsoft.com/office/drawing/2014/main" id="{D1FC03A0-216D-4BC4-8DFA-10CD3E6FBDA8}"/>
            </a:ext>
          </a:extLst>
        </xdr:cNvPr>
        <xdr:cNvSpPr/>
      </xdr:nvSpPr>
      <xdr:spPr>
        <a:xfrm>
          <a:off x="10426700" y="1064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24219</xdr:rowOff>
    </xdr:from>
    <xdr:to>
      <xdr:col>50</xdr:col>
      <xdr:colOff>165100</xdr:colOff>
      <xdr:row>62</xdr:row>
      <xdr:rowOff>125819</xdr:rowOff>
    </xdr:to>
    <xdr:sp macro="" textlink="">
      <xdr:nvSpPr>
        <xdr:cNvPr id="225" name="フローチャート: 判断 224">
          <a:extLst>
            <a:ext uri="{FF2B5EF4-FFF2-40B4-BE49-F238E27FC236}">
              <a16:creationId xmlns:a16="http://schemas.microsoft.com/office/drawing/2014/main" id="{8D51C2FE-1837-41E8-A6DD-CC34A00FD034}"/>
            </a:ext>
          </a:extLst>
        </xdr:cNvPr>
        <xdr:cNvSpPr/>
      </xdr:nvSpPr>
      <xdr:spPr>
        <a:xfrm>
          <a:off x="9588500" y="1065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46737</xdr:rowOff>
    </xdr:from>
    <xdr:to>
      <xdr:col>46</xdr:col>
      <xdr:colOff>38100</xdr:colOff>
      <xdr:row>62</xdr:row>
      <xdr:rowOff>148337</xdr:rowOff>
    </xdr:to>
    <xdr:sp macro="" textlink="">
      <xdr:nvSpPr>
        <xdr:cNvPr id="226" name="フローチャート: 判断 225">
          <a:extLst>
            <a:ext uri="{FF2B5EF4-FFF2-40B4-BE49-F238E27FC236}">
              <a16:creationId xmlns:a16="http://schemas.microsoft.com/office/drawing/2014/main" id="{8CE0633C-8CB4-4D60-A088-E34E1CC07BE8}"/>
            </a:ext>
          </a:extLst>
        </xdr:cNvPr>
        <xdr:cNvSpPr/>
      </xdr:nvSpPr>
      <xdr:spPr>
        <a:xfrm>
          <a:off x="8699500" y="106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78325</xdr:rowOff>
    </xdr:from>
    <xdr:to>
      <xdr:col>41</xdr:col>
      <xdr:colOff>101600</xdr:colOff>
      <xdr:row>63</xdr:row>
      <xdr:rowOff>8475</xdr:rowOff>
    </xdr:to>
    <xdr:sp macro="" textlink="">
      <xdr:nvSpPr>
        <xdr:cNvPr id="227" name="フローチャート: 判断 226">
          <a:extLst>
            <a:ext uri="{FF2B5EF4-FFF2-40B4-BE49-F238E27FC236}">
              <a16:creationId xmlns:a16="http://schemas.microsoft.com/office/drawing/2014/main" id="{F569F692-8B8F-46C2-9B51-13E70BF65B73}"/>
            </a:ext>
          </a:extLst>
        </xdr:cNvPr>
        <xdr:cNvSpPr/>
      </xdr:nvSpPr>
      <xdr:spPr>
        <a:xfrm>
          <a:off x="7810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43507</xdr:rowOff>
    </xdr:from>
    <xdr:to>
      <xdr:col>36</xdr:col>
      <xdr:colOff>165100</xdr:colOff>
      <xdr:row>62</xdr:row>
      <xdr:rowOff>145107</xdr:rowOff>
    </xdr:to>
    <xdr:sp macro="" textlink="">
      <xdr:nvSpPr>
        <xdr:cNvPr id="228" name="フローチャート: 判断 227">
          <a:extLst>
            <a:ext uri="{FF2B5EF4-FFF2-40B4-BE49-F238E27FC236}">
              <a16:creationId xmlns:a16="http://schemas.microsoft.com/office/drawing/2014/main" id="{84BBA4F7-E613-46C6-AC2A-0F1ADF59870E}"/>
            </a:ext>
          </a:extLst>
        </xdr:cNvPr>
        <xdr:cNvSpPr/>
      </xdr:nvSpPr>
      <xdr:spPr>
        <a:xfrm>
          <a:off x="6921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63771B13-974A-490F-8D61-6D08A5D5463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CEF08BE9-9B60-4301-8142-17A3259578D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23F4CF0E-83B1-4815-B46C-A6B4266ED80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8DACB9F2-390A-499E-8DF6-74848B0F9EF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F2D17FD8-1124-4A77-A18B-A138034CFC1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124878</xdr:rowOff>
    </xdr:from>
    <xdr:to>
      <xdr:col>55</xdr:col>
      <xdr:colOff>50800</xdr:colOff>
      <xdr:row>63</xdr:row>
      <xdr:rowOff>55028</xdr:rowOff>
    </xdr:to>
    <xdr:sp macro="" textlink="">
      <xdr:nvSpPr>
        <xdr:cNvPr id="234" name="楕円 233">
          <a:extLst>
            <a:ext uri="{FF2B5EF4-FFF2-40B4-BE49-F238E27FC236}">
              <a16:creationId xmlns:a16="http://schemas.microsoft.com/office/drawing/2014/main" id="{C656469D-D013-4E60-846B-1DB4943E966F}"/>
            </a:ext>
          </a:extLst>
        </xdr:cNvPr>
        <xdr:cNvSpPr/>
      </xdr:nvSpPr>
      <xdr:spPr>
        <a:xfrm>
          <a:off x="10426700" y="1075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103305</xdr:rowOff>
    </xdr:from>
    <xdr:ext cx="599010" cy="259045"/>
    <xdr:sp macro="" textlink="">
      <xdr:nvSpPr>
        <xdr:cNvPr id="235" name="【橋りょう・トンネル】&#10;一人当たり有形固定資産（償却資産）額該当値テキスト">
          <a:extLst>
            <a:ext uri="{FF2B5EF4-FFF2-40B4-BE49-F238E27FC236}">
              <a16:creationId xmlns:a16="http://schemas.microsoft.com/office/drawing/2014/main" id="{5C349F4F-F1E5-452C-9366-53EC1E4EABFA}"/>
            </a:ext>
          </a:extLst>
        </xdr:cNvPr>
        <xdr:cNvSpPr txBox="1"/>
      </xdr:nvSpPr>
      <xdr:spPr>
        <a:xfrm>
          <a:off x="10515600" y="10733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136871</xdr:rowOff>
    </xdr:from>
    <xdr:to>
      <xdr:col>46</xdr:col>
      <xdr:colOff>38100</xdr:colOff>
      <xdr:row>63</xdr:row>
      <xdr:rowOff>67021</xdr:rowOff>
    </xdr:to>
    <xdr:sp macro="" textlink="">
      <xdr:nvSpPr>
        <xdr:cNvPr id="236" name="楕円 235">
          <a:extLst>
            <a:ext uri="{FF2B5EF4-FFF2-40B4-BE49-F238E27FC236}">
              <a16:creationId xmlns:a16="http://schemas.microsoft.com/office/drawing/2014/main" id="{090A2EAB-7915-4B96-B492-EB4706664533}"/>
            </a:ext>
          </a:extLst>
        </xdr:cNvPr>
        <xdr:cNvSpPr/>
      </xdr:nvSpPr>
      <xdr:spPr>
        <a:xfrm>
          <a:off x="8699500" y="1076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139940</xdr:rowOff>
    </xdr:from>
    <xdr:to>
      <xdr:col>41</xdr:col>
      <xdr:colOff>101600</xdr:colOff>
      <xdr:row>63</xdr:row>
      <xdr:rowOff>70090</xdr:rowOff>
    </xdr:to>
    <xdr:sp macro="" textlink="">
      <xdr:nvSpPr>
        <xdr:cNvPr id="237" name="楕円 236">
          <a:extLst>
            <a:ext uri="{FF2B5EF4-FFF2-40B4-BE49-F238E27FC236}">
              <a16:creationId xmlns:a16="http://schemas.microsoft.com/office/drawing/2014/main" id="{25CC508C-648E-4FE2-9208-0FC1287C971C}"/>
            </a:ext>
          </a:extLst>
        </xdr:cNvPr>
        <xdr:cNvSpPr/>
      </xdr:nvSpPr>
      <xdr:spPr>
        <a:xfrm>
          <a:off x="7810500" y="107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16221</xdr:rowOff>
    </xdr:from>
    <xdr:to>
      <xdr:col>45</xdr:col>
      <xdr:colOff>177800</xdr:colOff>
      <xdr:row>63</xdr:row>
      <xdr:rowOff>19290</xdr:rowOff>
    </xdr:to>
    <xdr:cxnSp macro="">
      <xdr:nvCxnSpPr>
        <xdr:cNvPr id="238" name="直線コネクタ 237">
          <a:extLst>
            <a:ext uri="{FF2B5EF4-FFF2-40B4-BE49-F238E27FC236}">
              <a16:creationId xmlns:a16="http://schemas.microsoft.com/office/drawing/2014/main" id="{E6145829-D45A-4949-8A7E-92EF52D7188E}"/>
            </a:ext>
          </a:extLst>
        </xdr:cNvPr>
        <xdr:cNvCxnSpPr/>
      </xdr:nvCxnSpPr>
      <xdr:spPr>
        <a:xfrm flipV="1">
          <a:off x="7861300" y="10817571"/>
          <a:ext cx="8890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142744</xdr:rowOff>
    </xdr:from>
    <xdr:to>
      <xdr:col>36</xdr:col>
      <xdr:colOff>165100</xdr:colOff>
      <xdr:row>63</xdr:row>
      <xdr:rowOff>72894</xdr:rowOff>
    </xdr:to>
    <xdr:sp macro="" textlink="">
      <xdr:nvSpPr>
        <xdr:cNvPr id="239" name="楕円 238">
          <a:extLst>
            <a:ext uri="{FF2B5EF4-FFF2-40B4-BE49-F238E27FC236}">
              <a16:creationId xmlns:a16="http://schemas.microsoft.com/office/drawing/2014/main" id="{CA221D4B-DBD0-4315-91DB-DFB508DD58D4}"/>
            </a:ext>
          </a:extLst>
        </xdr:cNvPr>
        <xdr:cNvSpPr/>
      </xdr:nvSpPr>
      <xdr:spPr>
        <a:xfrm>
          <a:off x="6921500" y="10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19290</xdr:rowOff>
    </xdr:from>
    <xdr:to>
      <xdr:col>41</xdr:col>
      <xdr:colOff>50800</xdr:colOff>
      <xdr:row>63</xdr:row>
      <xdr:rowOff>22094</xdr:rowOff>
    </xdr:to>
    <xdr:cxnSp macro="">
      <xdr:nvCxnSpPr>
        <xdr:cNvPr id="240" name="直線コネクタ 239">
          <a:extLst>
            <a:ext uri="{FF2B5EF4-FFF2-40B4-BE49-F238E27FC236}">
              <a16:creationId xmlns:a16="http://schemas.microsoft.com/office/drawing/2014/main" id="{BE9F07D2-742A-4589-A331-841D41F962C5}"/>
            </a:ext>
          </a:extLst>
        </xdr:cNvPr>
        <xdr:cNvCxnSpPr/>
      </xdr:nvCxnSpPr>
      <xdr:spPr>
        <a:xfrm flipV="1">
          <a:off x="6972300" y="10820640"/>
          <a:ext cx="889000" cy="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142346</xdr:rowOff>
    </xdr:from>
    <xdr:ext cx="599010" cy="259045"/>
    <xdr:sp macro="" textlink="">
      <xdr:nvSpPr>
        <xdr:cNvPr id="241" name="n_1aveValue【橋りょう・トンネル】&#10;一人当たり有形固定資産（償却資産）額">
          <a:extLst>
            <a:ext uri="{FF2B5EF4-FFF2-40B4-BE49-F238E27FC236}">
              <a16:creationId xmlns:a16="http://schemas.microsoft.com/office/drawing/2014/main" id="{E3D79C11-2D2C-48BD-AE85-97663183BE41}"/>
            </a:ext>
          </a:extLst>
        </xdr:cNvPr>
        <xdr:cNvSpPr txBox="1"/>
      </xdr:nvSpPr>
      <xdr:spPr>
        <a:xfrm>
          <a:off x="9327095" y="10429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164864</xdr:rowOff>
    </xdr:from>
    <xdr:ext cx="599010" cy="259045"/>
    <xdr:sp macro="" textlink="">
      <xdr:nvSpPr>
        <xdr:cNvPr id="242" name="n_2aveValue【橋りょう・トンネル】&#10;一人当たり有形固定資産（償却資産）額">
          <a:extLst>
            <a:ext uri="{FF2B5EF4-FFF2-40B4-BE49-F238E27FC236}">
              <a16:creationId xmlns:a16="http://schemas.microsoft.com/office/drawing/2014/main" id="{3F975E70-D65D-45CD-9D6C-B82252A941B0}"/>
            </a:ext>
          </a:extLst>
        </xdr:cNvPr>
        <xdr:cNvSpPr txBox="1"/>
      </xdr:nvSpPr>
      <xdr:spPr>
        <a:xfrm>
          <a:off x="8450795" y="10451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25002</xdr:rowOff>
    </xdr:from>
    <xdr:ext cx="599010" cy="259045"/>
    <xdr:sp macro="" textlink="">
      <xdr:nvSpPr>
        <xdr:cNvPr id="243" name="n_3aveValue【橋りょう・トンネル】&#10;一人当たり有形固定資産（償却資産）額">
          <a:extLst>
            <a:ext uri="{FF2B5EF4-FFF2-40B4-BE49-F238E27FC236}">
              <a16:creationId xmlns:a16="http://schemas.microsoft.com/office/drawing/2014/main" id="{04402AC6-5BF6-4325-AFFE-16C91B03DED6}"/>
            </a:ext>
          </a:extLst>
        </xdr:cNvPr>
        <xdr:cNvSpPr txBox="1"/>
      </xdr:nvSpPr>
      <xdr:spPr>
        <a:xfrm>
          <a:off x="7561795" y="1048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161634</xdr:rowOff>
    </xdr:from>
    <xdr:ext cx="599010" cy="259045"/>
    <xdr:sp macro="" textlink="">
      <xdr:nvSpPr>
        <xdr:cNvPr id="244" name="n_4aveValue【橋りょう・トンネル】&#10;一人当たり有形固定資産（償却資産）額">
          <a:extLst>
            <a:ext uri="{FF2B5EF4-FFF2-40B4-BE49-F238E27FC236}">
              <a16:creationId xmlns:a16="http://schemas.microsoft.com/office/drawing/2014/main" id="{CB510948-858D-41ED-9912-6E49AB9051D4}"/>
            </a:ext>
          </a:extLst>
        </xdr:cNvPr>
        <xdr:cNvSpPr txBox="1"/>
      </xdr:nvSpPr>
      <xdr:spPr>
        <a:xfrm>
          <a:off x="6672795" y="1044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58148</xdr:rowOff>
    </xdr:from>
    <xdr:ext cx="599010" cy="259045"/>
    <xdr:sp macro="" textlink="">
      <xdr:nvSpPr>
        <xdr:cNvPr id="245" name="n_2mainValue【橋りょう・トンネル】&#10;一人当たり有形固定資産（償却資産）額">
          <a:extLst>
            <a:ext uri="{FF2B5EF4-FFF2-40B4-BE49-F238E27FC236}">
              <a16:creationId xmlns:a16="http://schemas.microsoft.com/office/drawing/2014/main" id="{5A839EA4-2269-4017-BCFB-758DA4BCF587}"/>
            </a:ext>
          </a:extLst>
        </xdr:cNvPr>
        <xdr:cNvSpPr txBox="1"/>
      </xdr:nvSpPr>
      <xdr:spPr>
        <a:xfrm>
          <a:off x="8450795" y="1085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61217</xdr:rowOff>
    </xdr:from>
    <xdr:ext cx="599010" cy="259045"/>
    <xdr:sp macro="" textlink="">
      <xdr:nvSpPr>
        <xdr:cNvPr id="246" name="n_3mainValue【橋りょう・トンネル】&#10;一人当たり有形固定資産（償却資産）額">
          <a:extLst>
            <a:ext uri="{FF2B5EF4-FFF2-40B4-BE49-F238E27FC236}">
              <a16:creationId xmlns:a16="http://schemas.microsoft.com/office/drawing/2014/main" id="{10AC6A9E-239D-44D9-ABFE-CA36B633A8D8}"/>
            </a:ext>
          </a:extLst>
        </xdr:cNvPr>
        <xdr:cNvSpPr txBox="1"/>
      </xdr:nvSpPr>
      <xdr:spPr>
        <a:xfrm>
          <a:off x="7561795" y="1086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64021</xdr:rowOff>
    </xdr:from>
    <xdr:ext cx="599010" cy="259045"/>
    <xdr:sp macro="" textlink="">
      <xdr:nvSpPr>
        <xdr:cNvPr id="247" name="n_4mainValue【橋りょう・トンネル】&#10;一人当たり有形固定資産（償却資産）額">
          <a:extLst>
            <a:ext uri="{FF2B5EF4-FFF2-40B4-BE49-F238E27FC236}">
              <a16:creationId xmlns:a16="http://schemas.microsoft.com/office/drawing/2014/main" id="{0E1B8F8A-65AA-40A9-8BE9-0948AB095278}"/>
            </a:ext>
          </a:extLst>
        </xdr:cNvPr>
        <xdr:cNvSpPr txBox="1"/>
      </xdr:nvSpPr>
      <xdr:spPr>
        <a:xfrm>
          <a:off x="6672795" y="1086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a:extLst>
            <a:ext uri="{FF2B5EF4-FFF2-40B4-BE49-F238E27FC236}">
              <a16:creationId xmlns:a16="http://schemas.microsoft.com/office/drawing/2014/main" id="{1EBD9EF1-6916-4246-87B4-6A9D9E8DB95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a:extLst>
            <a:ext uri="{FF2B5EF4-FFF2-40B4-BE49-F238E27FC236}">
              <a16:creationId xmlns:a16="http://schemas.microsoft.com/office/drawing/2014/main" id="{C7A20208-55E4-4ADD-AD96-A6EB8BD1BD5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a:extLst>
            <a:ext uri="{FF2B5EF4-FFF2-40B4-BE49-F238E27FC236}">
              <a16:creationId xmlns:a16="http://schemas.microsoft.com/office/drawing/2014/main" id="{C6515D6C-11A0-4F88-B4AE-DB409602FC8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a:extLst>
            <a:ext uri="{FF2B5EF4-FFF2-40B4-BE49-F238E27FC236}">
              <a16:creationId xmlns:a16="http://schemas.microsoft.com/office/drawing/2014/main" id="{789A2B87-B3FB-43CF-B8B1-B17354960B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a:extLst>
            <a:ext uri="{FF2B5EF4-FFF2-40B4-BE49-F238E27FC236}">
              <a16:creationId xmlns:a16="http://schemas.microsoft.com/office/drawing/2014/main" id="{1DAF6AB7-EF38-4731-84B7-EAB1F500CF5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a:extLst>
            <a:ext uri="{FF2B5EF4-FFF2-40B4-BE49-F238E27FC236}">
              <a16:creationId xmlns:a16="http://schemas.microsoft.com/office/drawing/2014/main" id="{6523D1B5-AA98-4E95-A95B-5B813873A6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a:extLst>
            <a:ext uri="{FF2B5EF4-FFF2-40B4-BE49-F238E27FC236}">
              <a16:creationId xmlns:a16="http://schemas.microsoft.com/office/drawing/2014/main" id="{35DF5897-0B28-4AFD-AA99-A4A5CA15EBE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75EDBDFA-CBE0-4EAE-B62F-857BF47EF66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6" name="テキスト ボックス 255">
          <a:extLst>
            <a:ext uri="{FF2B5EF4-FFF2-40B4-BE49-F238E27FC236}">
              <a16:creationId xmlns:a16="http://schemas.microsoft.com/office/drawing/2014/main" id="{A090891E-EF98-4547-8BA7-D3D38AE4802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AB9AE23F-3145-4B34-B65C-4EA473BD43C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8" name="テキスト ボックス 257">
          <a:extLst>
            <a:ext uri="{FF2B5EF4-FFF2-40B4-BE49-F238E27FC236}">
              <a16:creationId xmlns:a16="http://schemas.microsoft.com/office/drawing/2014/main" id="{82866C45-D55F-4B62-AD6A-465CC952AAF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9" name="直線コネクタ 258">
          <a:extLst>
            <a:ext uri="{FF2B5EF4-FFF2-40B4-BE49-F238E27FC236}">
              <a16:creationId xmlns:a16="http://schemas.microsoft.com/office/drawing/2014/main" id="{9E3003F6-B7E5-44DF-A2DA-3877D019CCE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0" name="テキスト ボックス 259">
          <a:extLst>
            <a:ext uri="{FF2B5EF4-FFF2-40B4-BE49-F238E27FC236}">
              <a16:creationId xmlns:a16="http://schemas.microsoft.com/office/drawing/2014/main" id="{36E5B266-4270-4EF5-BF13-80AD30B83E9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1" name="直線コネクタ 260">
          <a:extLst>
            <a:ext uri="{FF2B5EF4-FFF2-40B4-BE49-F238E27FC236}">
              <a16:creationId xmlns:a16="http://schemas.microsoft.com/office/drawing/2014/main" id="{76BF3BCC-DB8C-44A1-AD75-E7E892BB357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2" name="テキスト ボックス 261">
          <a:extLst>
            <a:ext uri="{FF2B5EF4-FFF2-40B4-BE49-F238E27FC236}">
              <a16:creationId xmlns:a16="http://schemas.microsoft.com/office/drawing/2014/main" id="{2DD319BC-8BC8-400E-A9B5-91EBBE41A60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3" name="直線コネクタ 262">
          <a:extLst>
            <a:ext uri="{FF2B5EF4-FFF2-40B4-BE49-F238E27FC236}">
              <a16:creationId xmlns:a16="http://schemas.microsoft.com/office/drawing/2014/main" id="{A6FE4031-0B1B-4995-95F4-BACCED44DE57}"/>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4" name="テキスト ボックス 263">
          <a:extLst>
            <a:ext uri="{FF2B5EF4-FFF2-40B4-BE49-F238E27FC236}">
              <a16:creationId xmlns:a16="http://schemas.microsoft.com/office/drawing/2014/main" id="{501AFF6E-6CEC-461F-9CE5-9FB31CA09EB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5" name="直線コネクタ 264">
          <a:extLst>
            <a:ext uri="{FF2B5EF4-FFF2-40B4-BE49-F238E27FC236}">
              <a16:creationId xmlns:a16="http://schemas.microsoft.com/office/drawing/2014/main" id="{52F8FE21-856B-4E8C-9AC4-53EA1BB348F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6" name="テキスト ボックス 265">
          <a:extLst>
            <a:ext uri="{FF2B5EF4-FFF2-40B4-BE49-F238E27FC236}">
              <a16:creationId xmlns:a16="http://schemas.microsoft.com/office/drawing/2014/main" id="{FD03D5E9-1C86-435A-B5C7-81D7C2C81EB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7" name="直線コネクタ 266">
          <a:extLst>
            <a:ext uri="{FF2B5EF4-FFF2-40B4-BE49-F238E27FC236}">
              <a16:creationId xmlns:a16="http://schemas.microsoft.com/office/drawing/2014/main" id="{64492ABB-7BFF-438D-AF2F-88E245703F1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8" name="テキスト ボックス 267">
          <a:extLst>
            <a:ext uri="{FF2B5EF4-FFF2-40B4-BE49-F238E27FC236}">
              <a16:creationId xmlns:a16="http://schemas.microsoft.com/office/drawing/2014/main" id="{FD0F12A4-D710-4198-85AB-C9F84C87159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9" name="直線コネクタ 268">
          <a:extLst>
            <a:ext uri="{FF2B5EF4-FFF2-40B4-BE49-F238E27FC236}">
              <a16:creationId xmlns:a16="http://schemas.microsoft.com/office/drawing/2014/main" id="{97BA2527-B7B1-4872-8B16-4797C234F7E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0" name="テキスト ボックス 269">
          <a:extLst>
            <a:ext uri="{FF2B5EF4-FFF2-40B4-BE49-F238E27FC236}">
              <a16:creationId xmlns:a16="http://schemas.microsoft.com/office/drawing/2014/main" id="{7943BB72-8192-4779-B52F-9837D872EE7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1" name="【公営住宅】&#10;有形固定資産減価償却率グラフ枠">
          <a:extLst>
            <a:ext uri="{FF2B5EF4-FFF2-40B4-BE49-F238E27FC236}">
              <a16:creationId xmlns:a16="http://schemas.microsoft.com/office/drawing/2014/main" id="{4C962517-D6B9-48E1-AC68-EC300525343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28575</xdr:rowOff>
    </xdr:from>
    <xdr:to>
      <xdr:col>24</xdr:col>
      <xdr:colOff>62865</xdr:colOff>
      <xdr:row>86</xdr:row>
      <xdr:rowOff>114300</xdr:rowOff>
    </xdr:to>
    <xdr:cxnSp macro="">
      <xdr:nvCxnSpPr>
        <xdr:cNvPr id="272" name="直線コネクタ 271">
          <a:extLst>
            <a:ext uri="{FF2B5EF4-FFF2-40B4-BE49-F238E27FC236}">
              <a16:creationId xmlns:a16="http://schemas.microsoft.com/office/drawing/2014/main" id="{46F30E82-51A3-4ACC-8465-0A70743E011E}"/>
            </a:ext>
          </a:extLst>
        </xdr:cNvPr>
        <xdr:cNvCxnSpPr/>
      </xdr:nvCxnSpPr>
      <xdr:spPr>
        <a:xfrm flipV="1">
          <a:off x="4634865"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3" name="【公営住宅】&#10;有形固定資産減価償却率最小値テキスト">
          <a:extLst>
            <a:ext uri="{FF2B5EF4-FFF2-40B4-BE49-F238E27FC236}">
              <a16:creationId xmlns:a16="http://schemas.microsoft.com/office/drawing/2014/main" id="{BE0885C8-5009-4005-AA5A-DB44C717906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4" name="直線コネクタ 273">
          <a:extLst>
            <a:ext uri="{FF2B5EF4-FFF2-40B4-BE49-F238E27FC236}">
              <a16:creationId xmlns:a16="http://schemas.microsoft.com/office/drawing/2014/main" id="{94DD6FE7-00E6-47AB-9DAE-40C5D9CD888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146702</xdr:rowOff>
    </xdr:from>
    <xdr:ext cx="405111" cy="259045"/>
    <xdr:sp macro="" textlink="">
      <xdr:nvSpPr>
        <xdr:cNvPr id="275" name="【公営住宅】&#10;有形固定資産減価償却率最大値テキスト">
          <a:extLst>
            <a:ext uri="{FF2B5EF4-FFF2-40B4-BE49-F238E27FC236}">
              <a16:creationId xmlns:a16="http://schemas.microsoft.com/office/drawing/2014/main" id="{CEE20CEF-CB2B-4759-863A-0FD9509DB1F4}"/>
            </a:ext>
          </a:extLst>
        </xdr:cNvPr>
        <xdr:cNvSpPr txBox="1"/>
      </xdr:nvSpPr>
      <xdr:spPr>
        <a:xfrm>
          <a:off x="4673600" y="1300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28575</xdr:rowOff>
    </xdr:from>
    <xdr:to>
      <xdr:col>24</xdr:col>
      <xdr:colOff>152400</xdr:colOff>
      <xdr:row>77</xdr:row>
      <xdr:rowOff>28575</xdr:rowOff>
    </xdr:to>
    <xdr:cxnSp macro="">
      <xdr:nvCxnSpPr>
        <xdr:cNvPr id="276" name="直線コネクタ 275">
          <a:extLst>
            <a:ext uri="{FF2B5EF4-FFF2-40B4-BE49-F238E27FC236}">
              <a16:creationId xmlns:a16="http://schemas.microsoft.com/office/drawing/2014/main" id="{2FADF73D-27CA-4FB1-B3A8-9A9684783EC0}"/>
            </a:ext>
          </a:extLst>
        </xdr:cNvPr>
        <xdr:cNvCxnSpPr/>
      </xdr:nvCxnSpPr>
      <xdr:spPr>
        <a:xfrm>
          <a:off x="4546600" y="1323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92091</xdr:rowOff>
    </xdr:from>
    <xdr:ext cx="405111" cy="259045"/>
    <xdr:sp macro="" textlink="">
      <xdr:nvSpPr>
        <xdr:cNvPr id="277" name="【公営住宅】&#10;有形固定資産減価償却率平均値テキスト">
          <a:extLst>
            <a:ext uri="{FF2B5EF4-FFF2-40B4-BE49-F238E27FC236}">
              <a16:creationId xmlns:a16="http://schemas.microsoft.com/office/drawing/2014/main" id="{3DFAA0CB-CFA9-4857-A7A3-4F1729CABEA4}"/>
            </a:ext>
          </a:extLst>
        </xdr:cNvPr>
        <xdr:cNvSpPr txBox="1"/>
      </xdr:nvSpPr>
      <xdr:spPr>
        <a:xfrm>
          <a:off x="4673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78" name="フローチャート: 判断 277">
          <a:extLst>
            <a:ext uri="{FF2B5EF4-FFF2-40B4-BE49-F238E27FC236}">
              <a16:creationId xmlns:a16="http://schemas.microsoft.com/office/drawing/2014/main" id="{9C99FD36-830B-4569-BF05-16D98F724A99}"/>
            </a:ext>
          </a:extLst>
        </xdr:cNvPr>
        <xdr:cNvSpPr/>
      </xdr:nvSpPr>
      <xdr:spPr>
        <a:xfrm>
          <a:off x="4584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84455</xdr:rowOff>
    </xdr:from>
    <xdr:to>
      <xdr:col>20</xdr:col>
      <xdr:colOff>38100</xdr:colOff>
      <xdr:row>83</xdr:row>
      <xdr:rowOff>14605</xdr:rowOff>
    </xdr:to>
    <xdr:sp macro="" textlink="">
      <xdr:nvSpPr>
        <xdr:cNvPr id="279" name="フローチャート: 判断 278">
          <a:extLst>
            <a:ext uri="{FF2B5EF4-FFF2-40B4-BE49-F238E27FC236}">
              <a16:creationId xmlns:a16="http://schemas.microsoft.com/office/drawing/2014/main" id="{D4C70E48-CC29-49DC-8E8A-E10A1826A725}"/>
            </a:ext>
          </a:extLst>
        </xdr:cNvPr>
        <xdr:cNvSpPr/>
      </xdr:nvSpPr>
      <xdr:spPr>
        <a:xfrm>
          <a:off x="3746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80" name="フローチャート: 判断 279">
          <a:extLst>
            <a:ext uri="{FF2B5EF4-FFF2-40B4-BE49-F238E27FC236}">
              <a16:creationId xmlns:a16="http://schemas.microsoft.com/office/drawing/2014/main" id="{9E8A1BCA-A904-4225-9FB8-A0E67944FE73}"/>
            </a:ext>
          </a:extLst>
        </xdr:cNvPr>
        <xdr:cNvSpPr/>
      </xdr:nvSpPr>
      <xdr:spPr>
        <a:xfrm>
          <a:off x="2857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81" name="フローチャート: 判断 280">
          <a:extLst>
            <a:ext uri="{FF2B5EF4-FFF2-40B4-BE49-F238E27FC236}">
              <a16:creationId xmlns:a16="http://schemas.microsoft.com/office/drawing/2014/main" id="{884B817A-23FD-478D-A286-E02614A12923}"/>
            </a:ext>
          </a:extLst>
        </xdr:cNvPr>
        <xdr:cNvSpPr/>
      </xdr:nvSpPr>
      <xdr:spPr>
        <a:xfrm>
          <a:off x="1968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82" name="フローチャート: 判断 281">
          <a:extLst>
            <a:ext uri="{FF2B5EF4-FFF2-40B4-BE49-F238E27FC236}">
              <a16:creationId xmlns:a16="http://schemas.microsoft.com/office/drawing/2014/main" id="{CD94321C-A172-408E-9046-17ED9BFFEAE2}"/>
            </a:ext>
          </a:extLst>
        </xdr:cNvPr>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450C7138-49F0-4FF2-87DC-FE6A1D8F389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6FB22494-8990-4001-B640-6A0D6D2D184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F19B72D1-3527-4FCE-B7AE-BC702DBFF4D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96CABFA4-689A-443D-953D-F07A2CAD6CD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238CCEEB-7D22-4995-9BF3-AF54C1F2969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17780</xdr:rowOff>
    </xdr:from>
    <xdr:to>
      <xdr:col>24</xdr:col>
      <xdr:colOff>114300</xdr:colOff>
      <xdr:row>85</xdr:row>
      <xdr:rowOff>119380</xdr:rowOff>
    </xdr:to>
    <xdr:sp macro="" textlink="">
      <xdr:nvSpPr>
        <xdr:cNvPr id="288" name="楕円 287">
          <a:extLst>
            <a:ext uri="{FF2B5EF4-FFF2-40B4-BE49-F238E27FC236}">
              <a16:creationId xmlns:a16="http://schemas.microsoft.com/office/drawing/2014/main" id="{4B3A6E66-72E2-4D8F-8455-55468BCA4B58}"/>
            </a:ext>
          </a:extLst>
        </xdr:cNvPr>
        <xdr:cNvSpPr/>
      </xdr:nvSpPr>
      <xdr:spPr>
        <a:xfrm>
          <a:off x="45847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167657</xdr:rowOff>
    </xdr:from>
    <xdr:ext cx="405111" cy="259045"/>
    <xdr:sp macro="" textlink="">
      <xdr:nvSpPr>
        <xdr:cNvPr id="289" name="【公営住宅】&#10;有形固定資産減価償却率該当値テキスト">
          <a:extLst>
            <a:ext uri="{FF2B5EF4-FFF2-40B4-BE49-F238E27FC236}">
              <a16:creationId xmlns:a16="http://schemas.microsoft.com/office/drawing/2014/main" id="{4C87F602-D8D8-4959-86C6-6D30806D6EDE}"/>
            </a:ext>
          </a:extLst>
        </xdr:cNvPr>
        <xdr:cNvSpPr txBox="1"/>
      </xdr:nvSpPr>
      <xdr:spPr>
        <a:xfrm>
          <a:off x="4673600"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84</xdr:row>
      <xdr:rowOff>130175</xdr:rowOff>
    </xdr:from>
    <xdr:to>
      <xdr:col>15</xdr:col>
      <xdr:colOff>101600</xdr:colOff>
      <xdr:row>85</xdr:row>
      <xdr:rowOff>60325</xdr:rowOff>
    </xdr:to>
    <xdr:sp macro="" textlink="">
      <xdr:nvSpPr>
        <xdr:cNvPr id="290" name="楕円 289">
          <a:extLst>
            <a:ext uri="{FF2B5EF4-FFF2-40B4-BE49-F238E27FC236}">
              <a16:creationId xmlns:a16="http://schemas.microsoft.com/office/drawing/2014/main" id="{FD19DE1C-C078-4C57-A25A-67371267DB93}"/>
            </a:ext>
          </a:extLst>
        </xdr:cNvPr>
        <xdr:cNvSpPr/>
      </xdr:nvSpPr>
      <xdr:spPr>
        <a:xfrm>
          <a:off x="2857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84</xdr:row>
      <xdr:rowOff>92075</xdr:rowOff>
    </xdr:from>
    <xdr:to>
      <xdr:col>10</xdr:col>
      <xdr:colOff>165100</xdr:colOff>
      <xdr:row>85</xdr:row>
      <xdr:rowOff>22225</xdr:rowOff>
    </xdr:to>
    <xdr:sp macro="" textlink="">
      <xdr:nvSpPr>
        <xdr:cNvPr id="291" name="楕円 290">
          <a:extLst>
            <a:ext uri="{FF2B5EF4-FFF2-40B4-BE49-F238E27FC236}">
              <a16:creationId xmlns:a16="http://schemas.microsoft.com/office/drawing/2014/main" id="{BBCFC7A4-D42D-467B-A745-EA96D9AC7178}"/>
            </a:ext>
          </a:extLst>
        </xdr:cNvPr>
        <xdr:cNvSpPr/>
      </xdr:nvSpPr>
      <xdr:spPr>
        <a:xfrm>
          <a:off x="1968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142875</xdr:rowOff>
    </xdr:from>
    <xdr:to>
      <xdr:col>15</xdr:col>
      <xdr:colOff>50800</xdr:colOff>
      <xdr:row>85</xdr:row>
      <xdr:rowOff>9525</xdr:rowOff>
    </xdr:to>
    <xdr:cxnSp macro="">
      <xdr:nvCxnSpPr>
        <xdr:cNvPr id="292" name="直線コネクタ 291">
          <a:extLst>
            <a:ext uri="{FF2B5EF4-FFF2-40B4-BE49-F238E27FC236}">
              <a16:creationId xmlns:a16="http://schemas.microsoft.com/office/drawing/2014/main" id="{4E77B84C-04AA-4350-8CFE-D02B91D989A2}"/>
            </a:ext>
          </a:extLst>
        </xdr:cNvPr>
        <xdr:cNvCxnSpPr/>
      </xdr:nvCxnSpPr>
      <xdr:spPr>
        <a:xfrm>
          <a:off x="2019300" y="145446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50164</xdr:rowOff>
    </xdr:from>
    <xdr:to>
      <xdr:col>6</xdr:col>
      <xdr:colOff>38100</xdr:colOff>
      <xdr:row>84</xdr:row>
      <xdr:rowOff>151764</xdr:rowOff>
    </xdr:to>
    <xdr:sp macro="" textlink="">
      <xdr:nvSpPr>
        <xdr:cNvPr id="293" name="楕円 292">
          <a:extLst>
            <a:ext uri="{FF2B5EF4-FFF2-40B4-BE49-F238E27FC236}">
              <a16:creationId xmlns:a16="http://schemas.microsoft.com/office/drawing/2014/main" id="{EEAFDCB2-91BF-4C75-BC13-243DB521488D}"/>
            </a:ext>
          </a:extLst>
        </xdr:cNvPr>
        <xdr:cNvSpPr/>
      </xdr:nvSpPr>
      <xdr:spPr>
        <a:xfrm>
          <a:off x="1079500" y="1445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100964</xdr:rowOff>
    </xdr:from>
    <xdr:to>
      <xdr:col>10</xdr:col>
      <xdr:colOff>114300</xdr:colOff>
      <xdr:row>84</xdr:row>
      <xdr:rowOff>142875</xdr:rowOff>
    </xdr:to>
    <xdr:cxnSp macro="">
      <xdr:nvCxnSpPr>
        <xdr:cNvPr id="294" name="直線コネクタ 293">
          <a:extLst>
            <a:ext uri="{FF2B5EF4-FFF2-40B4-BE49-F238E27FC236}">
              <a16:creationId xmlns:a16="http://schemas.microsoft.com/office/drawing/2014/main" id="{BA9B7FB4-5C31-4E6F-AC5F-C9AB64D82F78}"/>
            </a:ext>
          </a:extLst>
        </xdr:cNvPr>
        <xdr:cNvCxnSpPr/>
      </xdr:nvCxnSpPr>
      <xdr:spPr>
        <a:xfrm>
          <a:off x="1130300" y="145027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31132</xdr:rowOff>
    </xdr:from>
    <xdr:ext cx="405111" cy="259045"/>
    <xdr:sp macro="" textlink="">
      <xdr:nvSpPr>
        <xdr:cNvPr id="295" name="n_1aveValue【公営住宅】&#10;有形固定資産減価償却率">
          <a:extLst>
            <a:ext uri="{FF2B5EF4-FFF2-40B4-BE49-F238E27FC236}">
              <a16:creationId xmlns:a16="http://schemas.microsoft.com/office/drawing/2014/main" id="{DEA5070D-1541-426B-85B4-6D16549472F7}"/>
            </a:ext>
          </a:extLst>
        </xdr:cNvPr>
        <xdr:cNvSpPr txBox="1"/>
      </xdr:nvSpPr>
      <xdr:spPr>
        <a:xfrm>
          <a:off x="35820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2557</xdr:rowOff>
    </xdr:from>
    <xdr:ext cx="405111" cy="259045"/>
    <xdr:sp macro="" textlink="">
      <xdr:nvSpPr>
        <xdr:cNvPr id="296" name="n_2aveValue【公営住宅】&#10;有形固定資産減価償却率">
          <a:extLst>
            <a:ext uri="{FF2B5EF4-FFF2-40B4-BE49-F238E27FC236}">
              <a16:creationId xmlns:a16="http://schemas.microsoft.com/office/drawing/2014/main" id="{021EBF41-4CF4-4C96-8284-CDC06E572370}"/>
            </a:ext>
          </a:extLst>
        </xdr:cNvPr>
        <xdr:cNvSpPr txBox="1"/>
      </xdr:nvSpPr>
      <xdr:spPr>
        <a:xfrm>
          <a:off x="2705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158766</xdr:rowOff>
    </xdr:from>
    <xdr:ext cx="405111" cy="259045"/>
    <xdr:sp macro="" textlink="">
      <xdr:nvSpPr>
        <xdr:cNvPr id="297" name="n_3aveValue【公営住宅】&#10;有形固定資産減価償却率">
          <a:extLst>
            <a:ext uri="{FF2B5EF4-FFF2-40B4-BE49-F238E27FC236}">
              <a16:creationId xmlns:a16="http://schemas.microsoft.com/office/drawing/2014/main" id="{5E55A1B8-9FC7-480D-9EB4-970D14EB81CF}"/>
            </a:ext>
          </a:extLst>
        </xdr:cNvPr>
        <xdr:cNvSpPr txBox="1"/>
      </xdr:nvSpPr>
      <xdr:spPr>
        <a:xfrm>
          <a:off x="1816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298" name="n_4aveValue【公営住宅】&#10;有形固定資産減価償却率">
          <a:extLst>
            <a:ext uri="{FF2B5EF4-FFF2-40B4-BE49-F238E27FC236}">
              <a16:creationId xmlns:a16="http://schemas.microsoft.com/office/drawing/2014/main" id="{6B26A599-6073-47B9-8AD3-96299DAF4709}"/>
            </a:ext>
          </a:extLst>
        </xdr:cNvPr>
        <xdr:cNvSpPr txBox="1"/>
      </xdr:nvSpPr>
      <xdr:spPr>
        <a:xfrm>
          <a:off x="927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51452</xdr:rowOff>
    </xdr:from>
    <xdr:ext cx="405111" cy="259045"/>
    <xdr:sp macro="" textlink="">
      <xdr:nvSpPr>
        <xdr:cNvPr id="299" name="n_2mainValue【公営住宅】&#10;有形固定資産減価償却率">
          <a:extLst>
            <a:ext uri="{FF2B5EF4-FFF2-40B4-BE49-F238E27FC236}">
              <a16:creationId xmlns:a16="http://schemas.microsoft.com/office/drawing/2014/main" id="{27805423-E58A-41BC-892D-2F271A911A2E}"/>
            </a:ext>
          </a:extLst>
        </xdr:cNvPr>
        <xdr:cNvSpPr txBox="1"/>
      </xdr:nvSpPr>
      <xdr:spPr>
        <a:xfrm>
          <a:off x="2705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13352</xdr:rowOff>
    </xdr:from>
    <xdr:ext cx="405111" cy="259045"/>
    <xdr:sp macro="" textlink="">
      <xdr:nvSpPr>
        <xdr:cNvPr id="300" name="n_3mainValue【公営住宅】&#10;有形固定資産減価償却率">
          <a:extLst>
            <a:ext uri="{FF2B5EF4-FFF2-40B4-BE49-F238E27FC236}">
              <a16:creationId xmlns:a16="http://schemas.microsoft.com/office/drawing/2014/main" id="{20C6E876-67FF-4FA4-A5D0-0534EBBEA277}"/>
            </a:ext>
          </a:extLst>
        </xdr:cNvPr>
        <xdr:cNvSpPr txBox="1"/>
      </xdr:nvSpPr>
      <xdr:spPr>
        <a:xfrm>
          <a:off x="1816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142891</xdr:rowOff>
    </xdr:from>
    <xdr:ext cx="405111" cy="259045"/>
    <xdr:sp macro="" textlink="">
      <xdr:nvSpPr>
        <xdr:cNvPr id="301" name="n_4mainValue【公営住宅】&#10;有形固定資産減価償却率">
          <a:extLst>
            <a:ext uri="{FF2B5EF4-FFF2-40B4-BE49-F238E27FC236}">
              <a16:creationId xmlns:a16="http://schemas.microsoft.com/office/drawing/2014/main" id="{5CFEA835-4D48-4A7C-9FDE-5C4EC939B122}"/>
            </a:ext>
          </a:extLst>
        </xdr:cNvPr>
        <xdr:cNvSpPr txBox="1"/>
      </xdr:nvSpPr>
      <xdr:spPr>
        <a:xfrm>
          <a:off x="927744" y="1454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2" name="正方形/長方形 301">
          <a:extLst>
            <a:ext uri="{FF2B5EF4-FFF2-40B4-BE49-F238E27FC236}">
              <a16:creationId xmlns:a16="http://schemas.microsoft.com/office/drawing/2014/main" id="{2F2B8217-AD16-42AB-8D89-A49DADE0300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3" name="正方形/長方形 302">
          <a:extLst>
            <a:ext uri="{FF2B5EF4-FFF2-40B4-BE49-F238E27FC236}">
              <a16:creationId xmlns:a16="http://schemas.microsoft.com/office/drawing/2014/main" id="{154A20E3-E04D-43DE-9C51-CF557F8B071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4" name="正方形/長方形 303">
          <a:extLst>
            <a:ext uri="{FF2B5EF4-FFF2-40B4-BE49-F238E27FC236}">
              <a16:creationId xmlns:a16="http://schemas.microsoft.com/office/drawing/2014/main" id="{BCD5418C-609B-448E-9B6F-79D862DF0BC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5" name="正方形/長方形 304">
          <a:extLst>
            <a:ext uri="{FF2B5EF4-FFF2-40B4-BE49-F238E27FC236}">
              <a16:creationId xmlns:a16="http://schemas.microsoft.com/office/drawing/2014/main" id="{95594BB5-7F03-4CD6-B465-ADF64E50C97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6" name="正方形/長方形 305">
          <a:extLst>
            <a:ext uri="{FF2B5EF4-FFF2-40B4-BE49-F238E27FC236}">
              <a16:creationId xmlns:a16="http://schemas.microsoft.com/office/drawing/2014/main" id="{0992BD90-EAA6-4F76-B73C-8230BDB4D76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7" name="正方形/長方形 306">
          <a:extLst>
            <a:ext uri="{FF2B5EF4-FFF2-40B4-BE49-F238E27FC236}">
              <a16:creationId xmlns:a16="http://schemas.microsoft.com/office/drawing/2014/main" id="{4EEAD650-702A-4688-AEE8-F55DCDA76E3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8" name="正方形/長方形 307">
          <a:extLst>
            <a:ext uri="{FF2B5EF4-FFF2-40B4-BE49-F238E27FC236}">
              <a16:creationId xmlns:a16="http://schemas.microsoft.com/office/drawing/2014/main" id="{611641A7-0CC8-437D-9BDE-2496875DCC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9" name="正方形/長方形 308">
          <a:extLst>
            <a:ext uri="{FF2B5EF4-FFF2-40B4-BE49-F238E27FC236}">
              <a16:creationId xmlns:a16="http://schemas.microsoft.com/office/drawing/2014/main" id="{0E62979C-41CF-4A1B-8EB7-B8D22C69021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0" name="テキスト ボックス 309">
          <a:extLst>
            <a:ext uri="{FF2B5EF4-FFF2-40B4-BE49-F238E27FC236}">
              <a16:creationId xmlns:a16="http://schemas.microsoft.com/office/drawing/2014/main" id="{AF7502D4-B9FA-4EF9-9325-167B7D6C87A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1" name="直線コネクタ 310">
          <a:extLst>
            <a:ext uri="{FF2B5EF4-FFF2-40B4-BE49-F238E27FC236}">
              <a16:creationId xmlns:a16="http://schemas.microsoft.com/office/drawing/2014/main" id="{5B745B93-FD65-415F-AC00-EFD4CE0BF2B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2" name="直線コネクタ 311">
          <a:extLst>
            <a:ext uri="{FF2B5EF4-FFF2-40B4-BE49-F238E27FC236}">
              <a16:creationId xmlns:a16="http://schemas.microsoft.com/office/drawing/2014/main" id="{4D418CC7-64D7-4A39-BC60-7F22AA1CFDD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3" name="テキスト ボックス 312">
          <a:extLst>
            <a:ext uri="{FF2B5EF4-FFF2-40B4-BE49-F238E27FC236}">
              <a16:creationId xmlns:a16="http://schemas.microsoft.com/office/drawing/2014/main" id="{2C455B42-2BCC-4A78-A149-A2A659FC4F7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4" name="直線コネクタ 313">
          <a:extLst>
            <a:ext uri="{FF2B5EF4-FFF2-40B4-BE49-F238E27FC236}">
              <a16:creationId xmlns:a16="http://schemas.microsoft.com/office/drawing/2014/main" id="{B26EC1E7-CB83-4F1C-A866-6B6C0C29B7A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15" name="テキスト ボックス 314">
          <a:extLst>
            <a:ext uri="{FF2B5EF4-FFF2-40B4-BE49-F238E27FC236}">
              <a16:creationId xmlns:a16="http://schemas.microsoft.com/office/drawing/2014/main" id="{926B0362-184C-4107-B1F5-914178BFB76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16" name="直線コネクタ 315">
          <a:extLst>
            <a:ext uri="{FF2B5EF4-FFF2-40B4-BE49-F238E27FC236}">
              <a16:creationId xmlns:a16="http://schemas.microsoft.com/office/drawing/2014/main" id="{08C0607C-3C65-4C36-BA14-B739CCBBD53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17" name="テキスト ボックス 316">
          <a:extLst>
            <a:ext uri="{FF2B5EF4-FFF2-40B4-BE49-F238E27FC236}">
              <a16:creationId xmlns:a16="http://schemas.microsoft.com/office/drawing/2014/main" id="{0D1CDBE7-9A35-484E-8AE9-97DF71701E8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8" name="直線コネクタ 317">
          <a:extLst>
            <a:ext uri="{FF2B5EF4-FFF2-40B4-BE49-F238E27FC236}">
              <a16:creationId xmlns:a16="http://schemas.microsoft.com/office/drawing/2014/main" id="{A1AE90BE-3397-4DD1-8122-B15326DD111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9" name="テキスト ボックス 318">
          <a:extLst>
            <a:ext uri="{FF2B5EF4-FFF2-40B4-BE49-F238E27FC236}">
              <a16:creationId xmlns:a16="http://schemas.microsoft.com/office/drawing/2014/main" id="{DB8A6B92-FE3A-4A10-85D5-7A529BCF809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0" name="直線コネクタ 319">
          <a:extLst>
            <a:ext uri="{FF2B5EF4-FFF2-40B4-BE49-F238E27FC236}">
              <a16:creationId xmlns:a16="http://schemas.microsoft.com/office/drawing/2014/main" id="{8D599C4E-1031-40F0-8846-5ED554E5BD4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21" name="テキスト ボックス 320">
          <a:extLst>
            <a:ext uri="{FF2B5EF4-FFF2-40B4-BE49-F238E27FC236}">
              <a16:creationId xmlns:a16="http://schemas.microsoft.com/office/drawing/2014/main" id="{A9B68A13-B2CE-4FF7-93DB-B36A1836C18C}"/>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2" name="直線コネクタ 321">
          <a:extLst>
            <a:ext uri="{FF2B5EF4-FFF2-40B4-BE49-F238E27FC236}">
              <a16:creationId xmlns:a16="http://schemas.microsoft.com/office/drawing/2014/main" id="{DA5F68ED-34B4-4DD9-BE44-088ACDC7C82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23" name="テキスト ボックス 322">
          <a:extLst>
            <a:ext uri="{FF2B5EF4-FFF2-40B4-BE49-F238E27FC236}">
              <a16:creationId xmlns:a16="http://schemas.microsoft.com/office/drawing/2014/main" id="{CDAA064B-0586-4757-B21F-31310D15A345}"/>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4" name="直線コネクタ 323">
          <a:extLst>
            <a:ext uri="{FF2B5EF4-FFF2-40B4-BE49-F238E27FC236}">
              <a16:creationId xmlns:a16="http://schemas.microsoft.com/office/drawing/2014/main" id="{A8BFF537-708C-4ED7-B2D0-D69122228FE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5" name="テキスト ボックス 324">
          <a:extLst>
            <a:ext uri="{FF2B5EF4-FFF2-40B4-BE49-F238E27FC236}">
              <a16:creationId xmlns:a16="http://schemas.microsoft.com/office/drawing/2014/main" id="{AA34820B-5C13-4838-896F-0CAD46FE5FC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6" name="【公営住宅】&#10;一人当たり面積グラフ枠">
          <a:extLst>
            <a:ext uri="{FF2B5EF4-FFF2-40B4-BE49-F238E27FC236}">
              <a16:creationId xmlns:a16="http://schemas.microsoft.com/office/drawing/2014/main" id="{48C0FA9A-2141-47E7-9613-471356A244E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79248</xdr:rowOff>
    </xdr:from>
    <xdr:to>
      <xdr:col>54</xdr:col>
      <xdr:colOff>189865</xdr:colOff>
      <xdr:row>86</xdr:row>
      <xdr:rowOff>157299</xdr:rowOff>
    </xdr:to>
    <xdr:cxnSp macro="">
      <xdr:nvCxnSpPr>
        <xdr:cNvPr id="327" name="直線コネクタ 326">
          <a:extLst>
            <a:ext uri="{FF2B5EF4-FFF2-40B4-BE49-F238E27FC236}">
              <a16:creationId xmlns:a16="http://schemas.microsoft.com/office/drawing/2014/main" id="{9CA10A29-40C1-4A35-9C3D-67DDEAD74333}"/>
            </a:ext>
          </a:extLst>
        </xdr:cNvPr>
        <xdr:cNvCxnSpPr/>
      </xdr:nvCxnSpPr>
      <xdr:spPr>
        <a:xfrm flipV="1">
          <a:off x="10476865" y="13452348"/>
          <a:ext cx="0" cy="1449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161126</xdr:rowOff>
    </xdr:from>
    <xdr:ext cx="469744" cy="259045"/>
    <xdr:sp macro="" textlink="">
      <xdr:nvSpPr>
        <xdr:cNvPr id="328" name="【公営住宅】&#10;一人当たり面積最小値テキスト">
          <a:extLst>
            <a:ext uri="{FF2B5EF4-FFF2-40B4-BE49-F238E27FC236}">
              <a16:creationId xmlns:a16="http://schemas.microsoft.com/office/drawing/2014/main" id="{FE97AF76-281D-426F-A6FF-8BB9467B8267}"/>
            </a:ext>
          </a:extLst>
        </xdr:cNvPr>
        <xdr:cNvSpPr txBox="1"/>
      </xdr:nvSpPr>
      <xdr:spPr>
        <a:xfrm>
          <a:off x="10515600" y="1490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157299</xdr:rowOff>
    </xdr:from>
    <xdr:to>
      <xdr:col>55</xdr:col>
      <xdr:colOff>88900</xdr:colOff>
      <xdr:row>86</xdr:row>
      <xdr:rowOff>157299</xdr:rowOff>
    </xdr:to>
    <xdr:cxnSp macro="">
      <xdr:nvCxnSpPr>
        <xdr:cNvPr id="329" name="直線コネクタ 328">
          <a:extLst>
            <a:ext uri="{FF2B5EF4-FFF2-40B4-BE49-F238E27FC236}">
              <a16:creationId xmlns:a16="http://schemas.microsoft.com/office/drawing/2014/main" id="{4BDC7705-FD92-4F26-A42C-AEE19A8354CB}"/>
            </a:ext>
          </a:extLst>
        </xdr:cNvPr>
        <xdr:cNvCxnSpPr/>
      </xdr:nvCxnSpPr>
      <xdr:spPr>
        <a:xfrm>
          <a:off x="10388600" y="1490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25925</xdr:rowOff>
    </xdr:from>
    <xdr:ext cx="534377" cy="259045"/>
    <xdr:sp macro="" textlink="">
      <xdr:nvSpPr>
        <xdr:cNvPr id="330" name="【公営住宅】&#10;一人当たり面積最大値テキスト">
          <a:extLst>
            <a:ext uri="{FF2B5EF4-FFF2-40B4-BE49-F238E27FC236}">
              <a16:creationId xmlns:a16="http://schemas.microsoft.com/office/drawing/2014/main" id="{9378847A-536A-45E9-A106-9AF3AE88ED8E}"/>
            </a:ext>
          </a:extLst>
        </xdr:cNvPr>
        <xdr:cNvSpPr txBox="1"/>
      </xdr:nvSpPr>
      <xdr:spPr>
        <a:xfrm>
          <a:off x="10515600" y="1322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79248</xdr:rowOff>
    </xdr:from>
    <xdr:to>
      <xdr:col>55</xdr:col>
      <xdr:colOff>88900</xdr:colOff>
      <xdr:row>78</xdr:row>
      <xdr:rowOff>79248</xdr:rowOff>
    </xdr:to>
    <xdr:cxnSp macro="">
      <xdr:nvCxnSpPr>
        <xdr:cNvPr id="331" name="直線コネクタ 330">
          <a:extLst>
            <a:ext uri="{FF2B5EF4-FFF2-40B4-BE49-F238E27FC236}">
              <a16:creationId xmlns:a16="http://schemas.microsoft.com/office/drawing/2014/main" id="{34CD801E-6B29-407E-9CF9-A5969AD25E42}"/>
            </a:ext>
          </a:extLst>
        </xdr:cNvPr>
        <xdr:cNvCxnSpPr/>
      </xdr:nvCxnSpPr>
      <xdr:spPr>
        <a:xfrm>
          <a:off x="10388600" y="1345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162468</xdr:rowOff>
    </xdr:from>
    <xdr:ext cx="469744" cy="259045"/>
    <xdr:sp macro="" textlink="">
      <xdr:nvSpPr>
        <xdr:cNvPr id="332" name="【公営住宅】&#10;一人当たり面積平均値テキスト">
          <a:extLst>
            <a:ext uri="{FF2B5EF4-FFF2-40B4-BE49-F238E27FC236}">
              <a16:creationId xmlns:a16="http://schemas.microsoft.com/office/drawing/2014/main" id="{2365B2C8-54E0-4967-BDC6-630573535BD0}"/>
            </a:ext>
          </a:extLst>
        </xdr:cNvPr>
        <xdr:cNvSpPr txBox="1"/>
      </xdr:nvSpPr>
      <xdr:spPr>
        <a:xfrm>
          <a:off x="10515600" y="14564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139591</xdr:rowOff>
    </xdr:from>
    <xdr:to>
      <xdr:col>55</xdr:col>
      <xdr:colOff>50800</xdr:colOff>
      <xdr:row>86</xdr:row>
      <xdr:rowOff>69741</xdr:rowOff>
    </xdr:to>
    <xdr:sp macro="" textlink="">
      <xdr:nvSpPr>
        <xdr:cNvPr id="333" name="フローチャート: 判断 332">
          <a:extLst>
            <a:ext uri="{FF2B5EF4-FFF2-40B4-BE49-F238E27FC236}">
              <a16:creationId xmlns:a16="http://schemas.microsoft.com/office/drawing/2014/main" id="{AEB11836-953C-4A0D-B610-CEB7244856D2}"/>
            </a:ext>
          </a:extLst>
        </xdr:cNvPr>
        <xdr:cNvSpPr/>
      </xdr:nvSpPr>
      <xdr:spPr>
        <a:xfrm>
          <a:off x="10426700" y="1471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129902</xdr:rowOff>
    </xdr:from>
    <xdr:to>
      <xdr:col>50</xdr:col>
      <xdr:colOff>165100</xdr:colOff>
      <xdr:row>86</xdr:row>
      <xdr:rowOff>60052</xdr:rowOff>
    </xdr:to>
    <xdr:sp macro="" textlink="">
      <xdr:nvSpPr>
        <xdr:cNvPr id="334" name="フローチャート: 判断 333">
          <a:extLst>
            <a:ext uri="{FF2B5EF4-FFF2-40B4-BE49-F238E27FC236}">
              <a16:creationId xmlns:a16="http://schemas.microsoft.com/office/drawing/2014/main" id="{13E20F52-27D8-4B9A-87BE-1E15E2A3B272}"/>
            </a:ext>
          </a:extLst>
        </xdr:cNvPr>
        <xdr:cNvSpPr/>
      </xdr:nvSpPr>
      <xdr:spPr>
        <a:xfrm>
          <a:off x="9588500" y="14703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35" name="フローチャート: 判断 334">
          <a:extLst>
            <a:ext uri="{FF2B5EF4-FFF2-40B4-BE49-F238E27FC236}">
              <a16:creationId xmlns:a16="http://schemas.microsoft.com/office/drawing/2014/main" id="{0F7E3BED-3F47-40BB-B090-A5F783E1F43E}"/>
            </a:ext>
          </a:extLst>
        </xdr:cNvPr>
        <xdr:cNvSpPr/>
      </xdr:nvSpPr>
      <xdr:spPr>
        <a:xfrm>
          <a:off x="8699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144599</xdr:rowOff>
    </xdr:from>
    <xdr:to>
      <xdr:col>41</xdr:col>
      <xdr:colOff>101600</xdr:colOff>
      <xdr:row>86</xdr:row>
      <xdr:rowOff>74749</xdr:rowOff>
    </xdr:to>
    <xdr:sp macro="" textlink="">
      <xdr:nvSpPr>
        <xdr:cNvPr id="336" name="フローチャート: 判断 335">
          <a:extLst>
            <a:ext uri="{FF2B5EF4-FFF2-40B4-BE49-F238E27FC236}">
              <a16:creationId xmlns:a16="http://schemas.microsoft.com/office/drawing/2014/main" id="{1407797A-3405-41E8-BE5F-67A9ECD849EB}"/>
            </a:ext>
          </a:extLst>
        </xdr:cNvPr>
        <xdr:cNvSpPr/>
      </xdr:nvSpPr>
      <xdr:spPr>
        <a:xfrm>
          <a:off x="7810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144272</xdr:rowOff>
    </xdr:from>
    <xdr:to>
      <xdr:col>36</xdr:col>
      <xdr:colOff>165100</xdr:colOff>
      <xdr:row>86</xdr:row>
      <xdr:rowOff>74422</xdr:rowOff>
    </xdr:to>
    <xdr:sp macro="" textlink="">
      <xdr:nvSpPr>
        <xdr:cNvPr id="337" name="フローチャート: 判断 336">
          <a:extLst>
            <a:ext uri="{FF2B5EF4-FFF2-40B4-BE49-F238E27FC236}">
              <a16:creationId xmlns:a16="http://schemas.microsoft.com/office/drawing/2014/main" id="{70ED1002-600C-4861-99E1-F9DAA4B94AA4}"/>
            </a:ext>
          </a:extLst>
        </xdr:cNvPr>
        <xdr:cNvSpPr/>
      </xdr:nvSpPr>
      <xdr:spPr>
        <a:xfrm>
          <a:off x="6921500" y="147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A6DDC38B-A38C-4C38-BC5E-F45181EC97B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C9968C90-576B-43C5-8996-372FB3127D1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3999A0D7-A41E-4DB9-A046-B477F00C0B0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BEFE0B94-0F02-4164-8A75-14CD3809FE2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BD90C92D-BE04-4E9C-BB51-B4D091A4758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18216</xdr:rowOff>
    </xdr:from>
    <xdr:to>
      <xdr:col>55</xdr:col>
      <xdr:colOff>50800</xdr:colOff>
      <xdr:row>86</xdr:row>
      <xdr:rowOff>119816</xdr:rowOff>
    </xdr:to>
    <xdr:sp macro="" textlink="">
      <xdr:nvSpPr>
        <xdr:cNvPr id="343" name="楕円 342">
          <a:extLst>
            <a:ext uri="{FF2B5EF4-FFF2-40B4-BE49-F238E27FC236}">
              <a16:creationId xmlns:a16="http://schemas.microsoft.com/office/drawing/2014/main" id="{BE11A61A-C650-4AD2-8CDA-FD156D582D92}"/>
            </a:ext>
          </a:extLst>
        </xdr:cNvPr>
        <xdr:cNvSpPr/>
      </xdr:nvSpPr>
      <xdr:spPr>
        <a:xfrm>
          <a:off x="10426700" y="147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118019</xdr:rowOff>
    </xdr:from>
    <xdr:ext cx="469744" cy="259045"/>
    <xdr:sp macro="" textlink="">
      <xdr:nvSpPr>
        <xdr:cNvPr id="344" name="【公営住宅】&#10;一人当たり面積該当値テキスト">
          <a:extLst>
            <a:ext uri="{FF2B5EF4-FFF2-40B4-BE49-F238E27FC236}">
              <a16:creationId xmlns:a16="http://schemas.microsoft.com/office/drawing/2014/main" id="{3CF33BC2-0434-4158-BDD4-8601936CD5D0}"/>
            </a:ext>
          </a:extLst>
        </xdr:cNvPr>
        <xdr:cNvSpPr txBox="1"/>
      </xdr:nvSpPr>
      <xdr:spPr>
        <a:xfrm>
          <a:off x="10515600" y="1469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86</xdr:row>
      <xdr:rowOff>23440</xdr:rowOff>
    </xdr:from>
    <xdr:to>
      <xdr:col>46</xdr:col>
      <xdr:colOff>38100</xdr:colOff>
      <xdr:row>86</xdr:row>
      <xdr:rowOff>125040</xdr:rowOff>
    </xdr:to>
    <xdr:sp macro="" textlink="">
      <xdr:nvSpPr>
        <xdr:cNvPr id="345" name="楕円 344">
          <a:extLst>
            <a:ext uri="{FF2B5EF4-FFF2-40B4-BE49-F238E27FC236}">
              <a16:creationId xmlns:a16="http://schemas.microsoft.com/office/drawing/2014/main" id="{A8AFF23F-9EBF-47DF-B48B-7E0B637B6942}"/>
            </a:ext>
          </a:extLst>
        </xdr:cNvPr>
        <xdr:cNvSpPr/>
      </xdr:nvSpPr>
      <xdr:spPr>
        <a:xfrm>
          <a:off x="8699500" y="1476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25291</xdr:rowOff>
    </xdr:from>
    <xdr:to>
      <xdr:col>41</xdr:col>
      <xdr:colOff>101600</xdr:colOff>
      <xdr:row>86</xdr:row>
      <xdr:rowOff>126891</xdr:rowOff>
    </xdr:to>
    <xdr:sp macro="" textlink="">
      <xdr:nvSpPr>
        <xdr:cNvPr id="346" name="楕円 345">
          <a:extLst>
            <a:ext uri="{FF2B5EF4-FFF2-40B4-BE49-F238E27FC236}">
              <a16:creationId xmlns:a16="http://schemas.microsoft.com/office/drawing/2014/main" id="{C1627B4C-B0AD-4FB8-ACA9-36622AA2019F}"/>
            </a:ext>
          </a:extLst>
        </xdr:cNvPr>
        <xdr:cNvSpPr/>
      </xdr:nvSpPr>
      <xdr:spPr>
        <a:xfrm>
          <a:off x="7810500" y="1476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74240</xdr:rowOff>
    </xdr:from>
    <xdr:to>
      <xdr:col>45</xdr:col>
      <xdr:colOff>177800</xdr:colOff>
      <xdr:row>86</xdr:row>
      <xdr:rowOff>76091</xdr:rowOff>
    </xdr:to>
    <xdr:cxnSp macro="">
      <xdr:nvCxnSpPr>
        <xdr:cNvPr id="347" name="直線コネクタ 346">
          <a:extLst>
            <a:ext uri="{FF2B5EF4-FFF2-40B4-BE49-F238E27FC236}">
              <a16:creationId xmlns:a16="http://schemas.microsoft.com/office/drawing/2014/main" id="{B3AB3001-75AC-4CED-9C3D-705E99370343}"/>
            </a:ext>
          </a:extLst>
        </xdr:cNvPr>
        <xdr:cNvCxnSpPr/>
      </xdr:nvCxnSpPr>
      <xdr:spPr>
        <a:xfrm flipV="1">
          <a:off x="7861300" y="14818940"/>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27141</xdr:rowOff>
    </xdr:from>
    <xdr:to>
      <xdr:col>36</xdr:col>
      <xdr:colOff>165100</xdr:colOff>
      <xdr:row>86</xdr:row>
      <xdr:rowOff>128741</xdr:rowOff>
    </xdr:to>
    <xdr:sp macro="" textlink="">
      <xdr:nvSpPr>
        <xdr:cNvPr id="348" name="楕円 347">
          <a:extLst>
            <a:ext uri="{FF2B5EF4-FFF2-40B4-BE49-F238E27FC236}">
              <a16:creationId xmlns:a16="http://schemas.microsoft.com/office/drawing/2014/main" id="{2D81A7DC-AF95-4658-BDBD-6F5F0D8B2F89}"/>
            </a:ext>
          </a:extLst>
        </xdr:cNvPr>
        <xdr:cNvSpPr/>
      </xdr:nvSpPr>
      <xdr:spPr>
        <a:xfrm>
          <a:off x="6921500" y="14771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76091</xdr:rowOff>
    </xdr:from>
    <xdr:to>
      <xdr:col>41</xdr:col>
      <xdr:colOff>50800</xdr:colOff>
      <xdr:row>86</xdr:row>
      <xdr:rowOff>77941</xdr:rowOff>
    </xdr:to>
    <xdr:cxnSp macro="">
      <xdr:nvCxnSpPr>
        <xdr:cNvPr id="349" name="直線コネクタ 348">
          <a:extLst>
            <a:ext uri="{FF2B5EF4-FFF2-40B4-BE49-F238E27FC236}">
              <a16:creationId xmlns:a16="http://schemas.microsoft.com/office/drawing/2014/main" id="{5AD9E325-CB1A-416A-B0F0-9D72B32CFADA}"/>
            </a:ext>
          </a:extLst>
        </xdr:cNvPr>
        <xdr:cNvCxnSpPr/>
      </xdr:nvCxnSpPr>
      <xdr:spPr>
        <a:xfrm flipV="1">
          <a:off x="6972300" y="14820791"/>
          <a:ext cx="8890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76579</xdr:rowOff>
    </xdr:from>
    <xdr:ext cx="469744" cy="259045"/>
    <xdr:sp macro="" textlink="">
      <xdr:nvSpPr>
        <xdr:cNvPr id="350" name="n_1aveValue【公営住宅】&#10;一人当たり面積">
          <a:extLst>
            <a:ext uri="{FF2B5EF4-FFF2-40B4-BE49-F238E27FC236}">
              <a16:creationId xmlns:a16="http://schemas.microsoft.com/office/drawing/2014/main" id="{D5D4D132-9B1D-47FF-972D-29A44A09BDA0}"/>
            </a:ext>
          </a:extLst>
        </xdr:cNvPr>
        <xdr:cNvSpPr txBox="1"/>
      </xdr:nvSpPr>
      <xdr:spPr>
        <a:xfrm>
          <a:off x="9391727" y="14478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89752</xdr:rowOff>
    </xdr:from>
    <xdr:ext cx="469744" cy="259045"/>
    <xdr:sp macro="" textlink="">
      <xdr:nvSpPr>
        <xdr:cNvPr id="351" name="n_2aveValue【公営住宅】&#10;一人当たり面積">
          <a:extLst>
            <a:ext uri="{FF2B5EF4-FFF2-40B4-BE49-F238E27FC236}">
              <a16:creationId xmlns:a16="http://schemas.microsoft.com/office/drawing/2014/main" id="{3FD1F7EC-0FA1-4E28-9DF8-E6AF518B7AE7}"/>
            </a:ext>
          </a:extLst>
        </xdr:cNvPr>
        <xdr:cNvSpPr txBox="1"/>
      </xdr:nvSpPr>
      <xdr:spPr>
        <a:xfrm>
          <a:off x="8515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91276</xdr:rowOff>
    </xdr:from>
    <xdr:ext cx="469744" cy="259045"/>
    <xdr:sp macro="" textlink="">
      <xdr:nvSpPr>
        <xdr:cNvPr id="352" name="n_3aveValue【公営住宅】&#10;一人当たり面積">
          <a:extLst>
            <a:ext uri="{FF2B5EF4-FFF2-40B4-BE49-F238E27FC236}">
              <a16:creationId xmlns:a16="http://schemas.microsoft.com/office/drawing/2014/main" id="{9307B6D0-3785-4B08-9298-AA9F306F377A}"/>
            </a:ext>
          </a:extLst>
        </xdr:cNvPr>
        <xdr:cNvSpPr txBox="1"/>
      </xdr:nvSpPr>
      <xdr:spPr>
        <a:xfrm>
          <a:off x="7626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90949</xdr:rowOff>
    </xdr:from>
    <xdr:ext cx="469744" cy="259045"/>
    <xdr:sp macro="" textlink="">
      <xdr:nvSpPr>
        <xdr:cNvPr id="353" name="n_4aveValue【公営住宅】&#10;一人当たり面積">
          <a:extLst>
            <a:ext uri="{FF2B5EF4-FFF2-40B4-BE49-F238E27FC236}">
              <a16:creationId xmlns:a16="http://schemas.microsoft.com/office/drawing/2014/main" id="{7B9B94B0-8AF2-4F6A-B583-1F90A366D246}"/>
            </a:ext>
          </a:extLst>
        </xdr:cNvPr>
        <xdr:cNvSpPr txBox="1"/>
      </xdr:nvSpPr>
      <xdr:spPr>
        <a:xfrm>
          <a:off x="6737427" y="1449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116167</xdr:rowOff>
    </xdr:from>
    <xdr:ext cx="469744" cy="259045"/>
    <xdr:sp macro="" textlink="">
      <xdr:nvSpPr>
        <xdr:cNvPr id="354" name="n_2mainValue【公営住宅】&#10;一人当たり面積">
          <a:extLst>
            <a:ext uri="{FF2B5EF4-FFF2-40B4-BE49-F238E27FC236}">
              <a16:creationId xmlns:a16="http://schemas.microsoft.com/office/drawing/2014/main" id="{7AE31135-FEA3-410B-A9F2-6363C13E039D}"/>
            </a:ext>
          </a:extLst>
        </xdr:cNvPr>
        <xdr:cNvSpPr txBox="1"/>
      </xdr:nvSpPr>
      <xdr:spPr>
        <a:xfrm>
          <a:off x="8515427" y="1486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118018</xdr:rowOff>
    </xdr:from>
    <xdr:ext cx="469744" cy="259045"/>
    <xdr:sp macro="" textlink="">
      <xdr:nvSpPr>
        <xdr:cNvPr id="355" name="n_3mainValue【公営住宅】&#10;一人当たり面積">
          <a:extLst>
            <a:ext uri="{FF2B5EF4-FFF2-40B4-BE49-F238E27FC236}">
              <a16:creationId xmlns:a16="http://schemas.microsoft.com/office/drawing/2014/main" id="{A66583C2-4129-4761-82D6-0C60DB258F53}"/>
            </a:ext>
          </a:extLst>
        </xdr:cNvPr>
        <xdr:cNvSpPr txBox="1"/>
      </xdr:nvSpPr>
      <xdr:spPr>
        <a:xfrm>
          <a:off x="7626427" y="1486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119868</xdr:rowOff>
    </xdr:from>
    <xdr:ext cx="469744" cy="259045"/>
    <xdr:sp macro="" textlink="">
      <xdr:nvSpPr>
        <xdr:cNvPr id="356" name="n_4mainValue【公営住宅】&#10;一人当たり面積">
          <a:extLst>
            <a:ext uri="{FF2B5EF4-FFF2-40B4-BE49-F238E27FC236}">
              <a16:creationId xmlns:a16="http://schemas.microsoft.com/office/drawing/2014/main" id="{87F3E6C2-CEE4-449B-A109-5A9AF3C61D81}"/>
            </a:ext>
          </a:extLst>
        </xdr:cNvPr>
        <xdr:cNvSpPr txBox="1"/>
      </xdr:nvSpPr>
      <xdr:spPr>
        <a:xfrm>
          <a:off x="6737427" y="14864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F40F49C8-EFCE-415B-B215-47410C572E2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F85783A2-9B6B-4739-91A4-D4F4094E35C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3DEE4A0E-3D3E-4A03-B2B7-2C4245205F6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0CF9CC5E-575C-4FBB-AF61-A4852D211F9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FBD1D850-411F-4299-84FA-EE0CD2069CE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C3F93AEA-E959-46F1-8D79-C8E65EE83E4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FC32F561-ED53-4936-900A-9658FBDECCC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DDE6A1F0-6ABD-4E2E-B4B1-FC0A02CC27E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154B40EF-3190-411D-BD0D-03938CE6A8E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1702A20A-A3EA-42B6-AD75-3E81000370D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4110E006-964D-42C4-ABC4-B69A72D70A4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6D6D8C53-9A43-4D77-A20A-558554B1726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20D97806-02CE-4573-87D2-18C38AD9A1F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1D71D3F1-589D-4C7E-ADAA-72C10B4C5DA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2027B822-046F-477C-926D-3FA079E70B3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DA3D3B65-8FE3-49EE-8DDD-9647A5DF11F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91591678-2F63-4471-A87F-FD26BE4056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AC238581-B2B8-4D73-BD65-F54DE488A63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0BC5E869-6E6C-4CE5-8FD7-8E48514C812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9F32BF6C-A3D7-4623-99AA-4384AFAE666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6FEE0E0F-5CE7-4317-A724-22B672345E4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0D97B667-8E8A-4B59-9B79-1FE8754ED27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6A8C993D-8EB7-46C9-9C84-0E3460D98E1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5E3669DF-2DCA-4A36-ADBC-1A881948A90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1" name="テキスト ボックス 380">
          <a:extLst>
            <a:ext uri="{FF2B5EF4-FFF2-40B4-BE49-F238E27FC236}">
              <a16:creationId xmlns:a16="http://schemas.microsoft.com/office/drawing/2014/main" id="{9FF1187B-C5E1-451B-9A06-EFC4822B498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B902956C-692E-46E5-962C-851A488D29F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3" name="テキスト ボックス 382">
          <a:extLst>
            <a:ext uri="{FF2B5EF4-FFF2-40B4-BE49-F238E27FC236}">
              <a16:creationId xmlns:a16="http://schemas.microsoft.com/office/drawing/2014/main" id="{8B31BB30-9CF7-46B2-A5AB-895563BF340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4" name="直線コネクタ 383">
          <a:extLst>
            <a:ext uri="{FF2B5EF4-FFF2-40B4-BE49-F238E27FC236}">
              <a16:creationId xmlns:a16="http://schemas.microsoft.com/office/drawing/2014/main" id="{EB887F08-646B-48B3-8237-C470999DA6C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5" name="テキスト ボックス 384">
          <a:extLst>
            <a:ext uri="{FF2B5EF4-FFF2-40B4-BE49-F238E27FC236}">
              <a16:creationId xmlns:a16="http://schemas.microsoft.com/office/drawing/2014/main" id="{D6181F41-4911-45E3-B7C7-2E74DCC9033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6" name="直線コネクタ 385">
          <a:extLst>
            <a:ext uri="{FF2B5EF4-FFF2-40B4-BE49-F238E27FC236}">
              <a16:creationId xmlns:a16="http://schemas.microsoft.com/office/drawing/2014/main" id="{FDA5905E-7498-4C0A-B70C-A44A5E747BF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87" name="テキスト ボックス 386">
          <a:extLst>
            <a:ext uri="{FF2B5EF4-FFF2-40B4-BE49-F238E27FC236}">
              <a16:creationId xmlns:a16="http://schemas.microsoft.com/office/drawing/2014/main" id="{333C1607-FB8D-41CE-9546-B6B635329EB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88" name="直線コネクタ 387">
          <a:extLst>
            <a:ext uri="{FF2B5EF4-FFF2-40B4-BE49-F238E27FC236}">
              <a16:creationId xmlns:a16="http://schemas.microsoft.com/office/drawing/2014/main" id="{744FE79C-F5DF-4D41-81AA-A04D6FAF918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9" name="テキスト ボックス 388">
          <a:extLst>
            <a:ext uri="{FF2B5EF4-FFF2-40B4-BE49-F238E27FC236}">
              <a16:creationId xmlns:a16="http://schemas.microsoft.com/office/drawing/2014/main" id="{14113144-EC29-4261-BB6A-D5521250D57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0" name="直線コネクタ 389">
          <a:extLst>
            <a:ext uri="{FF2B5EF4-FFF2-40B4-BE49-F238E27FC236}">
              <a16:creationId xmlns:a16="http://schemas.microsoft.com/office/drawing/2014/main" id="{141DF86A-B843-4B04-BF22-9D9CC2D3BA1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1" name="テキスト ボックス 390">
          <a:extLst>
            <a:ext uri="{FF2B5EF4-FFF2-40B4-BE49-F238E27FC236}">
              <a16:creationId xmlns:a16="http://schemas.microsoft.com/office/drawing/2014/main" id="{7744B3D1-18C4-44CA-B94E-32560E0C218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2" name="直線コネクタ 391">
          <a:extLst>
            <a:ext uri="{FF2B5EF4-FFF2-40B4-BE49-F238E27FC236}">
              <a16:creationId xmlns:a16="http://schemas.microsoft.com/office/drawing/2014/main" id="{2949F078-EC15-43CD-844C-6353FF595AD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3" name="テキスト ボックス 392">
          <a:extLst>
            <a:ext uri="{FF2B5EF4-FFF2-40B4-BE49-F238E27FC236}">
              <a16:creationId xmlns:a16="http://schemas.microsoft.com/office/drawing/2014/main" id="{A611C16F-A92B-483A-A50B-05180131935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4" name="直線コネクタ 393">
          <a:extLst>
            <a:ext uri="{FF2B5EF4-FFF2-40B4-BE49-F238E27FC236}">
              <a16:creationId xmlns:a16="http://schemas.microsoft.com/office/drawing/2014/main" id="{75CAFF9A-962D-4219-8C73-5FE43853E45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5" name="テキスト ボックス 394">
          <a:extLst>
            <a:ext uri="{FF2B5EF4-FFF2-40B4-BE49-F238E27FC236}">
              <a16:creationId xmlns:a16="http://schemas.microsoft.com/office/drawing/2014/main" id="{0ED3EAA6-4BE1-425F-BC50-DB1D20CA1DC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6" name="直線コネクタ 395">
          <a:extLst>
            <a:ext uri="{FF2B5EF4-FFF2-40B4-BE49-F238E27FC236}">
              <a16:creationId xmlns:a16="http://schemas.microsoft.com/office/drawing/2014/main" id="{16BB3841-31F7-4B0B-A214-B5FB93EA86A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認定こども園・幼稚園・保育所】&#10;有形固定資産減価償却率グラフ枠">
          <a:extLst>
            <a:ext uri="{FF2B5EF4-FFF2-40B4-BE49-F238E27FC236}">
              <a16:creationId xmlns:a16="http://schemas.microsoft.com/office/drawing/2014/main" id="{2D199D53-B0FC-43C3-BC40-15CFEFDAE0B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94161</xdr:rowOff>
    </xdr:from>
    <xdr:to>
      <xdr:col>85</xdr:col>
      <xdr:colOff>126364</xdr:colOff>
      <xdr:row>42</xdr:row>
      <xdr:rowOff>92528</xdr:rowOff>
    </xdr:to>
    <xdr:cxnSp macro="">
      <xdr:nvCxnSpPr>
        <xdr:cNvPr id="398" name="直線コネクタ 397">
          <a:extLst>
            <a:ext uri="{FF2B5EF4-FFF2-40B4-BE49-F238E27FC236}">
              <a16:creationId xmlns:a16="http://schemas.microsoft.com/office/drawing/2014/main" id="{1F8CB4A6-30D8-4C2B-BCEF-73EA6FE1764C}"/>
            </a:ext>
          </a:extLst>
        </xdr:cNvPr>
        <xdr:cNvCxnSpPr/>
      </xdr:nvCxnSpPr>
      <xdr:spPr>
        <a:xfrm flipV="1">
          <a:off x="16318864" y="575201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99" name="【認定こども園・幼稚園・保育所】&#10;有形固定資産減価償却率最小値テキスト">
          <a:extLst>
            <a:ext uri="{FF2B5EF4-FFF2-40B4-BE49-F238E27FC236}">
              <a16:creationId xmlns:a16="http://schemas.microsoft.com/office/drawing/2014/main" id="{22435CAE-0860-4932-98B1-67980790C3C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0" name="直線コネクタ 399">
          <a:extLst>
            <a:ext uri="{FF2B5EF4-FFF2-40B4-BE49-F238E27FC236}">
              <a16:creationId xmlns:a16="http://schemas.microsoft.com/office/drawing/2014/main" id="{01BC0DDF-FD87-4FB9-8497-9AC29132D26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40838</xdr:rowOff>
    </xdr:from>
    <xdr:ext cx="340478" cy="259045"/>
    <xdr:sp macro="" textlink="">
      <xdr:nvSpPr>
        <xdr:cNvPr id="401" name="【認定こども園・幼稚園・保育所】&#10;有形固定資産減価償却率最大値テキスト">
          <a:extLst>
            <a:ext uri="{FF2B5EF4-FFF2-40B4-BE49-F238E27FC236}">
              <a16:creationId xmlns:a16="http://schemas.microsoft.com/office/drawing/2014/main" id="{220CD672-FFF1-43DD-A2B7-65C95FADCF3D}"/>
            </a:ext>
          </a:extLst>
        </xdr:cNvPr>
        <xdr:cNvSpPr txBox="1"/>
      </xdr:nvSpPr>
      <xdr:spPr>
        <a:xfrm>
          <a:off x="16357600" y="5527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94161</xdr:rowOff>
    </xdr:from>
    <xdr:to>
      <xdr:col>86</xdr:col>
      <xdr:colOff>25400</xdr:colOff>
      <xdr:row>33</xdr:row>
      <xdr:rowOff>94161</xdr:rowOff>
    </xdr:to>
    <xdr:cxnSp macro="">
      <xdr:nvCxnSpPr>
        <xdr:cNvPr id="402" name="直線コネクタ 401">
          <a:extLst>
            <a:ext uri="{FF2B5EF4-FFF2-40B4-BE49-F238E27FC236}">
              <a16:creationId xmlns:a16="http://schemas.microsoft.com/office/drawing/2014/main" id="{81D84188-E589-444D-B1F9-72A9D014A876}"/>
            </a:ext>
          </a:extLst>
        </xdr:cNvPr>
        <xdr:cNvCxnSpPr/>
      </xdr:nvCxnSpPr>
      <xdr:spPr>
        <a:xfrm>
          <a:off x="16230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30316</xdr:rowOff>
    </xdr:from>
    <xdr:ext cx="405111" cy="259045"/>
    <xdr:sp macro="" textlink="">
      <xdr:nvSpPr>
        <xdr:cNvPr id="403" name="【認定こども園・幼稚園・保育所】&#10;有形固定資産減価償却率平均値テキスト">
          <a:extLst>
            <a:ext uri="{FF2B5EF4-FFF2-40B4-BE49-F238E27FC236}">
              <a16:creationId xmlns:a16="http://schemas.microsoft.com/office/drawing/2014/main" id="{4C5062AE-46CB-4B74-B496-4E3CC1D1BC5F}"/>
            </a:ext>
          </a:extLst>
        </xdr:cNvPr>
        <xdr:cNvSpPr txBox="1"/>
      </xdr:nvSpPr>
      <xdr:spPr>
        <a:xfrm>
          <a:off x="16357600" y="63739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404" name="フローチャート: 判断 403">
          <a:extLst>
            <a:ext uri="{FF2B5EF4-FFF2-40B4-BE49-F238E27FC236}">
              <a16:creationId xmlns:a16="http://schemas.microsoft.com/office/drawing/2014/main" id="{C0602967-4827-4477-8397-E4B66BD297AC}"/>
            </a:ext>
          </a:extLst>
        </xdr:cNvPr>
        <xdr:cNvSpPr/>
      </xdr:nvSpPr>
      <xdr:spPr>
        <a:xfrm>
          <a:off x="162687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149497</xdr:rowOff>
    </xdr:from>
    <xdr:to>
      <xdr:col>81</xdr:col>
      <xdr:colOff>101600</xdr:colOff>
      <xdr:row>38</xdr:row>
      <xdr:rowOff>79647</xdr:rowOff>
    </xdr:to>
    <xdr:sp macro="" textlink="">
      <xdr:nvSpPr>
        <xdr:cNvPr id="405" name="フローチャート: 判断 404">
          <a:extLst>
            <a:ext uri="{FF2B5EF4-FFF2-40B4-BE49-F238E27FC236}">
              <a16:creationId xmlns:a16="http://schemas.microsoft.com/office/drawing/2014/main" id="{7CEC8457-66F2-486A-B216-DAB56D3FE5E4}"/>
            </a:ext>
          </a:extLst>
        </xdr:cNvPr>
        <xdr:cNvSpPr/>
      </xdr:nvSpPr>
      <xdr:spPr>
        <a:xfrm>
          <a:off x="15430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108676</xdr:rowOff>
    </xdr:from>
    <xdr:to>
      <xdr:col>76</xdr:col>
      <xdr:colOff>165100</xdr:colOff>
      <xdr:row>38</xdr:row>
      <xdr:rowOff>38826</xdr:rowOff>
    </xdr:to>
    <xdr:sp macro="" textlink="">
      <xdr:nvSpPr>
        <xdr:cNvPr id="406" name="フローチャート: 判断 405">
          <a:extLst>
            <a:ext uri="{FF2B5EF4-FFF2-40B4-BE49-F238E27FC236}">
              <a16:creationId xmlns:a16="http://schemas.microsoft.com/office/drawing/2014/main" id="{46B71B8A-8421-4EC5-ABCD-BB8345D052DA}"/>
            </a:ext>
          </a:extLst>
        </xdr:cNvPr>
        <xdr:cNvSpPr/>
      </xdr:nvSpPr>
      <xdr:spPr>
        <a:xfrm>
          <a:off x="14541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07" name="フローチャート: 判断 406">
          <a:extLst>
            <a:ext uri="{FF2B5EF4-FFF2-40B4-BE49-F238E27FC236}">
              <a16:creationId xmlns:a16="http://schemas.microsoft.com/office/drawing/2014/main" id="{7A0D5EB2-4832-4A57-BFAB-E95085F1EE51}"/>
            </a:ext>
          </a:extLst>
        </xdr:cNvPr>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40096</xdr:rowOff>
    </xdr:from>
    <xdr:to>
      <xdr:col>67</xdr:col>
      <xdr:colOff>101600</xdr:colOff>
      <xdr:row>37</xdr:row>
      <xdr:rowOff>141696</xdr:rowOff>
    </xdr:to>
    <xdr:sp macro="" textlink="">
      <xdr:nvSpPr>
        <xdr:cNvPr id="408" name="フローチャート: 判断 407">
          <a:extLst>
            <a:ext uri="{FF2B5EF4-FFF2-40B4-BE49-F238E27FC236}">
              <a16:creationId xmlns:a16="http://schemas.microsoft.com/office/drawing/2014/main" id="{EC7CF459-B4D1-4A7C-AC5F-E37564ED7010}"/>
            </a:ext>
          </a:extLst>
        </xdr:cNvPr>
        <xdr:cNvSpPr/>
      </xdr:nvSpPr>
      <xdr:spPr>
        <a:xfrm>
          <a:off x="12763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7425DC72-C699-4B95-83AE-014011BF8DA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0B54831A-036F-4E62-AF8C-BEFFCA96D8C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4A473FA5-79C0-4FB9-848F-7D7A9A60B27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E78C6079-BD10-4A95-AA46-B999DF97524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F34E7944-FBF3-4023-8091-2DD0A3A6B39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159294</xdr:rowOff>
    </xdr:from>
    <xdr:to>
      <xdr:col>85</xdr:col>
      <xdr:colOff>177800</xdr:colOff>
      <xdr:row>39</xdr:row>
      <xdr:rowOff>89444</xdr:rowOff>
    </xdr:to>
    <xdr:sp macro="" textlink="">
      <xdr:nvSpPr>
        <xdr:cNvPr id="414" name="楕円 413">
          <a:extLst>
            <a:ext uri="{FF2B5EF4-FFF2-40B4-BE49-F238E27FC236}">
              <a16:creationId xmlns:a16="http://schemas.microsoft.com/office/drawing/2014/main" id="{FDE513F0-FDC4-4268-8AA3-EA5948DF7B4E}"/>
            </a:ext>
          </a:extLst>
        </xdr:cNvPr>
        <xdr:cNvSpPr/>
      </xdr:nvSpPr>
      <xdr:spPr>
        <a:xfrm>
          <a:off x="162687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137721</xdr:rowOff>
    </xdr:from>
    <xdr:ext cx="405111" cy="259045"/>
    <xdr:sp macro="" textlink="">
      <xdr:nvSpPr>
        <xdr:cNvPr id="415" name="【認定こども園・幼稚園・保育所】&#10;有形固定資産減価償却率該当値テキスト">
          <a:extLst>
            <a:ext uri="{FF2B5EF4-FFF2-40B4-BE49-F238E27FC236}">
              <a16:creationId xmlns:a16="http://schemas.microsoft.com/office/drawing/2014/main" id="{A67A5004-E007-44AF-B2EA-DAA52DF40235}"/>
            </a:ext>
          </a:extLst>
        </xdr:cNvPr>
        <xdr:cNvSpPr txBox="1"/>
      </xdr:nvSpPr>
      <xdr:spPr>
        <a:xfrm>
          <a:off x="16357600"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89081</xdr:rowOff>
    </xdr:from>
    <xdr:to>
      <xdr:col>76</xdr:col>
      <xdr:colOff>165100</xdr:colOff>
      <xdr:row>39</xdr:row>
      <xdr:rowOff>19231</xdr:rowOff>
    </xdr:to>
    <xdr:sp macro="" textlink="">
      <xdr:nvSpPr>
        <xdr:cNvPr id="416" name="楕円 415">
          <a:extLst>
            <a:ext uri="{FF2B5EF4-FFF2-40B4-BE49-F238E27FC236}">
              <a16:creationId xmlns:a16="http://schemas.microsoft.com/office/drawing/2014/main" id="{7AD7B10B-BAAC-40D7-A9DD-B68D458DC08D}"/>
            </a:ext>
          </a:extLst>
        </xdr:cNvPr>
        <xdr:cNvSpPr/>
      </xdr:nvSpPr>
      <xdr:spPr>
        <a:xfrm>
          <a:off x="145415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33565</xdr:rowOff>
    </xdr:from>
    <xdr:to>
      <xdr:col>72</xdr:col>
      <xdr:colOff>38100</xdr:colOff>
      <xdr:row>38</xdr:row>
      <xdr:rowOff>135165</xdr:rowOff>
    </xdr:to>
    <xdr:sp macro="" textlink="">
      <xdr:nvSpPr>
        <xdr:cNvPr id="417" name="楕円 416">
          <a:extLst>
            <a:ext uri="{FF2B5EF4-FFF2-40B4-BE49-F238E27FC236}">
              <a16:creationId xmlns:a16="http://schemas.microsoft.com/office/drawing/2014/main" id="{01AD5471-D2F7-42FB-94B2-6548DF6C7D88}"/>
            </a:ext>
          </a:extLst>
        </xdr:cNvPr>
        <xdr:cNvSpPr/>
      </xdr:nvSpPr>
      <xdr:spPr>
        <a:xfrm>
          <a:off x="13652500" y="654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84365</xdr:rowOff>
    </xdr:from>
    <xdr:to>
      <xdr:col>76</xdr:col>
      <xdr:colOff>114300</xdr:colOff>
      <xdr:row>38</xdr:row>
      <xdr:rowOff>139881</xdr:rowOff>
    </xdr:to>
    <xdr:cxnSp macro="">
      <xdr:nvCxnSpPr>
        <xdr:cNvPr id="418" name="直線コネクタ 417">
          <a:extLst>
            <a:ext uri="{FF2B5EF4-FFF2-40B4-BE49-F238E27FC236}">
              <a16:creationId xmlns:a16="http://schemas.microsoft.com/office/drawing/2014/main" id="{3033B5CC-7E4C-4DD9-886D-A904346D0350}"/>
            </a:ext>
          </a:extLst>
        </xdr:cNvPr>
        <xdr:cNvCxnSpPr/>
      </xdr:nvCxnSpPr>
      <xdr:spPr>
        <a:xfrm>
          <a:off x="13703300" y="6599465"/>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144599</xdr:rowOff>
    </xdr:from>
    <xdr:to>
      <xdr:col>67</xdr:col>
      <xdr:colOff>101600</xdr:colOff>
      <xdr:row>38</xdr:row>
      <xdr:rowOff>74749</xdr:rowOff>
    </xdr:to>
    <xdr:sp macro="" textlink="">
      <xdr:nvSpPr>
        <xdr:cNvPr id="419" name="楕円 418">
          <a:extLst>
            <a:ext uri="{FF2B5EF4-FFF2-40B4-BE49-F238E27FC236}">
              <a16:creationId xmlns:a16="http://schemas.microsoft.com/office/drawing/2014/main" id="{D5D449B0-313F-42B5-8446-E18D30C5D5B3}"/>
            </a:ext>
          </a:extLst>
        </xdr:cNvPr>
        <xdr:cNvSpPr/>
      </xdr:nvSpPr>
      <xdr:spPr>
        <a:xfrm>
          <a:off x="12763500" y="648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23949</xdr:rowOff>
    </xdr:from>
    <xdr:to>
      <xdr:col>71</xdr:col>
      <xdr:colOff>177800</xdr:colOff>
      <xdr:row>38</xdr:row>
      <xdr:rowOff>84365</xdr:rowOff>
    </xdr:to>
    <xdr:cxnSp macro="">
      <xdr:nvCxnSpPr>
        <xdr:cNvPr id="420" name="直線コネクタ 419">
          <a:extLst>
            <a:ext uri="{FF2B5EF4-FFF2-40B4-BE49-F238E27FC236}">
              <a16:creationId xmlns:a16="http://schemas.microsoft.com/office/drawing/2014/main" id="{AB5ADA19-7153-4470-B6FD-DD8C33E3247C}"/>
            </a:ext>
          </a:extLst>
        </xdr:cNvPr>
        <xdr:cNvCxnSpPr/>
      </xdr:nvCxnSpPr>
      <xdr:spPr>
        <a:xfrm>
          <a:off x="12814300" y="6539049"/>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96174</xdr:rowOff>
    </xdr:from>
    <xdr:ext cx="405111" cy="259045"/>
    <xdr:sp macro="" textlink="">
      <xdr:nvSpPr>
        <xdr:cNvPr id="421" name="n_1aveValue【認定こども園・幼稚園・保育所】&#10;有形固定資産減価償却率">
          <a:extLst>
            <a:ext uri="{FF2B5EF4-FFF2-40B4-BE49-F238E27FC236}">
              <a16:creationId xmlns:a16="http://schemas.microsoft.com/office/drawing/2014/main" id="{F6715C1B-5E37-435A-8195-77FB8547E5AB}"/>
            </a:ext>
          </a:extLst>
        </xdr:cNvPr>
        <xdr:cNvSpPr txBox="1"/>
      </xdr:nvSpPr>
      <xdr:spPr>
        <a:xfrm>
          <a:off x="152660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55353</xdr:rowOff>
    </xdr:from>
    <xdr:ext cx="405111" cy="259045"/>
    <xdr:sp macro="" textlink="">
      <xdr:nvSpPr>
        <xdr:cNvPr id="422" name="n_2aveValue【認定こども園・幼稚園・保育所】&#10;有形固定資産減価償却率">
          <a:extLst>
            <a:ext uri="{FF2B5EF4-FFF2-40B4-BE49-F238E27FC236}">
              <a16:creationId xmlns:a16="http://schemas.microsoft.com/office/drawing/2014/main" id="{1B60FFF5-FA4A-436E-84B6-8B99755EDD8C}"/>
            </a:ext>
          </a:extLst>
        </xdr:cNvPr>
        <xdr:cNvSpPr txBox="1"/>
      </xdr:nvSpPr>
      <xdr:spPr>
        <a:xfrm>
          <a:off x="14389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423" name="n_3aveValue【認定こども園・幼稚園・保育所】&#10;有形固定資産減価償却率">
          <a:extLst>
            <a:ext uri="{FF2B5EF4-FFF2-40B4-BE49-F238E27FC236}">
              <a16:creationId xmlns:a16="http://schemas.microsoft.com/office/drawing/2014/main" id="{57B2038A-5667-4213-ADEA-15F53D672597}"/>
            </a:ext>
          </a:extLst>
        </xdr:cNvPr>
        <xdr:cNvSpPr txBox="1"/>
      </xdr:nvSpPr>
      <xdr:spPr>
        <a:xfrm>
          <a:off x="13500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158223</xdr:rowOff>
    </xdr:from>
    <xdr:ext cx="405111" cy="259045"/>
    <xdr:sp macro="" textlink="">
      <xdr:nvSpPr>
        <xdr:cNvPr id="424" name="n_4aveValue【認定こども園・幼稚園・保育所】&#10;有形固定資産減価償却率">
          <a:extLst>
            <a:ext uri="{FF2B5EF4-FFF2-40B4-BE49-F238E27FC236}">
              <a16:creationId xmlns:a16="http://schemas.microsoft.com/office/drawing/2014/main" id="{76CE8BA2-01E7-4F48-9635-FCB0BF421468}"/>
            </a:ext>
          </a:extLst>
        </xdr:cNvPr>
        <xdr:cNvSpPr txBox="1"/>
      </xdr:nvSpPr>
      <xdr:spPr>
        <a:xfrm>
          <a:off x="12611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10358</xdr:rowOff>
    </xdr:from>
    <xdr:ext cx="405111" cy="259045"/>
    <xdr:sp macro="" textlink="">
      <xdr:nvSpPr>
        <xdr:cNvPr id="425" name="n_2mainValue【認定こども園・幼稚園・保育所】&#10;有形固定資産減価償却率">
          <a:extLst>
            <a:ext uri="{FF2B5EF4-FFF2-40B4-BE49-F238E27FC236}">
              <a16:creationId xmlns:a16="http://schemas.microsoft.com/office/drawing/2014/main" id="{F6D6FA63-4709-45F8-A3F4-DE9F5D1D5A5B}"/>
            </a:ext>
          </a:extLst>
        </xdr:cNvPr>
        <xdr:cNvSpPr txBox="1"/>
      </xdr:nvSpPr>
      <xdr:spPr>
        <a:xfrm>
          <a:off x="14389744" y="669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126292</xdr:rowOff>
    </xdr:from>
    <xdr:ext cx="405111" cy="259045"/>
    <xdr:sp macro="" textlink="">
      <xdr:nvSpPr>
        <xdr:cNvPr id="426" name="n_3mainValue【認定こども園・幼稚園・保育所】&#10;有形固定資産減価償却率">
          <a:extLst>
            <a:ext uri="{FF2B5EF4-FFF2-40B4-BE49-F238E27FC236}">
              <a16:creationId xmlns:a16="http://schemas.microsoft.com/office/drawing/2014/main" id="{E0660025-0C51-47C1-A758-0CD9A79ED157}"/>
            </a:ext>
          </a:extLst>
        </xdr:cNvPr>
        <xdr:cNvSpPr txBox="1"/>
      </xdr:nvSpPr>
      <xdr:spPr>
        <a:xfrm>
          <a:off x="13500744"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65876</xdr:rowOff>
    </xdr:from>
    <xdr:ext cx="405111" cy="259045"/>
    <xdr:sp macro="" textlink="">
      <xdr:nvSpPr>
        <xdr:cNvPr id="427" name="n_4mainValue【認定こども園・幼稚園・保育所】&#10;有形固定資産減価償却率">
          <a:extLst>
            <a:ext uri="{FF2B5EF4-FFF2-40B4-BE49-F238E27FC236}">
              <a16:creationId xmlns:a16="http://schemas.microsoft.com/office/drawing/2014/main" id="{76090D3A-CEBB-478A-A07F-11A64113CCBB}"/>
            </a:ext>
          </a:extLst>
        </xdr:cNvPr>
        <xdr:cNvSpPr txBox="1"/>
      </xdr:nvSpPr>
      <xdr:spPr>
        <a:xfrm>
          <a:off x="126117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C22E3081-A333-4BA5-9F32-7E8112124AA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6975CD64-F243-439E-BA02-28ADA5B7D32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F411B297-CC7A-4125-9FD6-4A965B9EFAE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4927A0C1-F126-4C58-9F64-ED35C33AF4C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2FD81908-4D61-4DF2-9082-F53C1898E0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C9780E84-4EE4-4DC2-8C4F-E3A27EB27CF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76F641DF-024C-4A94-A402-DC33A731DB6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D93165AE-D096-4261-9AF3-103AE8299D5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81D4A46D-8823-4DB9-88A0-7F3B62A5118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67EB4B39-C3A8-45A5-9CF6-70AEF75A367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38" name="直線コネクタ 437">
          <a:extLst>
            <a:ext uri="{FF2B5EF4-FFF2-40B4-BE49-F238E27FC236}">
              <a16:creationId xmlns:a16="http://schemas.microsoft.com/office/drawing/2014/main" id="{624D0282-87C2-40C9-96A4-217747BBC38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39" name="テキスト ボックス 438">
          <a:extLst>
            <a:ext uri="{FF2B5EF4-FFF2-40B4-BE49-F238E27FC236}">
              <a16:creationId xmlns:a16="http://schemas.microsoft.com/office/drawing/2014/main" id="{2075BCD2-2B08-4872-861B-346DB528E881}"/>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40" name="直線コネクタ 439">
          <a:extLst>
            <a:ext uri="{FF2B5EF4-FFF2-40B4-BE49-F238E27FC236}">
              <a16:creationId xmlns:a16="http://schemas.microsoft.com/office/drawing/2014/main" id="{696312DE-5E63-4E7A-97ED-1AC1FDC6EEBE}"/>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41" name="テキスト ボックス 440">
          <a:extLst>
            <a:ext uri="{FF2B5EF4-FFF2-40B4-BE49-F238E27FC236}">
              <a16:creationId xmlns:a16="http://schemas.microsoft.com/office/drawing/2014/main" id="{8C378211-0458-457F-B5BD-89DF2623014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42" name="直線コネクタ 441">
          <a:extLst>
            <a:ext uri="{FF2B5EF4-FFF2-40B4-BE49-F238E27FC236}">
              <a16:creationId xmlns:a16="http://schemas.microsoft.com/office/drawing/2014/main" id="{B4D2DE47-8BFC-4D5C-97F9-777290C0D22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43" name="テキスト ボックス 442">
          <a:extLst>
            <a:ext uri="{FF2B5EF4-FFF2-40B4-BE49-F238E27FC236}">
              <a16:creationId xmlns:a16="http://schemas.microsoft.com/office/drawing/2014/main" id="{6F266C93-515F-416B-8ED1-10D388FC6F33}"/>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44" name="直線コネクタ 443">
          <a:extLst>
            <a:ext uri="{FF2B5EF4-FFF2-40B4-BE49-F238E27FC236}">
              <a16:creationId xmlns:a16="http://schemas.microsoft.com/office/drawing/2014/main" id="{21AC071E-F70D-4D80-B420-DA1606ECEDBC}"/>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45" name="テキスト ボックス 444">
          <a:extLst>
            <a:ext uri="{FF2B5EF4-FFF2-40B4-BE49-F238E27FC236}">
              <a16:creationId xmlns:a16="http://schemas.microsoft.com/office/drawing/2014/main" id="{63FA71D2-CFCF-4BE1-942C-BF3D8BA9CE24}"/>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46" name="直線コネクタ 445">
          <a:extLst>
            <a:ext uri="{FF2B5EF4-FFF2-40B4-BE49-F238E27FC236}">
              <a16:creationId xmlns:a16="http://schemas.microsoft.com/office/drawing/2014/main" id="{58034273-9D4C-4712-9462-2F5FBE33CBAB}"/>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47" name="テキスト ボックス 446">
          <a:extLst>
            <a:ext uri="{FF2B5EF4-FFF2-40B4-BE49-F238E27FC236}">
              <a16:creationId xmlns:a16="http://schemas.microsoft.com/office/drawing/2014/main" id="{A65FDB5F-24E8-4DBF-AE9B-5455E09134AB}"/>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48" name="直線コネクタ 447">
          <a:extLst>
            <a:ext uri="{FF2B5EF4-FFF2-40B4-BE49-F238E27FC236}">
              <a16:creationId xmlns:a16="http://schemas.microsoft.com/office/drawing/2014/main" id="{0C2CA519-C6D7-488C-897A-89582D871FEF}"/>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49" name="テキスト ボックス 448">
          <a:extLst>
            <a:ext uri="{FF2B5EF4-FFF2-40B4-BE49-F238E27FC236}">
              <a16:creationId xmlns:a16="http://schemas.microsoft.com/office/drawing/2014/main" id="{8F0FD153-68BE-438A-ACDB-69C6C4639232}"/>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0" name="直線コネクタ 449">
          <a:extLst>
            <a:ext uri="{FF2B5EF4-FFF2-40B4-BE49-F238E27FC236}">
              <a16:creationId xmlns:a16="http://schemas.microsoft.com/office/drawing/2014/main" id="{C1F98556-CBE3-4E94-983E-2D1FCE991B6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1" name="テキスト ボックス 450">
          <a:extLst>
            <a:ext uri="{FF2B5EF4-FFF2-40B4-BE49-F238E27FC236}">
              <a16:creationId xmlns:a16="http://schemas.microsoft.com/office/drawing/2014/main" id="{BED6B5EB-5F45-40B7-9EC7-9BFC444ED42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2" name="【認定こども園・幼稚園・保育所】&#10;一人当たり面積グラフ枠">
          <a:extLst>
            <a:ext uri="{FF2B5EF4-FFF2-40B4-BE49-F238E27FC236}">
              <a16:creationId xmlns:a16="http://schemas.microsoft.com/office/drawing/2014/main" id="{46586FF3-DA4E-4B0F-A39C-927CCB329E6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42</xdr:row>
      <xdr:rowOff>66403</xdr:rowOff>
    </xdr:to>
    <xdr:cxnSp macro="">
      <xdr:nvCxnSpPr>
        <xdr:cNvPr id="453" name="直線コネクタ 452">
          <a:extLst>
            <a:ext uri="{FF2B5EF4-FFF2-40B4-BE49-F238E27FC236}">
              <a16:creationId xmlns:a16="http://schemas.microsoft.com/office/drawing/2014/main" id="{0226F11E-D5EC-4C4C-847C-52227F07D50A}"/>
            </a:ext>
          </a:extLst>
        </xdr:cNvPr>
        <xdr:cNvCxnSpPr/>
      </xdr:nvCxnSpPr>
      <xdr:spPr>
        <a:xfrm flipV="1">
          <a:off x="22160864" y="5882640"/>
          <a:ext cx="0" cy="138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54" name="【認定こども園・幼稚園・保育所】&#10;一人当たり面積最小値テキスト">
          <a:extLst>
            <a:ext uri="{FF2B5EF4-FFF2-40B4-BE49-F238E27FC236}">
              <a16:creationId xmlns:a16="http://schemas.microsoft.com/office/drawing/2014/main" id="{F2D36C79-E92E-442D-AA75-A43D3D990EB9}"/>
            </a:ext>
          </a:extLst>
        </xdr:cNvPr>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55" name="直線コネクタ 454">
          <a:extLst>
            <a:ext uri="{FF2B5EF4-FFF2-40B4-BE49-F238E27FC236}">
              <a16:creationId xmlns:a16="http://schemas.microsoft.com/office/drawing/2014/main" id="{F95272B9-9027-4E54-842B-799F3F21DB50}"/>
            </a:ext>
          </a:extLst>
        </xdr:cNvPr>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56" name="【認定こども園・幼稚園・保育所】&#10;一人当たり面積最大値テキスト">
          <a:extLst>
            <a:ext uri="{FF2B5EF4-FFF2-40B4-BE49-F238E27FC236}">
              <a16:creationId xmlns:a16="http://schemas.microsoft.com/office/drawing/2014/main" id="{4108F041-994A-42F3-AF1F-AD6B980CB61A}"/>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57" name="直線コネクタ 456">
          <a:extLst>
            <a:ext uri="{FF2B5EF4-FFF2-40B4-BE49-F238E27FC236}">
              <a16:creationId xmlns:a16="http://schemas.microsoft.com/office/drawing/2014/main" id="{3B611B43-B777-45D0-BC20-38C8B8257051}"/>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134455</xdr:rowOff>
    </xdr:from>
    <xdr:ext cx="469744" cy="259045"/>
    <xdr:sp macro="" textlink="">
      <xdr:nvSpPr>
        <xdr:cNvPr id="458" name="【認定こども園・幼稚園・保育所】&#10;一人当たり面積平均値テキスト">
          <a:extLst>
            <a:ext uri="{FF2B5EF4-FFF2-40B4-BE49-F238E27FC236}">
              <a16:creationId xmlns:a16="http://schemas.microsoft.com/office/drawing/2014/main" id="{F2696061-CEF2-4439-BFDC-5A81A3F6A05C}"/>
            </a:ext>
          </a:extLst>
        </xdr:cNvPr>
        <xdr:cNvSpPr txBox="1"/>
      </xdr:nvSpPr>
      <xdr:spPr>
        <a:xfrm>
          <a:off x="22199600" y="6649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156028</xdr:rowOff>
    </xdr:from>
    <xdr:to>
      <xdr:col>116</xdr:col>
      <xdr:colOff>114300</xdr:colOff>
      <xdr:row>39</xdr:row>
      <xdr:rowOff>86178</xdr:rowOff>
    </xdr:to>
    <xdr:sp macro="" textlink="">
      <xdr:nvSpPr>
        <xdr:cNvPr id="459" name="フローチャート: 判断 458">
          <a:extLst>
            <a:ext uri="{FF2B5EF4-FFF2-40B4-BE49-F238E27FC236}">
              <a16:creationId xmlns:a16="http://schemas.microsoft.com/office/drawing/2014/main" id="{9037951A-5375-4C3A-96D3-469966C00215}"/>
            </a:ext>
          </a:extLst>
        </xdr:cNvPr>
        <xdr:cNvSpPr/>
      </xdr:nvSpPr>
      <xdr:spPr>
        <a:xfrm>
          <a:off x="22110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60" name="フローチャート: 判断 459">
          <a:extLst>
            <a:ext uri="{FF2B5EF4-FFF2-40B4-BE49-F238E27FC236}">
              <a16:creationId xmlns:a16="http://schemas.microsoft.com/office/drawing/2014/main" id="{6B40650E-E886-44CC-9C6C-BD6E4885E5C4}"/>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5806</xdr:rowOff>
    </xdr:from>
    <xdr:to>
      <xdr:col>107</xdr:col>
      <xdr:colOff>101600</xdr:colOff>
      <xdr:row>39</xdr:row>
      <xdr:rowOff>107406</xdr:rowOff>
    </xdr:to>
    <xdr:sp macro="" textlink="">
      <xdr:nvSpPr>
        <xdr:cNvPr id="461" name="フローチャート: 判断 460">
          <a:extLst>
            <a:ext uri="{FF2B5EF4-FFF2-40B4-BE49-F238E27FC236}">
              <a16:creationId xmlns:a16="http://schemas.microsoft.com/office/drawing/2014/main" id="{0A9C4D10-97D0-4444-A8B5-568637527583}"/>
            </a:ext>
          </a:extLst>
        </xdr:cNvPr>
        <xdr:cNvSpPr/>
      </xdr:nvSpPr>
      <xdr:spPr>
        <a:xfrm>
          <a:off x="20383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46627</xdr:rowOff>
    </xdr:from>
    <xdr:to>
      <xdr:col>102</xdr:col>
      <xdr:colOff>165100</xdr:colOff>
      <xdr:row>39</xdr:row>
      <xdr:rowOff>148227</xdr:rowOff>
    </xdr:to>
    <xdr:sp macro="" textlink="">
      <xdr:nvSpPr>
        <xdr:cNvPr id="462" name="フローチャート: 判断 461">
          <a:extLst>
            <a:ext uri="{FF2B5EF4-FFF2-40B4-BE49-F238E27FC236}">
              <a16:creationId xmlns:a16="http://schemas.microsoft.com/office/drawing/2014/main" id="{0426182F-51FB-4705-8B71-EF6199FFC71E}"/>
            </a:ext>
          </a:extLst>
        </xdr:cNvPr>
        <xdr:cNvSpPr/>
      </xdr:nvSpPr>
      <xdr:spPr>
        <a:xfrm>
          <a:off x="19494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149497</xdr:rowOff>
    </xdr:from>
    <xdr:to>
      <xdr:col>98</xdr:col>
      <xdr:colOff>38100</xdr:colOff>
      <xdr:row>39</xdr:row>
      <xdr:rowOff>79647</xdr:rowOff>
    </xdr:to>
    <xdr:sp macro="" textlink="">
      <xdr:nvSpPr>
        <xdr:cNvPr id="463" name="フローチャート: 判断 462">
          <a:extLst>
            <a:ext uri="{FF2B5EF4-FFF2-40B4-BE49-F238E27FC236}">
              <a16:creationId xmlns:a16="http://schemas.microsoft.com/office/drawing/2014/main" id="{185BD92B-1D72-426C-9D61-E7FF78F155D0}"/>
            </a:ext>
          </a:extLst>
        </xdr:cNvPr>
        <xdr:cNvSpPr/>
      </xdr:nvSpPr>
      <xdr:spPr>
        <a:xfrm>
          <a:off x="18605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9AC922DE-739A-4089-8CD7-0C3F5AF4967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id="{79AB60D1-2CCA-4693-969E-AA9304BF3A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6" name="テキスト ボックス 465">
          <a:extLst>
            <a:ext uri="{FF2B5EF4-FFF2-40B4-BE49-F238E27FC236}">
              <a16:creationId xmlns:a16="http://schemas.microsoft.com/office/drawing/2014/main" id="{E9AAAAA3-63F1-43DC-9E24-E5983CAD9E9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7" name="テキスト ボックス 466">
          <a:extLst>
            <a:ext uri="{FF2B5EF4-FFF2-40B4-BE49-F238E27FC236}">
              <a16:creationId xmlns:a16="http://schemas.microsoft.com/office/drawing/2014/main" id="{8DE0B3BF-F691-4050-8243-A967DD3019A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8" name="テキスト ボックス 467">
          <a:extLst>
            <a:ext uri="{FF2B5EF4-FFF2-40B4-BE49-F238E27FC236}">
              <a16:creationId xmlns:a16="http://schemas.microsoft.com/office/drawing/2014/main" id="{E7781657-E198-41F2-A403-89AA4B4A06D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142966</xdr:rowOff>
    </xdr:from>
    <xdr:to>
      <xdr:col>116</xdr:col>
      <xdr:colOff>114300</xdr:colOff>
      <xdr:row>39</xdr:row>
      <xdr:rowOff>73116</xdr:rowOff>
    </xdr:to>
    <xdr:sp macro="" textlink="">
      <xdr:nvSpPr>
        <xdr:cNvPr id="469" name="楕円 468">
          <a:extLst>
            <a:ext uri="{FF2B5EF4-FFF2-40B4-BE49-F238E27FC236}">
              <a16:creationId xmlns:a16="http://schemas.microsoft.com/office/drawing/2014/main" id="{F0D4FB2D-218C-46C0-9D2C-F95CFC9FAF50}"/>
            </a:ext>
          </a:extLst>
        </xdr:cNvPr>
        <xdr:cNvSpPr/>
      </xdr:nvSpPr>
      <xdr:spPr>
        <a:xfrm>
          <a:off x="221107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165843</xdr:rowOff>
    </xdr:from>
    <xdr:ext cx="469744" cy="259045"/>
    <xdr:sp macro="" textlink="">
      <xdr:nvSpPr>
        <xdr:cNvPr id="470" name="【認定こども園・幼稚園・保育所】&#10;一人当たり面積該当値テキスト">
          <a:extLst>
            <a:ext uri="{FF2B5EF4-FFF2-40B4-BE49-F238E27FC236}">
              <a16:creationId xmlns:a16="http://schemas.microsoft.com/office/drawing/2014/main" id="{6D0F3558-A835-4F99-89E1-597C15FD7C4A}"/>
            </a:ext>
          </a:extLst>
        </xdr:cNvPr>
        <xdr:cNvSpPr txBox="1"/>
      </xdr:nvSpPr>
      <xdr:spPr>
        <a:xfrm>
          <a:off x="22199600" y="650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2540</xdr:rowOff>
    </xdr:from>
    <xdr:to>
      <xdr:col>107</xdr:col>
      <xdr:colOff>101600</xdr:colOff>
      <xdr:row>39</xdr:row>
      <xdr:rowOff>104140</xdr:rowOff>
    </xdr:to>
    <xdr:sp macro="" textlink="">
      <xdr:nvSpPr>
        <xdr:cNvPr id="471" name="楕円 470">
          <a:extLst>
            <a:ext uri="{FF2B5EF4-FFF2-40B4-BE49-F238E27FC236}">
              <a16:creationId xmlns:a16="http://schemas.microsoft.com/office/drawing/2014/main" id="{7595E8E1-FA8E-4892-B09A-C312E818ACEF}"/>
            </a:ext>
          </a:extLst>
        </xdr:cNvPr>
        <xdr:cNvSpPr/>
      </xdr:nvSpPr>
      <xdr:spPr>
        <a:xfrm>
          <a:off x="203835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72" name="楕円 471">
          <a:extLst>
            <a:ext uri="{FF2B5EF4-FFF2-40B4-BE49-F238E27FC236}">
              <a16:creationId xmlns:a16="http://schemas.microsoft.com/office/drawing/2014/main" id="{AA259A1D-7CD6-46A5-92A4-60C0038F5FCC}"/>
            </a:ext>
          </a:extLst>
        </xdr:cNvPr>
        <xdr:cNvSpPr/>
      </xdr:nvSpPr>
      <xdr:spPr>
        <a:xfrm>
          <a:off x="19494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53340</xdr:rowOff>
    </xdr:from>
    <xdr:to>
      <xdr:col>107</xdr:col>
      <xdr:colOff>50800</xdr:colOff>
      <xdr:row>39</xdr:row>
      <xdr:rowOff>64770</xdr:rowOff>
    </xdr:to>
    <xdr:cxnSp macro="">
      <xdr:nvCxnSpPr>
        <xdr:cNvPr id="473" name="直線コネクタ 472">
          <a:extLst>
            <a:ext uri="{FF2B5EF4-FFF2-40B4-BE49-F238E27FC236}">
              <a16:creationId xmlns:a16="http://schemas.microsoft.com/office/drawing/2014/main" id="{063731C3-27EC-43BE-B594-F462E99EA7D2}"/>
            </a:ext>
          </a:extLst>
        </xdr:cNvPr>
        <xdr:cNvCxnSpPr/>
      </xdr:nvCxnSpPr>
      <xdr:spPr>
        <a:xfrm flipV="1">
          <a:off x="19545300" y="67398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100512</xdr:rowOff>
    </xdr:from>
    <xdr:to>
      <xdr:col>98</xdr:col>
      <xdr:colOff>38100</xdr:colOff>
      <xdr:row>39</xdr:row>
      <xdr:rowOff>30662</xdr:rowOff>
    </xdr:to>
    <xdr:sp macro="" textlink="">
      <xdr:nvSpPr>
        <xdr:cNvPr id="474" name="楕円 473">
          <a:extLst>
            <a:ext uri="{FF2B5EF4-FFF2-40B4-BE49-F238E27FC236}">
              <a16:creationId xmlns:a16="http://schemas.microsoft.com/office/drawing/2014/main" id="{39D6631D-FC7F-4F40-BB83-7C951D7547FB}"/>
            </a:ext>
          </a:extLst>
        </xdr:cNvPr>
        <xdr:cNvSpPr/>
      </xdr:nvSpPr>
      <xdr:spPr>
        <a:xfrm>
          <a:off x="18605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151312</xdr:rowOff>
    </xdr:from>
    <xdr:to>
      <xdr:col>102</xdr:col>
      <xdr:colOff>114300</xdr:colOff>
      <xdr:row>39</xdr:row>
      <xdr:rowOff>64770</xdr:rowOff>
    </xdr:to>
    <xdr:cxnSp macro="">
      <xdr:nvCxnSpPr>
        <xdr:cNvPr id="475" name="直線コネクタ 474">
          <a:extLst>
            <a:ext uri="{FF2B5EF4-FFF2-40B4-BE49-F238E27FC236}">
              <a16:creationId xmlns:a16="http://schemas.microsoft.com/office/drawing/2014/main" id="{FDF9A4F3-FCD7-45D7-BAE2-72A6DD555E8F}"/>
            </a:ext>
          </a:extLst>
        </xdr:cNvPr>
        <xdr:cNvCxnSpPr/>
      </xdr:nvCxnSpPr>
      <xdr:spPr>
        <a:xfrm>
          <a:off x="18656300" y="6666412"/>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76" name="n_1aveValue【認定こども園・幼稚園・保育所】&#10;一人当たり面積">
          <a:extLst>
            <a:ext uri="{FF2B5EF4-FFF2-40B4-BE49-F238E27FC236}">
              <a16:creationId xmlns:a16="http://schemas.microsoft.com/office/drawing/2014/main" id="{9C6D1069-E452-4C9B-9027-9DACBD7925BF}"/>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98533</xdr:rowOff>
    </xdr:from>
    <xdr:ext cx="469744" cy="259045"/>
    <xdr:sp macro="" textlink="">
      <xdr:nvSpPr>
        <xdr:cNvPr id="477" name="n_2aveValue【認定こども園・幼稚園・保育所】&#10;一人当たり面積">
          <a:extLst>
            <a:ext uri="{FF2B5EF4-FFF2-40B4-BE49-F238E27FC236}">
              <a16:creationId xmlns:a16="http://schemas.microsoft.com/office/drawing/2014/main" id="{FDAA05C4-E24D-41CB-ABD3-98DC94676016}"/>
            </a:ext>
          </a:extLst>
        </xdr:cNvPr>
        <xdr:cNvSpPr txBox="1"/>
      </xdr:nvSpPr>
      <xdr:spPr>
        <a:xfrm>
          <a:off x="20199427" y="67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139354</xdr:rowOff>
    </xdr:from>
    <xdr:ext cx="469744" cy="259045"/>
    <xdr:sp macro="" textlink="">
      <xdr:nvSpPr>
        <xdr:cNvPr id="478" name="n_3aveValue【認定こども園・幼稚園・保育所】&#10;一人当たり面積">
          <a:extLst>
            <a:ext uri="{FF2B5EF4-FFF2-40B4-BE49-F238E27FC236}">
              <a16:creationId xmlns:a16="http://schemas.microsoft.com/office/drawing/2014/main" id="{2058D4C8-0CD2-4D18-91A7-0D4FC916D6E2}"/>
            </a:ext>
          </a:extLst>
        </xdr:cNvPr>
        <xdr:cNvSpPr txBox="1"/>
      </xdr:nvSpPr>
      <xdr:spPr>
        <a:xfrm>
          <a:off x="19310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70774</xdr:rowOff>
    </xdr:from>
    <xdr:ext cx="469744" cy="259045"/>
    <xdr:sp macro="" textlink="">
      <xdr:nvSpPr>
        <xdr:cNvPr id="479" name="n_4aveValue【認定こども園・幼稚園・保育所】&#10;一人当たり面積">
          <a:extLst>
            <a:ext uri="{FF2B5EF4-FFF2-40B4-BE49-F238E27FC236}">
              <a16:creationId xmlns:a16="http://schemas.microsoft.com/office/drawing/2014/main" id="{BF134F60-B414-4B79-91FC-652E82C76397}"/>
            </a:ext>
          </a:extLst>
        </xdr:cNvPr>
        <xdr:cNvSpPr txBox="1"/>
      </xdr:nvSpPr>
      <xdr:spPr>
        <a:xfrm>
          <a:off x="18421427" y="67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120667</xdr:rowOff>
    </xdr:from>
    <xdr:ext cx="469744" cy="259045"/>
    <xdr:sp macro="" textlink="">
      <xdr:nvSpPr>
        <xdr:cNvPr id="480" name="n_2mainValue【認定こども園・幼稚園・保育所】&#10;一人当たり面積">
          <a:extLst>
            <a:ext uri="{FF2B5EF4-FFF2-40B4-BE49-F238E27FC236}">
              <a16:creationId xmlns:a16="http://schemas.microsoft.com/office/drawing/2014/main" id="{3B28209C-4DD2-4F10-A41A-1837CE342D0B}"/>
            </a:ext>
          </a:extLst>
        </xdr:cNvPr>
        <xdr:cNvSpPr txBox="1"/>
      </xdr:nvSpPr>
      <xdr:spPr>
        <a:xfrm>
          <a:off x="201994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481" name="n_3mainValue【認定こども園・幼稚園・保育所】&#10;一人当たり面積">
          <a:extLst>
            <a:ext uri="{FF2B5EF4-FFF2-40B4-BE49-F238E27FC236}">
              <a16:creationId xmlns:a16="http://schemas.microsoft.com/office/drawing/2014/main" id="{F53995E2-E24D-4FE2-B161-BFAFC249D52F}"/>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47188</xdr:rowOff>
    </xdr:from>
    <xdr:ext cx="469744" cy="259045"/>
    <xdr:sp macro="" textlink="">
      <xdr:nvSpPr>
        <xdr:cNvPr id="482" name="n_4mainValue【認定こども園・幼稚園・保育所】&#10;一人当たり面積">
          <a:extLst>
            <a:ext uri="{FF2B5EF4-FFF2-40B4-BE49-F238E27FC236}">
              <a16:creationId xmlns:a16="http://schemas.microsoft.com/office/drawing/2014/main" id="{C0FFD0B1-29E6-4A7B-B085-CC1D39D23959}"/>
            </a:ext>
          </a:extLst>
        </xdr:cNvPr>
        <xdr:cNvSpPr txBox="1"/>
      </xdr:nvSpPr>
      <xdr:spPr>
        <a:xfrm>
          <a:off x="18421427" y="6390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3" name="正方形/長方形 482">
          <a:extLst>
            <a:ext uri="{FF2B5EF4-FFF2-40B4-BE49-F238E27FC236}">
              <a16:creationId xmlns:a16="http://schemas.microsoft.com/office/drawing/2014/main" id="{BB47036A-69E5-4C4D-90F8-337259AB370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4" name="正方形/長方形 483">
          <a:extLst>
            <a:ext uri="{FF2B5EF4-FFF2-40B4-BE49-F238E27FC236}">
              <a16:creationId xmlns:a16="http://schemas.microsoft.com/office/drawing/2014/main" id="{2D101D85-B429-4C15-B6E6-551CDC568D3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5" name="正方形/長方形 484">
          <a:extLst>
            <a:ext uri="{FF2B5EF4-FFF2-40B4-BE49-F238E27FC236}">
              <a16:creationId xmlns:a16="http://schemas.microsoft.com/office/drawing/2014/main" id="{0C66AD3D-EB5D-4261-9C85-26FFD8413F9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6" name="正方形/長方形 485">
          <a:extLst>
            <a:ext uri="{FF2B5EF4-FFF2-40B4-BE49-F238E27FC236}">
              <a16:creationId xmlns:a16="http://schemas.microsoft.com/office/drawing/2014/main" id="{A540E63C-658B-442E-983F-B246476D264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7" name="正方形/長方形 486">
          <a:extLst>
            <a:ext uri="{FF2B5EF4-FFF2-40B4-BE49-F238E27FC236}">
              <a16:creationId xmlns:a16="http://schemas.microsoft.com/office/drawing/2014/main" id="{63354740-7B83-4FFD-A09B-6D2FC4CB872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8" name="正方形/長方形 487">
          <a:extLst>
            <a:ext uri="{FF2B5EF4-FFF2-40B4-BE49-F238E27FC236}">
              <a16:creationId xmlns:a16="http://schemas.microsoft.com/office/drawing/2014/main" id="{AF928251-881C-438E-8B94-AB9EF341640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9" name="正方形/長方形 488">
          <a:extLst>
            <a:ext uri="{FF2B5EF4-FFF2-40B4-BE49-F238E27FC236}">
              <a16:creationId xmlns:a16="http://schemas.microsoft.com/office/drawing/2014/main" id="{A1C638AF-544E-4461-B30C-3B81A60CFC7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0" name="正方形/長方形 489">
          <a:extLst>
            <a:ext uri="{FF2B5EF4-FFF2-40B4-BE49-F238E27FC236}">
              <a16:creationId xmlns:a16="http://schemas.microsoft.com/office/drawing/2014/main" id="{CC740C50-7DC5-4643-80D1-7F4B2BC5C70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1" name="テキスト ボックス 490">
          <a:extLst>
            <a:ext uri="{FF2B5EF4-FFF2-40B4-BE49-F238E27FC236}">
              <a16:creationId xmlns:a16="http://schemas.microsoft.com/office/drawing/2014/main" id="{8C7F3EA1-8704-4250-8625-A5A573AF530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2" name="直線コネクタ 491">
          <a:extLst>
            <a:ext uri="{FF2B5EF4-FFF2-40B4-BE49-F238E27FC236}">
              <a16:creationId xmlns:a16="http://schemas.microsoft.com/office/drawing/2014/main" id="{31D42CEF-6E95-48DC-9BA1-42CD9BDDFA9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3" name="テキスト ボックス 492">
          <a:extLst>
            <a:ext uri="{FF2B5EF4-FFF2-40B4-BE49-F238E27FC236}">
              <a16:creationId xmlns:a16="http://schemas.microsoft.com/office/drawing/2014/main" id="{C3283DA9-2966-4971-AC85-5E36001CAE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4" name="直線コネクタ 493">
          <a:extLst>
            <a:ext uri="{FF2B5EF4-FFF2-40B4-BE49-F238E27FC236}">
              <a16:creationId xmlns:a16="http://schemas.microsoft.com/office/drawing/2014/main" id="{5D9CB4CB-918A-4C2C-9CF0-6C397A30375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5" name="テキスト ボックス 494">
          <a:extLst>
            <a:ext uri="{FF2B5EF4-FFF2-40B4-BE49-F238E27FC236}">
              <a16:creationId xmlns:a16="http://schemas.microsoft.com/office/drawing/2014/main" id="{3A8A5440-BAE7-4399-B1F8-F8ECEA07F3E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6" name="直線コネクタ 495">
          <a:extLst>
            <a:ext uri="{FF2B5EF4-FFF2-40B4-BE49-F238E27FC236}">
              <a16:creationId xmlns:a16="http://schemas.microsoft.com/office/drawing/2014/main" id="{B824ABA2-95C0-48CD-9A07-5EFEF26B38B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7" name="テキスト ボックス 496">
          <a:extLst>
            <a:ext uri="{FF2B5EF4-FFF2-40B4-BE49-F238E27FC236}">
              <a16:creationId xmlns:a16="http://schemas.microsoft.com/office/drawing/2014/main" id="{1171A84B-B0CD-406D-90E1-F5F9CABF836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8" name="直線コネクタ 497">
          <a:extLst>
            <a:ext uri="{FF2B5EF4-FFF2-40B4-BE49-F238E27FC236}">
              <a16:creationId xmlns:a16="http://schemas.microsoft.com/office/drawing/2014/main" id="{9C5FC08C-6EEB-466F-BAA4-42E19B10812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99" name="テキスト ボックス 498">
          <a:extLst>
            <a:ext uri="{FF2B5EF4-FFF2-40B4-BE49-F238E27FC236}">
              <a16:creationId xmlns:a16="http://schemas.microsoft.com/office/drawing/2014/main" id="{594CF917-3EC4-4DFD-AB37-9331B246FF5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0" name="直線コネクタ 499">
          <a:extLst>
            <a:ext uri="{FF2B5EF4-FFF2-40B4-BE49-F238E27FC236}">
              <a16:creationId xmlns:a16="http://schemas.microsoft.com/office/drawing/2014/main" id="{D1B9BCAB-AD8E-45FE-8EFE-5FA1912D533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1" name="テキスト ボックス 500">
          <a:extLst>
            <a:ext uri="{FF2B5EF4-FFF2-40B4-BE49-F238E27FC236}">
              <a16:creationId xmlns:a16="http://schemas.microsoft.com/office/drawing/2014/main" id="{3C44EC67-A8B6-4567-AF3A-4470AB70A83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2" name="直線コネクタ 501">
          <a:extLst>
            <a:ext uri="{FF2B5EF4-FFF2-40B4-BE49-F238E27FC236}">
              <a16:creationId xmlns:a16="http://schemas.microsoft.com/office/drawing/2014/main" id="{D25308D0-6499-4C84-89B9-9B50D186CCF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3" name="テキスト ボックス 502">
          <a:extLst>
            <a:ext uri="{FF2B5EF4-FFF2-40B4-BE49-F238E27FC236}">
              <a16:creationId xmlns:a16="http://schemas.microsoft.com/office/drawing/2014/main" id="{594831D1-E9B8-4363-8D71-A151A08C1A9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4" name="直線コネクタ 503">
          <a:extLst>
            <a:ext uri="{FF2B5EF4-FFF2-40B4-BE49-F238E27FC236}">
              <a16:creationId xmlns:a16="http://schemas.microsoft.com/office/drawing/2014/main" id="{6D21BB8A-A998-449D-A088-318C0D44F06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5" name="テキスト ボックス 504">
          <a:extLst>
            <a:ext uri="{FF2B5EF4-FFF2-40B4-BE49-F238E27FC236}">
              <a16:creationId xmlns:a16="http://schemas.microsoft.com/office/drawing/2014/main" id="{9089D978-2F72-49A1-A9AE-42FFB116C0C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6" name="【学校施設】&#10;有形固定資産減価償却率グラフ枠">
          <a:extLst>
            <a:ext uri="{FF2B5EF4-FFF2-40B4-BE49-F238E27FC236}">
              <a16:creationId xmlns:a16="http://schemas.microsoft.com/office/drawing/2014/main" id="{3E461C7F-4DC7-4E5C-B16E-6BC07F8F8D4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116205</xdr:rowOff>
    </xdr:to>
    <xdr:cxnSp macro="">
      <xdr:nvCxnSpPr>
        <xdr:cNvPr id="507" name="直線コネクタ 506">
          <a:extLst>
            <a:ext uri="{FF2B5EF4-FFF2-40B4-BE49-F238E27FC236}">
              <a16:creationId xmlns:a16="http://schemas.microsoft.com/office/drawing/2014/main" id="{14C031B7-E1A4-4BB1-86A4-118DB57955CA}"/>
            </a:ext>
          </a:extLst>
        </xdr:cNvPr>
        <xdr:cNvCxnSpPr/>
      </xdr:nvCxnSpPr>
      <xdr:spPr>
        <a:xfrm flipV="1">
          <a:off x="16318864" y="9452610"/>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08" name="【学校施設】&#10;有形固定資産減価償却率最小値テキスト">
          <a:extLst>
            <a:ext uri="{FF2B5EF4-FFF2-40B4-BE49-F238E27FC236}">
              <a16:creationId xmlns:a16="http://schemas.microsoft.com/office/drawing/2014/main" id="{393D2454-9749-4539-89DC-CEF13672B7A7}"/>
            </a:ext>
          </a:extLst>
        </xdr:cNvPr>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09" name="直線コネクタ 508">
          <a:extLst>
            <a:ext uri="{FF2B5EF4-FFF2-40B4-BE49-F238E27FC236}">
              <a16:creationId xmlns:a16="http://schemas.microsoft.com/office/drawing/2014/main" id="{FA77F4DB-1FB5-4BD0-BDB9-6F2FF7A3C86F}"/>
            </a:ext>
          </a:extLst>
        </xdr:cNvPr>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510" name="【学校施設】&#10;有形固定資産減価償却率最大値テキスト">
          <a:extLst>
            <a:ext uri="{FF2B5EF4-FFF2-40B4-BE49-F238E27FC236}">
              <a16:creationId xmlns:a16="http://schemas.microsoft.com/office/drawing/2014/main" id="{8FB3513F-93DC-46CB-8C10-DBE9F359BCD4}"/>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511" name="直線コネクタ 510">
          <a:extLst>
            <a:ext uri="{FF2B5EF4-FFF2-40B4-BE49-F238E27FC236}">
              <a16:creationId xmlns:a16="http://schemas.microsoft.com/office/drawing/2014/main" id="{63CE65CE-9012-461D-9738-DC4C140BA7C4}"/>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131462</xdr:rowOff>
    </xdr:from>
    <xdr:ext cx="405111" cy="259045"/>
    <xdr:sp macro="" textlink="">
      <xdr:nvSpPr>
        <xdr:cNvPr id="512" name="【学校施設】&#10;有形固定資産減価償却率平均値テキスト">
          <a:extLst>
            <a:ext uri="{FF2B5EF4-FFF2-40B4-BE49-F238E27FC236}">
              <a16:creationId xmlns:a16="http://schemas.microsoft.com/office/drawing/2014/main" id="{4B1300ED-1665-4FF3-A037-98BC46A6699B}"/>
            </a:ext>
          </a:extLst>
        </xdr:cNvPr>
        <xdr:cNvSpPr txBox="1"/>
      </xdr:nvSpPr>
      <xdr:spPr>
        <a:xfrm>
          <a:off x="16357600" y="10247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513" name="フローチャート: 判断 512">
          <a:extLst>
            <a:ext uri="{FF2B5EF4-FFF2-40B4-BE49-F238E27FC236}">
              <a16:creationId xmlns:a16="http://schemas.microsoft.com/office/drawing/2014/main" id="{227C24EA-48A0-4976-A816-6EE42CC98EB2}"/>
            </a:ext>
          </a:extLst>
        </xdr:cNvPr>
        <xdr:cNvSpPr/>
      </xdr:nvSpPr>
      <xdr:spPr>
        <a:xfrm>
          <a:off x="162687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xdr:rowOff>
    </xdr:from>
    <xdr:to>
      <xdr:col>81</xdr:col>
      <xdr:colOff>101600</xdr:colOff>
      <xdr:row>60</xdr:row>
      <xdr:rowOff>104140</xdr:rowOff>
    </xdr:to>
    <xdr:sp macro="" textlink="">
      <xdr:nvSpPr>
        <xdr:cNvPr id="514" name="フローチャート: 判断 513">
          <a:extLst>
            <a:ext uri="{FF2B5EF4-FFF2-40B4-BE49-F238E27FC236}">
              <a16:creationId xmlns:a16="http://schemas.microsoft.com/office/drawing/2014/main" id="{EA91A327-D284-4BCA-890C-0450F4681058}"/>
            </a:ext>
          </a:extLst>
        </xdr:cNvPr>
        <xdr:cNvSpPr/>
      </xdr:nvSpPr>
      <xdr:spPr>
        <a:xfrm>
          <a:off x="15430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15" name="フローチャート: 判断 514">
          <a:extLst>
            <a:ext uri="{FF2B5EF4-FFF2-40B4-BE49-F238E27FC236}">
              <a16:creationId xmlns:a16="http://schemas.microsoft.com/office/drawing/2014/main" id="{DE002DF8-EBBA-479B-8EEC-88C38BC54725}"/>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16" name="フローチャート: 判断 515">
          <a:extLst>
            <a:ext uri="{FF2B5EF4-FFF2-40B4-BE49-F238E27FC236}">
              <a16:creationId xmlns:a16="http://schemas.microsoft.com/office/drawing/2014/main" id="{D2FFB2B8-A5F8-4348-9254-7F87322839D8}"/>
            </a:ext>
          </a:extLst>
        </xdr:cNvPr>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517" name="フローチャート: 判断 516">
          <a:extLst>
            <a:ext uri="{FF2B5EF4-FFF2-40B4-BE49-F238E27FC236}">
              <a16:creationId xmlns:a16="http://schemas.microsoft.com/office/drawing/2014/main" id="{2C23CD8D-643E-448B-B186-A3780BCD09F3}"/>
            </a:ext>
          </a:extLst>
        </xdr:cNvPr>
        <xdr:cNvSpPr/>
      </xdr:nvSpPr>
      <xdr:spPr>
        <a:xfrm>
          <a:off x="12763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7C133946-15A7-4C1C-B98E-0D268970E7D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D4DABD22-D5F9-4508-83AF-0B5109E78B2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0445B308-3FBD-4750-8666-DE6DCB77D0D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51EB3BC5-7A93-48BF-9A78-B394EA74B1A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CB9A8245-8192-43AF-9BFF-F1DC012D632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147320</xdr:rowOff>
    </xdr:from>
    <xdr:to>
      <xdr:col>85</xdr:col>
      <xdr:colOff>177800</xdr:colOff>
      <xdr:row>60</xdr:row>
      <xdr:rowOff>77470</xdr:rowOff>
    </xdr:to>
    <xdr:sp macro="" textlink="">
      <xdr:nvSpPr>
        <xdr:cNvPr id="523" name="楕円 522">
          <a:extLst>
            <a:ext uri="{FF2B5EF4-FFF2-40B4-BE49-F238E27FC236}">
              <a16:creationId xmlns:a16="http://schemas.microsoft.com/office/drawing/2014/main" id="{AE8D41DE-0838-46F8-B591-D06888DF3B6B}"/>
            </a:ext>
          </a:extLst>
        </xdr:cNvPr>
        <xdr:cNvSpPr/>
      </xdr:nvSpPr>
      <xdr:spPr>
        <a:xfrm>
          <a:off x="162687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170197</xdr:rowOff>
    </xdr:from>
    <xdr:ext cx="405111" cy="259045"/>
    <xdr:sp macro="" textlink="">
      <xdr:nvSpPr>
        <xdr:cNvPr id="524" name="【学校施設】&#10;有形固定資産減価償却率該当値テキスト">
          <a:extLst>
            <a:ext uri="{FF2B5EF4-FFF2-40B4-BE49-F238E27FC236}">
              <a16:creationId xmlns:a16="http://schemas.microsoft.com/office/drawing/2014/main" id="{A998B235-103C-407E-8AAD-3B49FE40121A}"/>
            </a:ext>
          </a:extLst>
        </xdr:cNvPr>
        <xdr:cNvSpPr txBox="1"/>
      </xdr:nvSpPr>
      <xdr:spPr>
        <a:xfrm>
          <a:off x="16357600"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31115</xdr:rowOff>
    </xdr:from>
    <xdr:to>
      <xdr:col>76</xdr:col>
      <xdr:colOff>165100</xdr:colOff>
      <xdr:row>60</xdr:row>
      <xdr:rowOff>132715</xdr:rowOff>
    </xdr:to>
    <xdr:sp macro="" textlink="">
      <xdr:nvSpPr>
        <xdr:cNvPr id="525" name="楕円 524">
          <a:extLst>
            <a:ext uri="{FF2B5EF4-FFF2-40B4-BE49-F238E27FC236}">
              <a16:creationId xmlns:a16="http://schemas.microsoft.com/office/drawing/2014/main" id="{0C82F969-FA6A-4572-A358-B7F3E0BC0B96}"/>
            </a:ext>
          </a:extLst>
        </xdr:cNvPr>
        <xdr:cNvSpPr/>
      </xdr:nvSpPr>
      <xdr:spPr>
        <a:xfrm>
          <a:off x="14541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63500</xdr:rowOff>
    </xdr:from>
    <xdr:to>
      <xdr:col>72</xdr:col>
      <xdr:colOff>38100</xdr:colOff>
      <xdr:row>60</xdr:row>
      <xdr:rowOff>165100</xdr:rowOff>
    </xdr:to>
    <xdr:sp macro="" textlink="">
      <xdr:nvSpPr>
        <xdr:cNvPr id="526" name="楕円 525">
          <a:extLst>
            <a:ext uri="{FF2B5EF4-FFF2-40B4-BE49-F238E27FC236}">
              <a16:creationId xmlns:a16="http://schemas.microsoft.com/office/drawing/2014/main" id="{725DF97F-FC56-4531-8918-3F310A8C1F2E}"/>
            </a:ext>
          </a:extLst>
        </xdr:cNvPr>
        <xdr:cNvSpPr/>
      </xdr:nvSpPr>
      <xdr:spPr>
        <a:xfrm>
          <a:off x="13652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81915</xdr:rowOff>
    </xdr:from>
    <xdr:to>
      <xdr:col>76</xdr:col>
      <xdr:colOff>114300</xdr:colOff>
      <xdr:row>60</xdr:row>
      <xdr:rowOff>114300</xdr:rowOff>
    </xdr:to>
    <xdr:cxnSp macro="">
      <xdr:nvCxnSpPr>
        <xdr:cNvPr id="527" name="直線コネクタ 526">
          <a:extLst>
            <a:ext uri="{FF2B5EF4-FFF2-40B4-BE49-F238E27FC236}">
              <a16:creationId xmlns:a16="http://schemas.microsoft.com/office/drawing/2014/main" id="{6A373A92-9AF6-4B08-99B1-441028402E98}"/>
            </a:ext>
          </a:extLst>
        </xdr:cNvPr>
        <xdr:cNvCxnSpPr/>
      </xdr:nvCxnSpPr>
      <xdr:spPr>
        <a:xfrm flipV="1">
          <a:off x="13703300" y="103689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57785</xdr:rowOff>
    </xdr:from>
    <xdr:to>
      <xdr:col>67</xdr:col>
      <xdr:colOff>101600</xdr:colOff>
      <xdr:row>60</xdr:row>
      <xdr:rowOff>159385</xdr:rowOff>
    </xdr:to>
    <xdr:sp macro="" textlink="">
      <xdr:nvSpPr>
        <xdr:cNvPr id="528" name="楕円 527">
          <a:extLst>
            <a:ext uri="{FF2B5EF4-FFF2-40B4-BE49-F238E27FC236}">
              <a16:creationId xmlns:a16="http://schemas.microsoft.com/office/drawing/2014/main" id="{F5441C45-4B20-4E38-8C37-A2AD597B99FE}"/>
            </a:ext>
          </a:extLst>
        </xdr:cNvPr>
        <xdr:cNvSpPr/>
      </xdr:nvSpPr>
      <xdr:spPr>
        <a:xfrm>
          <a:off x="12763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108585</xdr:rowOff>
    </xdr:from>
    <xdr:to>
      <xdr:col>71</xdr:col>
      <xdr:colOff>177800</xdr:colOff>
      <xdr:row>60</xdr:row>
      <xdr:rowOff>114300</xdr:rowOff>
    </xdr:to>
    <xdr:cxnSp macro="">
      <xdr:nvCxnSpPr>
        <xdr:cNvPr id="529" name="直線コネクタ 528">
          <a:extLst>
            <a:ext uri="{FF2B5EF4-FFF2-40B4-BE49-F238E27FC236}">
              <a16:creationId xmlns:a16="http://schemas.microsoft.com/office/drawing/2014/main" id="{FE048F51-7716-4E62-B03C-56295B628505}"/>
            </a:ext>
          </a:extLst>
        </xdr:cNvPr>
        <xdr:cNvCxnSpPr/>
      </xdr:nvCxnSpPr>
      <xdr:spPr>
        <a:xfrm>
          <a:off x="12814300" y="103955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120667</xdr:rowOff>
    </xdr:from>
    <xdr:ext cx="405111" cy="259045"/>
    <xdr:sp macro="" textlink="">
      <xdr:nvSpPr>
        <xdr:cNvPr id="530" name="n_1aveValue【学校施設】&#10;有形固定資産減価償却率">
          <a:extLst>
            <a:ext uri="{FF2B5EF4-FFF2-40B4-BE49-F238E27FC236}">
              <a16:creationId xmlns:a16="http://schemas.microsoft.com/office/drawing/2014/main" id="{AA71817F-8D55-4D8F-AEF4-8C808A6B3D7D}"/>
            </a:ext>
          </a:extLst>
        </xdr:cNvPr>
        <xdr:cNvSpPr txBox="1"/>
      </xdr:nvSpPr>
      <xdr:spPr>
        <a:xfrm>
          <a:off x="152660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531" name="n_2aveValue【学校施設】&#10;有形固定資産減価償却率">
          <a:extLst>
            <a:ext uri="{FF2B5EF4-FFF2-40B4-BE49-F238E27FC236}">
              <a16:creationId xmlns:a16="http://schemas.microsoft.com/office/drawing/2014/main" id="{E32E9AFC-1F18-47FE-BA53-673938655509}"/>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532" name="n_3aveValue【学校施設】&#10;有形固定資産減価償却率">
          <a:extLst>
            <a:ext uri="{FF2B5EF4-FFF2-40B4-BE49-F238E27FC236}">
              <a16:creationId xmlns:a16="http://schemas.microsoft.com/office/drawing/2014/main" id="{8B78287C-27A9-4C76-B437-A0C8FC7B98B4}"/>
            </a:ext>
          </a:extLst>
        </xdr:cNvPr>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8272</xdr:rowOff>
    </xdr:from>
    <xdr:ext cx="405111" cy="259045"/>
    <xdr:sp macro="" textlink="">
      <xdr:nvSpPr>
        <xdr:cNvPr id="533" name="n_4aveValue【学校施設】&#10;有形固定資産減価償却率">
          <a:extLst>
            <a:ext uri="{FF2B5EF4-FFF2-40B4-BE49-F238E27FC236}">
              <a16:creationId xmlns:a16="http://schemas.microsoft.com/office/drawing/2014/main" id="{485AF7F2-A9ED-4F4D-9989-E96AD7DFEE9B}"/>
            </a:ext>
          </a:extLst>
        </xdr:cNvPr>
        <xdr:cNvSpPr txBox="1"/>
      </xdr:nvSpPr>
      <xdr:spPr>
        <a:xfrm>
          <a:off x="12611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123842</xdr:rowOff>
    </xdr:from>
    <xdr:ext cx="405111" cy="259045"/>
    <xdr:sp macro="" textlink="">
      <xdr:nvSpPr>
        <xdr:cNvPr id="534" name="n_2mainValue【学校施設】&#10;有形固定資産減価償却率">
          <a:extLst>
            <a:ext uri="{FF2B5EF4-FFF2-40B4-BE49-F238E27FC236}">
              <a16:creationId xmlns:a16="http://schemas.microsoft.com/office/drawing/2014/main" id="{FEE35A62-5FF3-495B-A210-B13066E6CE66}"/>
            </a:ext>
          </a:extLst>
        </xdr:cNvPr>
        <xdr:cNvSpPr txBox="1"/>
      </xdr:nvSpPr>
      <xdr:spPr>
        <a:xfrm>
          <a:off x="14389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156227</xdr:rowOff>
    </xdr:from>
    <xdr:ext cx="405111" cy="259045"/>
    <xdr:sp macro="" textlink="">
      <xdr:nvSpPr>
        <xdr:cNvPr id="535" name="n_3mainValue【学校施設】&#10;有形固定資産減価償却率">
          <a:extLst>
            <a:ext uri="{FF2B5EF4-FFF2-40B4-BE49-F238E27FC236}">
              <a16:creationId xmlns:a16="http://schemas.microsoft.com/office/drawing/2014/main" id="{76062744-338B-48EE-9D9C-CC7E3BAABFB3}"/>
            </a:ext>
          </a:extLst>
        </xdr:cNvPr>
        <xdr:cNvSpPr txBox="1"/>
      </xdr:nvSpPr>
      <xdr:spPr>
        <a:xfrm>
          <a:off x="13500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150512</xdr:rowOff>
    </xdr:from>
    <xdr:ext cx="405111" cy="259045"/>
    <xdr:sp macro="" textlink="">
      <xdr:nvSpPr>
        <xdr:cNvPr id="536" name="n_4mainValue【学校施設】&#10;有形固定資産減価償却率">
          <a:extLst>
            <a:ext uri="{FF2B5EF4-FFF2-40B4-BE49-F238E27FC236}">
              <a16:creationId xmlns:a16="http://schemas.microsoft.com/office/drawing/2014/main" id="{3DF19B79-5946-44F1-BDD8-4272B2948165}"/>
            </a:ext>
          </a:extLst>
        </xdr:cNvPr>
        <xdr:cNvSpPr txBox="1"/>
      </xdr:nvSpPr>
      <xdr:spPr>
        <a:xfrm>
          <a:off x="12611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7" name="正方形/長方形 536">
          <a:extLst>
            <a:ext uri="{FF2B5EF4-FFF2-40B4-BE49-F238E27FC236}">
              <a16:creationId xmlns:a16="http://schemas.microsoft.com/office/drawing/2014/main" id="{A29B679E-65B1-47FF-9CF0-B21D15937EC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8" name="正方形/長方形 537">
          <a:extLst>
            <a:ext uri="{FF2B5EF4-FFF2-40B4-BE49-F238E27FC236}">
              <a16:creationId xmlns:a16="http://schemas.microsoft.com/office/drawing/2014/main" id="{B540FCCE-6F35-457F-A767-678CEE65B08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9" name="正方形/長方形 538">
          <a:extLst>
            <a:ext uri="{FF2B5EF4-FFF2-40B4-BE49-F238E27FC236}">
              <a16:creationId xmlns:a16="http://schemas.microsoft.com/office/drawing/2014/main" id="{5F6838A7-AFCF-4A83-B845-2CE69D41907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0" name="正方形/長方形 539">
          <a:extLst>
            <a:ext uri="{FF2B5EF4-FFF2-40B4-BE49-F238E27FC236}">
              <a16:creationId xmlns:a16="http://schemas.microsoft.com/office/drawing/2014/main" id="{0515885E-CEDB-41D2-B9F1-332D24A1982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1" name="正方形/長方形 540">
          <a:extLst>
            <a:ext uri="{FF2B5EF4-FFF2-40B4-BE49-F238E27FC236}">
              <a16:creationId xmlns:a16="http://schemas.microsoft.com/office/drawing/2014/main" id="{CA035A84-DEED-417C-A00F-313EB07B3DE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2" name="正方形/長方形 541">
          <a:extLst>
            <a:ext uri="{FF2B5EF4-FFF2-40B4-BE49-F238E27FC236}">
              <a16:creationId xmlns:a16="http://schemas.microsoft.com/office/drawing/2014/main" id="{C8F8E94D-2485-4D8C-B5E0-2574D4471FE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3" name="正方形/長方形 542">
          <a:extLst>
            <a:ext uri="{FF2B5EF4-FFF2-40B4-BE49-F238E27FC236}">
              <a16:creationId xmlns:a16="http://schemas.microsoft.com/office/drawing/2014/main" id="{DA7E009E-4F93-4023-898C-D42A245D591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4" name="正方形/長方形 543">
          <a:extLst>
            <a:ext uri="{FF2B5EF4-FFF2-40B4-BE49-F238E27FC236}">
              <a16:creationId xmlns:a16="http://schemas.microsoft.com/office/drawing/2014/main" id="{6E3D4AE9-5F03-4432-A628-A4ADB6B0D16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5" name="テキスト ボックス 544">
          <a:extLst>
            <a:ext uri="{FF2B5EF4-FFF2-40B4-BE49-F238E27FC236}">
              <a16:creationId xmlns:a16="http://schemas.microsoft.com/office/drawing/2014/main" id="{1BAC1296-F8E7-46C7-AFCC-88930FB9165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6" name="直線コネクタ 545">
          <a:extLst>
            <a:ext uri="{FF2B5EF4-FFF2-40B4-BE49-F238E27FC236}">
              <a16:creationId xmlns:a16="http://schemas.microsoft.com/office/drawing/2014/main" id="{3705D678-2A34-4798-AFDB-2D153061B4F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47" name="直線コネクタ 546">
          <a:extLst>
            <a:ext uri="{FF2B5EF4-FFF2-40B4-BE49-F238E27FC236}">
              <a16:creationId xmlns:a16="http://schemas.microsoft.com/office/drawing/2014/main" id="{823990BB-1523-470C-9E9F-4C8A734862D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48" name="テキスト ボックス 547">
          <a:extLst>
            <a:ext uri="{FF2B5EF4-FFF2-40B4-BE49-F238E27FC236}">
              <a16:creationId xmlns:a16="http://schemas.microsoft.com/office/drawing/2014/main" id="{6389F0A4-7B52-4175-B015-F880BF9E7BD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49" name="直線コネクタ 548">
          <a:extLst>
            <a:ext uri="{FF2B5EF4-FFF2-40B4-BE49-F238E27FC236}">
              <a16:creationId xmlns:a16="http://schemas.microsoft.com/office/drawing/2014/main" id="{842A8163-4EC8-418C-B071-94CAA125B8C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50" name="テキスト ボックス 549">
          <a:extLst>
            <a:ext uri="{FF2B5EF4-FFF2-40B4-BE49-F238E27FC236}">
              <a16:creationId xmlns:a16="http://schemas.microsoft.com/office/drawing/2014/main" id="{255890C3-264E-460B-B3A6-FF8FBCE1B7D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51" name="直線コネクタ 550">
          <a:extLst>
            <a:ext uri="{FF2B5EF4-FFF2-40B4-BE49-F238E27FC236}">
              <a16:creationId xmlns:a16="http://schemas.microsoft.com/office/drawing/2014/main" id="{ED738197-DA26-476D-B111-84D37A81C4F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52" name="テキスト ボックス 551">
          <a:extLst>
            <a:ext uri="{FF2B5EF4-FFF2-40B4-BE49-F238E27FC236}">
              <a16:creationId xmlns:a16="http://schemas.microsoft.com/office/drawing/2014/main" id="{FF6E7741-6974-443E-88BD-3A6BE6E8575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53" name="直線コネクタ 552">
          <a:extLst>
            <a:ext uri="{FF2B5EF4-FFF2-40B4-BE49-F238E27FC236}">
              <a16:creationId xmlns:a16="http://schemas.microsoft.com/office/drawing/2014/main" id="{EA224FAE-9C3D-4AF2-9C85-448A30ACC69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54" name="テキスト ボックス 553">
          <a:extLst>
            <a:ext uri="{FF2B5EF4-FFF2-40B4-BE49-F238E27FC236}">
              <a16:creationId xmlns:a16="http://schemas.microsoft.com/office/drawing/2014/main" id="{360A0976-35C4-4687-AA16-86EF9E81A0A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55" name="直線コネクタ 554">
          <a:extLst>
            <a:ext uri="{FF2B5EF4-FFF2-40B4-BE49-F238E27FC236}">
              <a16:creationId xmlns:a16="http://schemas.microsoft.com/office/drawing/2014/main" id="{52CF6BCB-F1D4-43AD-ADDA-7685450A764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56" name="テキスト ボックス 555">
          <a:extLst>
            <a:ext uri="{FF2B5EF4-FFF2-40B4-BE49-F238E27FC236}">
              <a16:creationId xmlns:a16="http://schemas.microsoft.com/office/drawing/2014/main" id="{A810EBCE-E571-40A7-B9D0-2B585227DAF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57" name="直線コネクタ 556">
          <a:extLst>
            <a:ext uri="{FF2B5EF4-FFF2-40B4-BE49-F238E27FC236}">
              <a16:creationId xmlns:a16="http://schemas.microsoft.com/office/drawing/2014/main" id="{827430E8-898E-4D7D-BA89-4A8F27EFD59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58" name="テキスト ボックス 557">
          <a:extLst>
            <a:ext uri="{FF2B5EF4-FFF2-40B4-BE49-F238E27FC236}">
              <a16:creationId xmlns:a16="http://schemas.microsoft.com/office/drawing/2014/main" id="{58583B27-7C12-4CB8-BC41-00F4336E11B9}"/>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9" name="直線コネクタ 558">
          <a:extLst>
            <a:ext uri="{FF2B5EF4-FFF2-40B4-BE49-F238E27FC236}">
              <a16:creationId xmlns:a16="http://schemas.microsoft.com/office/drawing/2014/main" id="{198EC7E8-0844-4CBF-A217-3E634A06558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0" name="テキスト ボックス 559">
          <a:extLst>
            <a:ext uri="{FF2B5EF4-FFF2-40B4-BE49-F238E27FC236}">
              <a16:creationId xmlns:a16="http://schemas.microsoft.com/office/drawing/2014/main" id="{544026A9-8101-478A-B687-75CB2A1863C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1" name="【学校施設】&#10;一人当たり面積グラフ枠">
          <a:extLst>
            <a:ext uri="{FF2B5EF4-FFF2-40B4-BE49-F238E27FC236}">
              <a16:creationId xmlns:a16="http://schemas.microsoft.com/office/drawing/2014/main" id="{6D3CF94B-6442-4B50-8FBC-FF7097513F1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57803</xdr:rowOff>
    </xdr:from>
    <xdr:to>
      <xdr:col>116</xdr:col>
      <xdr:colOff>62864</xdr:colOff>
      <xdr:row>64</xdr:row>
      <xdr:rowOff>9144</xdr:rowOff>
    </xdr:to>
    <xdr:cxnSp macro="">
      <xdr:nvCxnSpPr>
        <xdr:cNvPr id="562" name="直線コネクタ 561">
          <a:extLst>
            <a:ext uri="{FF2B5EF4-FFF2-40B4-BE49-F238E27FC236}">
              <a16:creationId xmlns:a16="http://schemas.microsoft.com/office/drawing/2014/main" id="{EF0E693F-C7F6-43B0-A7DD-733549F699F8}"/>
            </a:ext>
          </a:extLst>
        </xdr:cNvPr>
        <xdr:cNvCxnSpPr/>
      </xdr:nvCxnSpPr>
      <xdr:spPr>
        <a:xfrm flipV="1">
          <a:off x="22160864" y="9487553"/>
          <a:ext cx="0" cy="1494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12971</xdr:rowOff>
    </xdr:from>
    <xdr:ext cx="469744" cy="259045"/>
    <xdr:sp macro="" textlink="">
      <xdr:nvSpPr>
        <xdr:cNvPr id="563" name="【学校施設】&#10;一人当たり面積最小値テキスト">
          <a:extLst>
            <a:ext uri="{FF2B5EF4-FFF2-40B4-BE49-F238E27FC236}">
              <a16:creationId xmlns:a16="http://schemas.microsoft.com/office/drawing/2014/main" id="{8D6A82F3-8F3A-43C9-A3FA-19A559B4F48C}"/>
            </a:ext>
          </a:extLst>
        </xdr:cNvPr>
        <xdr:cNvSpPr txBox="1"/>
      </xdr:nvSpPr>
      <xdr:spPr>
        <a:xfrm>
          <a:off x="22199600"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xdr:rowOff>
    </xdr:from>
    <xdr:to>
      <xdr:col>116</xdr:col>
      <xdr:colOff>152400</xdr:colOff>
      <xdr:row>64</xdr:row>
      <xdr:rowOff>9144</xdr:rowOff>
    </xdr:to>
    <xdr:cxnSp macro="">
      <xdr:nvCxnSpPr>
        <xdr:cNvPr id="564" name="直線コネクタ 563">
          <a:extLst>
            <a:ext uri="{FF2B5EF4-FFF2-40B4-BE49-F238E27FC236}">
              <a16:creationId xmlns:a16="http://schemas.microsoft.com/office/drawing/2014/main" id="{31879E38-BA2B-4EF3-92DD-51EF874D574E}"/>
            </a:ext>
          </a:extLst>
        </xdr:cNvPr>
        <xdr:cNvCxnSpPr/>
      </xdr:nvCxnSpPr>
      <xdr:spPr>
        <a:xfrm>
          <a:off x="22072600" y="1098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4480</xdr:rowOff>
    </xdr:from>
    <xdr:ext cx="469744" cy="259045"/>
    <xdr:sp macro="" textlink="">
      <xdr:nvSpPr>
        <xdr:cNvPr id="565" name="【学校施設】&#10;一人当たり面積最大値テキスト">
          <a:extLst>
            <a:ext uri="{FF2B5EF4-FFF2-40B4-BE49-F238E27FC236}">
              <a16:creationId xmlns:a16="http://schemas.microsoft.com/office/drawing/2014/main" id="{3EBB4297-C5E2-4D60-8096-7BBC062D9840}"/>
            </a:ext>
          </a:extLst>
        </xdr:cNvPr>
        <xdr:cNvSpPr txBox="1"/>
      </xdr:nvSpPr>
      <xdr:spPr>
        <a:xfrm>
          <a:off x="22199600" y="92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57803</xdr:rowOff>
    </xdr:from>
    <xdr:to>
      <xdr:col>116</xdr:col>
      <xdr:colOff>152400</xdr:colOff>
      <xdr:row>55</xdr:row>
      <xdr:rowOff>57803</xdr:rowOff>
    </xdr:to>
    <xdr:cxnSp macro="">
      <xdr:nvCxnSpPr>
        <xdr:cNvPr id="566" name="直線コネクタ 565">
          <a:extLst>
            <a:ext uri="{FF2B5EF4-FFF2-40B4-BE49-F238E27FC236}">
              <a16:creationId xmlns:a16="http://schemas.microsoft.com/office/drawing/2014/main" id="{0CDB121A-878B-468C-9AD5-404C2DF7B0A0}"/>
            </a:ext>
          </a:extLst>
        </xdr:cNvPr>
        <xdr:cNvCxnSpPr/>
      </xdr:nvCxnSpPr>
      <xdr:spPr>
        <a:xfrm>
          <a:off x="22072600" y="9487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4244</xdr:rowOff>
    </xdr:from>
    <xdr:ext cx="469744" cy="259045"/>
    <xdr:sp macro="" textlink="">
      <xdr:nvSpPr>
        <xdr:cNvPr id="567" name="【学校施設】&#10;一人当たり面積平均値テキスト">
          <a:extLst>
            <a:ext uri="{FF2B5EF4-FFF2-40B4-BE49-F238E27FC236}">
              <a16:creationId xmlns:a16="http://schemas.microsoft.com/office/drawing/2014/main" id="{98DD950F-182F-4A77-9AE7-7EB5CC0D19F6}"/>
            </a:ext>
          </a:extLst>
        </xdr:cNvPr>
        <xdr:cNvSpPr txBox="1"/>
      </xdr:nvSpPr>
      <xdr:spPr>
        <a:xfrm>
          <a:off x="22199600" y="1046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152817</xdr:rowOff>
    </xdr:from>
    <xdr:to>
      <xdr:col>116</xdr:col>
      <xdr:colOff>114300</xdr:colOff>
      <xdr:row>62</xdr:row>
      <xdr:rowOff>82967</xdr:rowOff>
    </xdr:to>
    <xdr:sp macro="" textlink="">
      <xdr:nvSpPr>
        <xdr:cNvPr id="568" name="フローチャート: 判断 567">
          <a:extLst>
            <a:ext uri="{FF2B5EF4-FFF2-40B4-BE49-F238E27FC236}">
              <a16:creationId xmlns:a16="http://schemas.microsoft.com/office/drawing/2014/main" id="{58CCAD0C-8023-43DD-A1CB-2C87F1455625}"/>
            </a:ext>
          </a:extLst>
        </xdr:cNvPr>
        <xdr:cNvSpPr/>
      </xdr:nvSpPr>
      <xdr:spPr>
        <a:xfrm>
          <a:off x="22110700" y="1061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3574</xdr:rowOff>
    </xdr:from>
    <xdr:to>
      <xdr:col>112</xdr:col>
      <xdr:colOff>38100</xdr:colOff>
      <xdr:row>62</xdr:row>
      <xdr:rowOff>105174</xdr:rowOff>
    </xdr:to>
    <xdr:sp macro="" textlink="">
      <xdr:nvSpPr>
        <xdr:cNvPr id="569" name="フローチャート: 判断 568">
          <a:extLst>
            <a:ext uri="{FF2B5EF4-FFF2-40B4-BE49-F238E27FC236}">
              <a16:creationId xmlns:a16="http://schemas.microsoft.com/office/drawing/2014/main" id="{158D202F-B149-44BF-BE3D-97C15974357F}"/>
            </a:ext>
          </a:extLst>
        </xdr:cNvPr>
        <xdr:cNvSpPr/>
      </xdr:nvSpPr>
      <xdr:spPr>
        <a:xfrm>
          <a:off x="21272500" y="106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570" name="フローチャート: 判断 569">
          <a:extLst>
            <a:ext uri="{FF2B5EF4-FFF2-40B4-BE49-F238E27FC236}">
              <a16:creationId xmlns:a16="http://schemas.microsoft.com/office/drawing/2014/main" id="{589FF734-EF09-41F9-BD49-094CD87DC5A4}"/>
            </a:ext>
          </a:extLst>
        </xdr:cNvPr>
        <xdr:cNvSpPr/>
      </xdr:nvSpPr>
      <xdr:spPr>
        <a:xfrm>
          <a:off x="20383500" y="106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571" name="フローチャート: 判断 570">
          <a:extLst>
            <a:ext uri="{FF2B5EF4-FFF2-40B4-BE49-F238E27FC236}">
              <a16:creationId xmlns:a16="http://schemas.microsoft.com/office/drawing/2014/main" id="{A30B0FC0-D5AB-4002-9676-ED5155815A31}"/>
            </a:ext>
          </a:extLst>
        </xdr:cNvPr>
        <xdr:cNvSpPr/>
      </xdr:nvSpPr>
      <xdr:spPr>
        <a:xfrm>
          <a:off x="19494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572" name="フローチャート: 判断 571">
          <a:extLst>
            <a:ext uri="{FF2B5EF4-FFF2-40B4-BE49-F238E27FC236}">
              <a16:creationId xmlns:a16="http://schemas.microsoft.com/office/drawing/2014/main" id="{95D03CA5-D95B-4CD8-A014-6F9227993525}"/>
            </a:ext>
          </a:extLst>
        </xdr:cNvPr>
        <xdr:cNvSpPr/>
      </xdr:nvSpPr>
      <xdr:spPr>
        <a:xfrm>
          <a:off x="18605500" y="10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8A267F70-DCBE-4C89-A8DA-F2F6C29AD49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326EFEB8-7E2C-4D82-9D5A-B3E28F22206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D7024B41-2473-4F3E-817F-0D749976689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25FD971D-5A85-47B3-AAC7-967854BED84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7" name="テキスト ボックス 576">
          <a:extLst>
            <a:ext uri="{FF2B5EF4-FFF2-40B4-BE49-F238E27FC236}">
              <a16:creationId xmlns:a16="http://schemas.microsoft.com/office/drawing/2014/main" id="{E7FF9C33-5903-455C-89BE-EE70A448FD5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23985</xdr:rowOff>
    </xdr:from>
    <xdr:to>
      <xdr:col>116</xdr:col>
      <xdr:colOff>114300</xdr:colOff>
      <xdr:row>62</xdr:row>
      <xdr:rowOff>125585</xdr:rowOff>
    </xdr:to>
    <xdr:sp macro="" textlink="">
      <xdr:nvSpPr>
        <xdr:cNvPr id="578" name="楕円 577">
          <a:extLst>
            <a:ext uri="{FF2B5EF4-FFF2-40B4-BE49-F238E27FC236}">
              <a16:creationId xmlns:a16="http://schemas.microsoft.com/office/drawing/2014/main" id="{0C282568-427B-4975-B332-7E2A55FD65AB}"/>
            </a:ext>
          </a:extLst>
        </xdr:cNvPr>
        <xdr:cNvSpPr/>
      </xdr:nvSpPr>
      <xdr:spPr>
        <a:xfrm>
          <a:off x="22110700" y="106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2412</xdr:rowOff>
    </xdr:from>
    <xdr:ext cx="469744" cy="259045"/>
    <xdr:sp macro="" textlink="">
      <xdr:nvSpPr>
        <xdr:cNvPr id="579" name="【学校施設】&#10;一人当たり面積該当値テキスト">
          <a:extLst>
            <a:ext uri="{FF2B5EF4-FFF2-40B4-BE49-F238E27FC236}">
              <a16:creationId xmlns:a16="http://schemas.microsoft.com/office/drawing/2014/main" id="{717E76D2-C4C8-4309-80C3-EA0E7C504FD2}"/>
            </a:ext>
          </a:extLst>
        </xdr:cNvPr>
        <xdr:cNvSpPr txBox="1"/>
      </xdr:nvSpPr>
      <xdr:spPr>
        <a:xfrm>
          <a:off x="22199600" y="1063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108403</xdr:rowOff>
    </xdr:from>
    <xdr:to>
      <xdr:col>107</xdr:col>
      <xdr:colOff>101600</xdr:colOff>
      <xdr:row>62</xdr:row>
      <xdr:rowOff>38553</xdr:rowOff>
    </xdr:to>
    <xdr:sp macro="" textlink="">
      <xdr:nvSpPr>
        <xdr:cNvPr id="580" name="楕円 579">
          <a:extLst>
            <a:ext uri="{FF2B5EF4-FFF2-40B4-BE49-F238E27FC236}">
              <a16:creationId xmlns:a16="http://schemas.microsoft.com/office/drawing/2014/main" id="{078A8DA6-58F9-42CB-A9AD-F0897956C3B3}"/>
            </a:ext>
          </a:extLst>
        </xdr:cNvPr>
        <xdr:cNvSpPr/>
      </xdr:nvSpPr>
      <xdr:spPr>
        <a:xfrm>
          <a:off x="20383500" y="1056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118038</xdr:rowOff>
    </xdr:from>
    <xdr:to>
      <xdr:col>102</xdr:col>
      <xdr:colOff>165100</xdr:colOff>
      <xdr:row>62</xdr:row>
      <xdr:rowOff>48188</xdr:rowOff>
    </xdr:to>
    <xdr:sp macro="" textlink="">
      <xdr:nvSpPr>
        <xdr:cNvPr id="581" name="楕円 580">
          <a:extLst>
            <a:ext uri="{FF2B5EF4-FFF2-40B4-BE49-F238E27FC236}">
              <a16:creationId xmlns:a16="http://schemas.microsoft.com/office/drawing/2014/main" id="{1F43848D-2A98-4D0B-BEC3-5777D8559785}"/>
            </a:ext>
          </a:extLst>
        </xdr:cNvPr>
        <xdr:cNvSpPr/>
      </xdr:nvSpPr>
      <xdr:spPr>
        <a:xfrm>
          <a:off x="19494500" y="1057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159203</xdr:rowOff>
    </xdr:from>
    <xdr:to>
      <xdr:col>107</xdr:col>
      <xdr:colOff>50800</xdr:colOff>
      <xdr:row>61</xdr:row>
      <xdr:rowOff>168838</xdr:rowOff>
    </xdr:to>
    <xdr:cxnSp macro="">
      <xdr:nvCxnSpPr>
        <xdr:cNvPr id="582" name="直線コネクタ 581">
          <a:extLst>
            <a:ext uri="{FF2B5EF4-FFF2-40B4-BE49-F238E27FC236}">
              <a16:creationId xmlns:a16="http://schemas.microsoft.com/office/drawing/2014/main" id="{3747CF1C-DC8D-41A1-AE85-D699B207FB4B}"/>
            </a:ext>
          </a:extLst>
        </xdr:cNvPr>
        <xdr:cNvCxnSpPr/>
      </xdr:nvCxnSpPr>
      <xdr:spPr>
        <a:xfrm flipV="1">
          <a:off x="19545300" y="10617653"/>
          <a:ext cx="889000" cy="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79012</xdr:rowOff>
    </xdr:from>
    <xdr:to>
      <xdr:col>98</xdr:col>
      <xdr:colOff>38100</xdr:colOff>
      <xdr:row>62</xdr:row>
      <xdr:rowOff>9162</xdr:rowOff>
    </xdr:to>
    <xdr:sp macro="" textlink="">
      <xdr:nvSpPr>
        <xdr:cNvPr id="583" name="楕円 582">
          <a:extLst>
            <a:ext uri="{FF2B5EF4-FFF2-40B4-BE49-F238E27FC236}">
              <a16:creationId xmlns:a16="http://schemas.microsoft.com/office/drawing/2014/main" id="{49ED6863-6E24-4B20-9CDF-8D3A407B56FB}"/>
            </a:ext>
          </a:extLst>
        </xdr:cNvPr>
        <xdr:cNvSpPr/>
      </xdr:nvSpPr>
      <xdr:spPr>
        <a:xfrm>
          <a:off x="18605500" y="1053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129812</xdr:rowOff>
    </xdr:from>
    <xdr:to>
      <xdr:col>102</xdr:col>
      <xdr:colOff>114300</xdr:colOff>
      <xdr:row>61</xdr:row>
      <xdr:rowOff>168838</xdr:rowOff>
    </xdr:to>
    <xdr:cxnSp macro="">
      <xdr:nvCxnSpPr>
        <xdr:cNvPr id="584" name="直線コネクタ 583">
          <a:extLst>
            <a:ext uri="{FF2B5EF4-FFF2-40B4-BE49-F238E27FC236}">
              <a16:creationId xmlns:a16="http://schemas.microsoft.com/office/drawing/2014/main" id="{108765F1-884B-4424-BFFA-15A968F3616F}"/>
            </a:ext>
          </a:extLst>
        </xdr:cNvPr>
        <xdr:cNvCxnSpPr/>
      </xdr:nvCxnSpPr>
      <xdr:spPr>
        <a:xfrm>
          <a:off x="18656300" y="10588262"/>
          <a:ext cx="889000" cy="3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121701</xdr:rowOff>
    </xdr:from>
    <xdr:ext cx="469744" cy="259045"/>
    <xdr:sp macro="" textlink="">
      <xdr:nvSpPr>
        <xdr:cNvPr id="585" name="n_1aveValue【学校施設】&#10;一人当たり面積">
          <a:extLst>
            <a:ext uri="{FF2B5EF4-FFF2-40B4-BE49-F238E27FC236}">
              <a16:creationId xmlns:a16="http://schemas.microsoft.com/office/drawing/2014/main" id="{65972D1B-65F4-484B-97BD-CCCE2F80496E}"/>
            </a:ext>
          </a:extLst>
        </xdr:cNvPr>
        <xdr:cNvSpPr txBox="1"/>
      </xdr:nvSpPr>
      <xdr:spPr>
        <a:xfrm>
          <a:off x="21075727" y="1040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106262</xdr:rowOff>
    </xdr:from>
    <xdr:ext cx="469744" cy="259045"/>
    <xdr:sp macro="" textlink="">
      <xdr:nvSpPr>
        <xdr:cNvPr id="586" name="n_2aveValue【学校施設】&#10;一人当たり面積">
          <a:extLst>
            <a:ext uri="{FF2B5EF4-FFF2-40B4-BE49-F238E27FC236}">
              <a16:creationId xmlns:a16="http://schemas.microsoft.com/office/drawing/2014/main" id="{E2636289-1342-4DAB-BDA8-762987D4363C}"/>
            </a:ext>
          </a:extLst>
        </xdr:cNvPr>
        <xdr:cNvSpPr txBox="1"/>
      </xdr:nvSpPr>
      <xdr:spPr>
        <a:xfrm>
          <a:off x="20199427" y="1073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121447</xdr:rowOff>
    </xdr:from>
    <xdr:ext cx="469744" cy="259045"/>
    <xdr:sp macro="" textlink="">
      <xdr:nvSpPr>
        <xdr:cNvPr id="587" name="n_3aveValue【学校施設】&#10;一人当たり面積">
          <a:extLst>
            <a:ext uri="{FF2B5EF4-FFF2-40B4-BE49-F238E27FC236}">
              <a16:creationId xmlns:a16="http://schemas.microsoft.com/office/drawing/2014/main" id="{4D7B5028-16AC-4388-AFBE-F37A65DEFC73}"/>
            </a:ext>
          </a:extLst>
        </xdr:cNvPr>
        <xdr:cNvSpPr txBox="1"/>
      </xdr:nvSpPr>
      <xdr:spPr>
        <a:xfrm>
          <a:off x="19310427" y="1075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121611</xdr:rowOff>
    </xdr:from>
    <xdr:ext cx="469744" cy="259045"/>
    <xdr:sp macro="" textlink="">
      <xdr:nvSpPr>
        <xdr:cNvPr id="588" name="n_4aveValue【学校施設】&#10;一人当たり面積">
          <a:extLst>
            <a:ext uri="{FF2B5EF4-FFF2-40B4-BE49-F238E27FC236}">
              <a16:creationId xmlns:a16="http://schemas.microsoft.com/office/drawing/2014/main" id="{A1AA0865-C1A7-418F-AE3F-F694C6B93F14}"/>
            </a:ext>
          </a:extLst>
        </xdr:cNvPr>
        <xdr:cNvSpPr txBox="1"/>
      </xdr:nvSpPr>
      <xdr:spPr>
        <a:xfrm>
          <a:off x="18421427" y="10751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55080</xdr:rowOff>
    </xdr:from>
    <xdr:ext cx="469744" cy="259045"/>
    <xdr:sp macro="" textlink="">
      <xdr:nvSpPr>
        <xdr:cNvPr id="589" name="n_2mainValue【学校施設】&#10;一人当たり面積">
          <a:extLst>
            <a:ext uri="{FF2B5EF4-FFF2-40B4-BE49-F238E27FC236}">
              <a16:creationId xmlns:a16="http://schemas.microsoft.com/office/drawing/2014/main" id="{7B3E4E3C-6C5C-4005-90BD-19BBFE79D95B}"/>
            </a:ext>
          </a:extLst>
        </xdr:cNvPr>
        <xdr:cNvSpPr txBox="1"/>
      </xdr:nvSpPr>
      <xdr:spPr>
        <a:xfrm>
          <a:off x="20199427" y="1034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64715</xdr:rowOff>
    </xdr:from>
    <xdr:ext cx="469744" cy="259045"/>
    <xdr:sp macro="" textlink="">
      <xdr:nvSpPr>
        <xdr:cNvPr id="590" name="n_3mainValue【学校施設】&#10;一人当たり面積">
          <a:extLst>
            <a:ext uri="{FF2B5EF4-FFF2-40B4-BE49-F238E27FC236}">
              <a16:creationId xmlns:a16="http://schemas.microsoft.com/office/drawing/2014/main" id="{939F1958-5765-42C1-B0FC-F11057B47608}"/>
            </a:ext>
          </a:extLst>
        </xdr:cNvPr>
        <xdr:cNvSpPr txBox="1"/>
      </xdr:nvSpPr>
      <xdr:spPr>
        <a:xfrm>
          <a:off x="19310427" y="1035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25689</xdr:rowOff>
    </xdr:from>
    <xdr:ext cx="469744" cy="259045"/>
    <xdr:sp macro="" textlink="">
      <xdr:nvSpPr>
        <xdr:cNvPr id="591" name="n_4mainValue【学校施設】&#10;一人当たり面積">
          <a:extLst>
            <a:ext uri="{FF2B5EF4-FFF2-40B4-BE49-F238E27FC236}">
              <a16:creationId xmlns:a16="http://schemas.microsoft.com/office/drawing/2014/main" id="{F13B47E1-DBCD-4F24-A3D2-B31D8E47C7AE}"/>
            </a:ext>
          </a:extLst>
        </xdr:cNvPr>
        <xdr:cNvSpPr txBox="1"/>
      </xdr:nvSpPr>
      <xdr:spPr>
        <a:xfrm>
          <a:off x="18421427" y="1031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a:extLst>
            <a:ext uri="{FF2B5EF4-FFF2-40B4-BE49-F238E27FC236}">
              <a16:creationId xmlns:a16="http://schemas.microsoft.com/office/drawing/2014/main" id="{31BFD0F9-48BF-4531-ABAA-04E4908CF14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a:extLst>
            <a:ext uri="{FF2B5EF4-FFF2-40B4-BE49-F238E27FC236}">
              <a16:creationId xmlns:a16="http://schemas.microsoft.com/office/drawing/2014/main" id="{986997E6-0909-4E4A-AF13-14B6CCFCE2E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a:extLst>
            <a:ext uri="{FF2B5EF4-FFF2-40B4-BE49-F238E27FC236}">
              <a16:creationId xmlns:a16="http://schemas.microsoft.com/office/drawing/2014/main" id="{915E188C-ABF9-4DD0-A61A-839A1626A98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a:extLst>
            <a:ext uri="{FF2B5EF4-FFF2-40B4-BE49-F238E27FC236}">
              <a16:creationId xmlns:a16="http://schemas.microsoft.com/office/drawing/2014/main" id="{0BDE909C-C38A-469F-A21B-D5D5A0CD234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a:extLst>
            <a:ext uri="{FF2B5EF4-FFF2-40B4-BE49-F238E27FC236}">
              <a16:creationId xmlns:a16="http://schemas.microsoft.com/office/drawing/2014/main" id="{4429D0F3-0728-4877-92CB-72697ACE20C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a:extLst>
            <a:ext uri="{FF2B5EF4-FFF2-40B4-BE49-F238E27FC236}">
              <a16:creationId xmlns:a16="http://schemas.microsoft.com/office/drawing/2014/main" id="{703EC346-131C-4EAA-AC94-41DBEA58F8F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a:extLst>
            <a:ext uri="{FF2B5EF4-FFF2-40B4-BE49-F238E27FC236}">
              <a16:creationId xmlns:a16="http://schemas.microsoft.com/office/drawing/2014/main" id="{AB53818A-5AE2-4A30-AA5C-AA5E4FB894B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a:extLst>
            <a:ext uri="{FF2B5EF4-FFF2-40B4-BE49-F238E27FC236}">
              <a16:creationId xmlns:a16="http://schemas.microsoft.com/office/drawing/2014/main" id="{72C37115-FE09-4710-B267-436C3FFBA7B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0" name="正方形/長方形 599">
          <a:extLst>
            <a:ext uri="{FF2B5EF4-FFF2-40B4-BE49-F238E27FC236}">
              <a16:creationId xmlns:a16="http://schemas.microsoft.com/office/drawing/2014/main" id="{E10C735C-F902-4066-B882-C9844BC2CF0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1" name="正方形/長方形 600">
          <a:extLst>
            <a:ext uri="{FF2B5EF4-FFF2-40B4-BE49-F238E27FC236}">
              <a16:creationId xmlns:a16="http://schemas.microsoft.com/office/drawing/2014/main" id="{67DFE4A4-5E0D-4940-8413-FF472093B9F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2" name="正方形/長方形 601">
          <a:extLst>
            <a:ext uri="{FF2B5EF4-FFF2-40B4-BE49-F238E27FC236}">
              <a16:creationId xmlns:a16="http://schemas.microsoft.com/office/drawing/2014/main" id="{E21071C2-CA2A-439E-81C5-79FE898BAFE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3" name="正方形/長方形 602">
          <a:extLst>
            <a:ext uri="{FF2B5EF4-FFF2-40B4-BE49-F238E27FC236}">
              <a16:creationId xmlns:a16="http://schemas.microsoft.com/office/drawing/2014/main" id="{F625D94B-162F-4FDD-A543-D541D0676DC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4" name="正方形/長方形 603">
          <a:extLst>
            <a:ext uri="{FF2B5EF4-FFF2-40B4-BE49-F238E27FC236}">
              <a16:creationId xmlns:a16="http://schemas.microsoft.com/office/drawing/2014/main" id="{98CD4611-A431-433A-B736-1E2C4FB873C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5" name="正方形/長方形 604">
          <a:extLst>
            <a:ext uri="{FF2B5EF4-FFF2-40B4-BE49-F238E27FC236}">
              <a16:creationId xmlns:a16="http://schemas.microsoft.com/office/drawing/2014/main" id="{5675FB15-8191-4A52-8DF7-F2B41B88664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6" name="正方形/長方形 605">
          <a:extLst>
            <a:ext uri="{FF2B5EF4-FFF2-40B4-BE49-F238E27FC236}">
              <a16:creationId xmlns:a16="http://schemas.microsoft.com/office/drawing/2014/main" id="{54B4DA6F-32F0-490A-863D-FF3442051D9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7" name="正方形/長方形 606">
          <a:extLst>
            <a:ext uri="{FF2B5EF4-FFF2-40B4-BE49-F238E27FC236}">
              <a16:creationId xmlns:a16="http://schemas.microsoft.com/office/drawing/2014/main" id="{07095C36-3518-4E5F-A98E-3DF2CC5D3E2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8" name="正方形/長方形 607">
          <a:extLst>
            <a:ext uri="{FF2B5EF4-FFF2-40B4-BE49-F238E27FC236}">
              <a16:creationId xmlns:a16="http://schemas.microsoft.com/office/drawing/2014/main" id="{5DBCD234-5A9A-42B3-9C6E-7B1B6C17DF2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9" name="正方形/長方形 608">
          <a:extLst>
            <a:ext uri="{FF2B5EF4-FFF2-40B4-BE49-F238E27FC236}">
              <a16:creationId xmlns:a16="http://schemas.microsoft.com/office/drawing/2014/main" id="{7173D83E-6D0C-483E-8AF7-455F561E035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0" name="正方形/長方形 609">
          <a:extLst>
            <a:ext uri="{FF2B5EF4-FFF2-40B4-BE49-F238E27FC236}">
              <a16:creationId xmlns:a16="http://schemas.microsoft.com/office/drawing/2014/main" id="{78B2E538-6972-439D-80ED-3CB1DD2C172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1" name="正方形/長方形 610">
          <a:extLst>
            <a:ext uri="{FF2B5EF4-FFF2-40B4-BE49-F238E27FC236}">
              <a16:creationId xmlns:a16="http://schemas.microsoft.com/office/drawing/2014/main" id="{97BAC16E-9320-46F2-8D5C-388AD003078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2" name="正方形/長方形 611">
          <a:extLst>
            <a:ext uri="{FF2B5EF4-FFF2-40B4-BE49-F238E27FC236}">
              <a16:creationId xmlns:a16="http://schemas.microsoft.com/office/drawing/2014/main" id="{01B80EA4-552F-4236-A509-356DDDC0383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3" name="正方形/長方形 612">
          <a:extLst>
            <a:ext uri="{FF2B5EF4-FFF2-40B4-BE49-F238E27FC236}">
              <a16:creationId xmlns:a16="http://schemas.microsoft.com/office/drawing/2014/main" id="{CEB66B6B-E269-4604-91AB-E9C3FA8EDA7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4" name="正方形/長方形 613">
          <a:extLst>
            <a:ext uri="{FF2B5EF4-FFF2-40B4-BE49-F238E27FC236}">
              <a16:creationId xmlns:a16="http://schemas.microsoft.com/office/drawing/2014/main" id="{F42D28C6-3EE1-4E41-8FCA-82889ECC9C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5" name="正方形/長方形 614">
          <a:extLst>
            <a:ext uri="{FF2B5EF4-FFF2-40B4-BE49-F238E27FC236}">
              <a16:creationId xmlns:a16="http://schemas.microsoft.com/office/drawing/2014/main" id="{84BEE04D-59C9-4D70-9819-8054396EF36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6" name="テキスト ボックス 615">
          <a:extLst>
            <a:ext uri="{FF2B5EF4-FFF2-40B4-BE49-F238E27FC236}">
              <a16:creationId xmlns:a16="http://schemas.microsoft.com/office/drawing/2014/main" id="{9FBC1805-0B64-4798-BF87-1CE49D785C3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7" name="直線コネクタ 616">
          <a:extLst>
            <a:ext uri="{FF2B5EF4-FFF2-40B4-BE49-F238E27FC236}">
              <a16:creationId xmlns:a16="http://schemas.microsoft.com/office/drawing/2014/main" id="{7417421B-697C-41C4-BFA4-9AADC522DF1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8" name="テキスト ボックス 617">
          <a:extLst>
            <a:ext uri="{FF2B5EF4-FFF2-40B4-BE49-F238E27FC236}">
              <a16:creationId xmlns:a16="http://schemas.microsoft.com/office/drawing/2014/main" id="{A37A3E96-1278-40C8-867D-D9FD85B3D5F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19" name="直線コネクタ 618">
          <a:extLst>
            <a:ext uri="{FF2B5EF4-FFF2-40B4-BE49-F238E27FC236}">
              <a16:creationId xmlns:a16="http://schemas.microsoft.com/office/drawing/2014/main" id="{2E00AEC3-C65D-4E0E-AE85-F49C847F82E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0" name="テキスト ボックス 619">
          <a:extLst>
            <a:ext uri="{FF2B5EF4-FFF2-40B4-BE49-F238E27FC236}">
              <a16:creationId xmlns:a16="http://schemas.microsoft.com/office/drawing/2014/main" id="{756FD93B-3028-40C4-B0C4-BDDD7FA5C77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21" name="直線コネクタ 620">
          <a:extLst>
            <a:ext uri="{FF2B5EF4-FFF2-40B4-BE49-F238E27FC236}">
              <a16:creationId xmlns:a16="http://schemas.microsoft.com/office/drawing/2014/main" id="{FA9882E6-F385-4DC3-8547-AE91A398331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22" name="テキスト ボックス 621">
          <a:extLst>
            <a:ext uri="{FF2B5EF4-FFF2-40B4-BE49-F238E27FC236}">
              <a16:creationId xmlns:a16="http://schemas.microsoft.com/office/drawing/2014/main" id="{4C26B439-2114-4AAE-AD5C-7D3524B76CC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23" name="直線コネクタ 622">
          <a:extLst>
            <a:ext uri="{FF2B5EF4-FFF2-40B4-BE49-F238E27FC236}">
              <a16:creationId xmlns:a16="http://schemas.microsoft.com/office/drawing/2014/main" id="{65B230E7-92D1-4508-A2CD-A57F12D4D15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24" name="テキスト ボックス 623">
          <a:extLst>
            <a:ext uri="{FF2B5EF4-FFF2-40B4-BE49-F238E27FC236}">
              <a16:creationId xmlns:a16="http://schemas.microsoft.com/office/drawing/2014/main" id="{99B007CD-6996-4019-A914-79E1352D3A9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25" name="直線コネクタ 624">
          <a:extLst>
            <a:ext uri="{FF2B5EF4-FFF2-40B4-BE49-F238E27FC236}">
              <a16:creationId xmlns:a16="http://schemas.microsoft.com/office/drawing/2014/main" id="{413B3910-CC8F-4466-9B75-1C4BBC647D9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26" name="テキスト ボックス 625">
          <a:extLst>
            <a:ext uri="{FF2B5EF4-FFF2-40B4-BE49-F238E27FC236}">
              <a16:creationId xmlns:a16="http://schemas.microsoft.com/office/drawing/2014/main" id="{D5938479-56CB-42FB-9695-5931081F9CE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27" name="直線コネクタ 626">
          <a:extLst>
            <a:ext uri="{FF2B5EF4-FFF2-40B4-BE49-F238E27FC236}">
              <a16:creationId xmlns:a16="http://schemas.microsoft.com/office/drawing/2014/main" id="{F7115595-CFAE-4725-B6BB-3BACF55EE34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28" name="テキスト ボックス 627">
          <a:extLst>
            <a:ext uri="{FF2B5EF4-FFF2-40B4-BE49-F238E27FC236}">
              <a16:creationId xmlns:a16="http://schemas.microsoft.com/office/drawing/2014/main" id="{F304CD8F-221B-419A-BFCB-D22A6B90583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9" name="直線コネクタ 628">
          <a:extLst>
            <a:ext uri="{FF2B5EF4-FFF2-40B4-BE49-F238E27FC236}">
              <a16:creationId xmlns:a16="http://schemas.microsoft.com/office/drawing/2014/main" id="{90AC8C68-BBD4-4146-A364-36D4546F850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0" name="テキスト ボックス 629">
          <a:extLst>
            <a:ext uri="{FF2B5EF4-FFF2-40B4-BE49-F238E27FC236}">
              <a16:creationId xmlns:a16="http://schemas.microsoft.com/office/drawing/2014/main" id="{E062253D-D0DD-43FD-AF7A-8C1CBF26C76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1" name="【公民館】&#10;有形固定資産減価償却率グラフ枠">
          <a:extLst>
            <a:ext uri="{FF2B5EF4-FFF2-40B4-BE49-F238E27FC236}">
              <a16:creationId xmlns:a16="http://schemas.microsoft.com/office/drawing/2014/main" id="{CA42663C-65AC-4131-A08F-93E2D11755C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57150</xdr:rowOff>
    </xdr:from>
    <xdr:to>
      <xdr:col>85</xdr:col>
      <xdr:colOff>126364</xdr:colOff>
      <xdr:row>108</xdr:row>
      <xdr:rowOff>152400</xdr:rowOff>
    </xdr:to>
    <xdr:cxnSp macro="">
      <xdr:nvCxnSpPr>
        <xdr:cNvPr id="632" name="直線コネクタ 631">
          <a:extLst>
            <a:ext uri="{FF2B5EF4-FFF2-40B4-BE49-F238E27FC236}">
              <a16:creationId xmlns:a16="http://schemas.microsoft.com/office/drawing/2014/main" id="{2FB0540C-E3AF-4BFB-B01F-2D591534A3F1}"/>
            </a:ext>
          </a:extLst>
        </xdr:cNvPr>
        <xdr:cNvCxnSpPr/>
      </xdr:nvCxnSpPr>
      <xdr:spPr>
        <a:xfrm flipV="1">
          <a:off x="16318864" y="172021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33" name="【公民館】&#10;有形固定資産減価償却率最小値テキスト">
          <a:extLst>
            <a:ext uri="{FF2B5EF4-FFF2-40B4-BE49-F238E27FC236}">
              <a16:creationId xmlns:a16="http://schemas.microsoft.com/office/drawing/2014/main" id="{472B3FE9-2975-4E84-A6C6-1A391CDCB74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34" name="直線コネクタ 633">
          <a:extLst>
            <a:ext uri="{FF2B5EF4-FFF2-40B4-BE49-F238E27FC236}">
              <a16:creationId xmlns:a16="http://schemas.microsoft.com/office/drawing/2014/main" id="{774BBBDC-46EA-4450-AB56-FDFCEA9056D2}"/>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3827</xdr:rowOff>
    </xdr:from>
    <xdr:ext cx="405111" cy="259045"/>
    <xdr:sp macro="" textlink="">
      <xdr:nvSpPr>
        <xdr:cNvPr id="635" name="【公民館】&#10;有形固定資産減価償却率最大値テキスト">
          <a:extLst>
            <a:ext uri="{FF2B5EF4-FFF2-40B4-BE49-F238E27FC236}">
              <a16:creationId xmlns:a16="http://schemas.microsoft.com/office/drawing/2014/main" id="{4B048934-CBEF-4CB2-8769-535EE1CB1942}"/>
            </a:ext>
          </a:extLst>
        </xdr:cNvPr>
        <xdr:cNvSpPr txBox="1"/>
      </xdr:nvSpPr>
      <xdr:spPr>
        <a:xfrm>
          <a:off x="16357600" y="1697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57150</xdr:rowOff>
    </xdr:from>
    <xdr:to>
      <xdr:col>86</xdr:col>
      <xdr:colOff>25400</xdr:colOff>
      <xdr:row>100</xdr:row>
      <xdr:rowOff>57150</xdr:rowOff>
    </xdr:to>
    <xdr:cxnSp macro="">
      <xdr:nvCxnSpPr>
        <xdr:cNvPr id="636" name="直線コネクタ 635">
          <a:extLst>
            <a:ext uri="{FF2B5EF4-FFF2-40B4-BE49-F238E27FC236}">
              <a16:creationId xmlns:a16="http://schemas.microsoft.com/office/drawing/2014/main" id="{FE1F28BF-F7C5-40A2-8A41-2D5E99533E87}"/>
            </a:ext>
          </a:extLst>
        </xdr:cNvPr>
        <xdr:cNvCxnSpPr/>
      </xdr:nvCxnSpPr>
      <xdr:spPr>
        <a:xfrm>
          <a:off x="16230600" y="1720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90188</xdr:rowOff>
    </xdr:from>
    <xdr:ext cx="405111" cy="259045"/>
    <xdr:sp macro="" textlink="">
      <xdr:nvSpPr>
        <xdr:cNvPr id="637" name="【公民館】&#10;有形固定資産減価償却率平均値テキスト">
          <a:extLst>
            <a:ext uri="{FF2B5EF4-FFF2-40B4-BE49-F238E27FC236}">
              <a16:creationId xmlns:a16="http://schemas.microsoft.com/office/drawing/2014/main" id="{9C1740A5-4D4F-421C-8236-261215A4AA8D}"/>
            </a:ext>
          </a:extLst>
        </xdr:cNvPr>
        <xdr:cNvSpPr txBox="1"/>
      </xdr:nvSpPr>
      <xdr:spPr>
        <a:xfrm>
          <a:off x="16357600" y="17920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638" name="フローチャート: 判断 637">
          <a:extLst>
            <a:ext uri="{FF2B5EF4-FFF2-40B4-BE49-F238E27FC236}">
              <a16:creationId xmlns:a16="http://schemas.microsoft.com/office/drawing/2014/main" id="{B309C34D-A98F-4FC5-9592-C87B9F192F7F}"/>
            </a:ext>
          </a:extLst>
        </xdr:cNvPr>
        <xdr:cNvSpPr/>
      </xdr:nvSpPr>
      <xdr:spPr>
        <a:xfrm>
          <a:off x="16268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639" name="フローチャート: 判断 638">
          <a:extLst>
            <a:ext uri="{FF2B5EF4-FFF2-40B4-BE49-F238E27FC236}">
              <a16:creationId xmlns:a16="http://schemas.microsoft.com/office/drawing/2014/main" id="{C2D6A1DC-56E1-43B8-95D0-9D92C08C30C9}"/>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640" name="フローチャート: 判断 639">
          <a:extLst>
            <a:ext uri="{FF2B5EF4-FFF2-40B4-BE49-F238E27FC236}">
              <a16:creationId xmlns:a16="http://schemas.microsoft.com/office/drawing/2014/main" id="{AF6F616D-F338-40B5-9EF3-EAD4835FB3E4}"/>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641" name="フローチャート: 判断 640">
          <a:extLst>
            <a:ext uri="{FF2B5EF4-FFF2-40B4-BE49-F238E27FC236}">
              <a16:creationId xmlns:a16="http://schemas.microsoft.com/office/drawing/2014/main" id="{25D8AE7D-295F-48D0-9E5B-58C61A682634}"/>
            </a:ext>
          </a:extLst>
        </xdr:cNvPr>
        <xdr:cNvSpPr/>
      </xdr:nvSpPr>
      <xdr:spPr>
        <a:xfrm>
          <a:off x="13652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84455</xdr:rowOff>
    </xdr:from>
    <xdr:to>
      <xdr:col>67</xdr:col>
      <xdr:colOff>101600</xdr:colOff>
      <xdr:row>105</xdr:row>
      <xdr:rowOff>14605</xdr:rowOff>
    </xdr:to>
    <xdr:sp macro="" textlink="">
      <xdr:nvSpPr>
        <xdr:cNvPr id="642" name="フローチャート: 判断 641">
          <a:extLst>
            <a:ext uri="{FF2B5EF4-FFF2-40B4-BE49-F238E27FC236}">
              <a16:creationId xmlns:a16="http://schemas.microsoft.com/office/drawing/2014/main" id="{C305BD80-7EB7-4379-9584-C5A1E5A25288}"/>
            </a:ext>
          </a:extLst>
        </xdr:cNvPr>
        <xdr:cNvSpPr/>
      </xdr:nvSpPr>
      <xdr:spPr>
        <a:xfrm>
          <a:off x="12763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D4739DFA-99D5-41F3-A486-49F71F444E4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643E5E56-8394-4B6D-AE7E-C99EAB49999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86FE31CA-8A70-41F1-BFB0-77979C3FD0A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70E8FD31-C159-49C4-91DB-E56DD00E063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1F14B764-131D-4E5E-BEAE-287CA3E88EF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29211</xdr:rowOff>
    </xdr:from>
    <xdr:to>
      <xdr:col>85</xdr:col>
      <xdr:colOff>177800</xdr:colOff>
      <xdr:row>107</xdr:row>
      <xdr:rowOff>130811</xdr:rowOff>
    </xdr:to>
    <xdr:sp macro="" textlink="">
      <xdr:nvSpPr>
        <xdr:cNvPr id="648" name="楕円 647">
          <a:extLst>
            <a:ext uri="{FF2B5EF4-FFF2-40B4-BE49-F238E27FC236}">
              <a16:creationId xmlns:a16="http://schemas.microsoft.com/office/drawing/2014/main" id="{14344A9E-0D7B-40B1-B555-59FD57C7FE9D}"/>
            </a:ext>
          </a:extLst>
        </xdr:cNvPr>
        <xdr:cNvSpPr/>
      </xdr:nvSpPr>
      <xdr:spPr>
        <a:xfrm>
          <a:off x="162687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7638</xdr:rowOff>
    </xdr:from>
    <xdr:ext cx="405111" cy="259045"/>
    <xdr:sp macro="" textlink="">
      <xdr:nvSpPr>
        <xdr:cNvPr id="649" name="【公民館】&#10;有形固定資産減価償却率該当値テキスト">
          <a:extLst>
            <a:ext uri="{FF2B5EF4-FFF2-40B4-BE49-F238E27FC236}">
              <a16:creationId xmlns:a16="http://schemas.microsoft.com/office/drawing/2014/main" id="{7A32CEDF-E369-46D6-BB69-B826FC70ED75}"/>
            </a:ext>
          </a:extLst>
        </xdr:cNvPr>
        <xdr:cNvSpPr txBox="1"/>
      </xdr:nvSpPr>
      <xdr:spPr>
        <a:xfrm>
          <a:off x="16357600" y="1835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106</xdr:row>
      <xdr:rowOff>143511</xdr:rowOff>
    </xdr:from>
    <xdr:to>
      <xdr:col>76</xdr:col>
      <xdr:colOff>165100</xdr:colOff>
      <xdr:row>107</xdr:row>
      <xdr:rowOff>73661</xdr:rowOff>
    </xdr:to>
    <xdr:sp macro="" textlink="">
      <xdr:nvSpPr>
        <xdr:cNvPr id="650" name="楕円 649">
          <a:extLst>
            <a:ext uri="{FF2B5EF4-FFF2-40B4-BE49-F238E27FC236}">
              <a16:creationId xmlns:a16="http://schemas.microsoft.com/office/drawing/2014/main" id="{3F0EE8ED-3AAE-4829-AF63-BCA53DD53487}"/>
            </a:ext>
          </a:extLst>
        </xdr:cNvPr>
        <xdr:cNvSpPr/>
      </xdr:nvSpPr>
      <xdr:spPr>
        <a:xfrm>
          <a:off x="145415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122555</xdr:rowOff>
    </xdr:from>
    <xdr:to>
      <xdr:col>72</xdr:col>
      <xdr:colOff>38100</xdr:colOff>
      <xdr:row>107</xdr:row>
      <xdr:rowOff>52705</xdr:rowOff>
    </xdr:to>
    <xdr:sp macro="" textlink="">
      <xdr:nvSpPr>
        <xdr:cNvPr id="651" name="楕円 650">
          <a:extLst>
            <a:ext uri="{FF2B5EF4-FFF2-40B4-BE49-F238E27FC236}">
              <a16:creationId xmlns:a16="http://schemas.microsoft.com/office/drawing/2014/main" id="{917F1F8F-3EF1-44A8-A1BA-DAFD2A467C95}"/>
            </a:ext>
          </a:extLst>
        </xdr:cNvPr>
        <xdr:cNvSpPr/>
      </xdr:nvSpPr>
      <xdr:spPr>
        <a:xfrm>
          <a:off x="13652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1905</xdr:rowOff>
    </xdr:from>
    <xdr:to>
      <xdr:col>76</xdr:col>
      <xdr:colOff>114300</xdr:colOff>
      <xdr:row>107</xdr:row>
      <xdr:rowOff>22861</xdr:rowOff>
    </xdr:to>
    <xdr:cxnSp macro="">
      <xdr:nvCxnSpPr>
        <xdr:cNvPr id="652" name="直線コネクタ 651">
          <a:extLst>
            <a:ext uri="{FF2B5EF4-FFF2-40B4-BE49-F238E27FC236}">
              <a16:creationId xmlns:a16="http://schemas.microsoft.com/office/drawing/2014/main" id="{0A4E7CB3-FBC8-4DB4-9AF2-69782CC9AEB7}"/>
            </a:ext>
          </a:extLst>
        </xdr:cNvPr>
        <xdr:cNvCxnSpPr/>
      </xdr:nvCxnSpPr>
      <xdr:spPr>
        <a:xfrm>
          <a:off x="13703300" y="1834705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107314</xdr:rowOff>
    </xdr:from>
    <xdr:to>
      <xdr:col>67</xdr:col>
      <xdr:colOff>101600</xdr:colOff>
      <xdr:row>107</xdr:row>
      <xdr:rowOff>37464</xdr:rowOff>
    </xdr:to>
    <xdr:sp macro="" textlink="">
      <xdr:nvSpPr>
        <xdr:cNvPr id="653" name="楕円 652">
          <a:extLst>
            <a:ext uri="{FF2B5EF4-FFF2-40B4-BE49-F238E27FC236}">
              <a16:creationId xmlns:a16="http://schemas.microsoft.com/office/drawing/2014/main" id="{EF9CD921-A327-4778-B8E1-4A1A7CB67FB5}"/>
            </a:ext>
          </a:extLst>
        </xdr:cNvPr>
        <xdr:cNvSpPr/>
      </xdr:nvSpPr>
      <xdr:spPr>
        <a:xfrm>
          <a:off x="12763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158114</xdr:rowOff>
    </xdr:from>
    <xdr:to>
      <xdr:col>71</xdr:col>
      <xdr:colOff>177800</xdr:colOff>
      <xdr:row>107</xdr:row>
      <xdr:rowOff>1905</xdr:rowOff>
    </xdr:to>
    <xdr:cxnSp macro="">
      <xdr:nvCxnSpPr>
        <xdr:cNvPr id="654" name="直線コネクタ 653">
          <a:extLst>
            <a:ext uri="{FF2B5EF4-FFF2-40B4-BE49-F238E27FC236}">
              <a16:creationId xmlns:a16="http://schemas.microsoft.com/office/drawing/2014/main" id="{BC706A7B-FA9F-490D-9952-B725D73E64BA}"/>
            </a:ext>
          </a:extLst>
        </xdr:cNvPr>
        <xdr:cNvCxnSpPr/>
      </xdr:nvCxnSpPr>
      <xdr:spPr>
        <a:xfrm>
          <a:off x="12814300" y="18331814"/>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655" name="n_1aveValue【公民館】&#10;有形固定資産減価償却率">
          <a:extLst>
            <a:ext uri="{FF2B5EF4-FFF2-40B4-BE49-F238E27FC236}">
              <a16:creationId xmlns:a16="http://schemas.microsoft.com/office/drawing/2014/main" id="{4F4C1C7B-436F-4330-B4AA-76803AB73FDB}"/>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656" name="n_2aveValue【公民館】&#10;有形固定資産減価償却率">
          <a:extLst>
            <a:ext uri="{FF2B5EF4-FFF2-40B4-BE49-F238E27FC236}">
              <a16:creationId xmlns:a16="http://schemas.microsoft.com/office/drawing/2014/main" id="{B1DFE03F-A9A4-4351-BC7D-E929A9F1BAFE}"/>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12082</xdr:rowOff>
    </xdr:from>
    <xdr:ext cx="405111" cy="259045"/>
    <xdr:sp macro="" textlink="">
      <xdr:nvSpPr>
        <xdr:cNvPr id="657" name="n_3aveValue【公民館】&#10;有形固定資産減価償却率">
          <a:extLst>
            <a:ext uri="{FF2B5EF4-FFF2-40B4-BE49-F238E27FC236}">
              <a16:creationId xmlns:a16="http://schemas.microsoft.com/office/drawing/2014/main" id="{510D32D2-61EC-48AC-89C7-7C44D64F04DF}"/>
            </a:ext>
          </a:extLst>
        </xdr:cNvPr>
        <xdr:cNvSpPr txBox="1"/>
      </xdr:nvSpPr>
      <xdr:spPr>
        <a:xfrm>
          <a:off x="13500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31132</xdr:rowOff>
    </xdr:from>
    <xdr:ext cx="405111" cy="259045"/>
    <xdr:sp macro="" textlink="">
      <xdr:nvSpPr>
        <xdr:cNvPr id="658" name="n_4aveValue【公民館】&#10;有形固定資産減価償却率">
          <a:extLst>
            <a:ext uri="{FF2B5EF4-FFF2-40B4-BE49-F238E27FC236}">
              <a16:creationId xmlns:a16="http://schemas.microsoft.com/office/drawing/2014/main" id="{2A140588-2624-49ED-968D-22B64A9DF65C}"/>
            </a:ext>
          </a:extLst>
        </xdr:cNvPr>
        <xdr:cNvSpPr txBox="1"/>
      </xdr:nvSpPr>
      <xdr:spPr>
        <a:xfrm>
          <a:off x="12611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64788</xdr:rowOff>
    </xdr:from>
    <xdr:ext cx="405111" cy="259045"/>
    <xdr:sp macro="" textlink="">
      <xdr:nvSpPr>
        <xdr:cNvPr id="659" name="n_2mainValue【公民館】&#10;有形固定資産減価償却率">
          <a:extLst>
            <a:ext uri="{FF2B5EF4-FFF2-40B4-BE49-F238E27FC236}">
              <a16:creationId xmlns:a16="http://schemas.microsoft.com/office/drawing/2014/main" id="{239839C5-C62F-44EA-AA95-B9E213845BD2}"/>
            </a:ext>
          </a:extLst>
        </xdr:cNvPr>
        <xdr:cNvSpPr txBox="1"/>
      </xdr:nvSpPr>
      <xdr:spPr>
        <a:xfrm>
          <a:off x="14389744" y="1840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43832</xdr:rowOff>
    </xdr:from>
    <xdr:ext cx="405111" cy="259045"/>
    <xdr:sp macro="" textlink="">
      <xdr:nvSpPr>
        <xdr:cNvPr id="660" name="n_3mainValue【公民館】&#10;有形固定資産減価償却率">
          <a:extLst>
            <a:ext uri="{FF2B5EF4-FFF2-40B4-BE49-F238E27FC236}">
              <a16:creationId xmlns:a16="http://schemas.microsoft.com/office/drawing/2014/main" id="{16FD5F13-2473-46EB-B0AF-A6182F29B430}"/>
            </a:ext>
          </a:extLst>
        </xdr:cNvPr>
        <xdr:cNvSpPr txBox="1"/>
      </xdr:nvSpPr>
      <xdr:spPr>
        <a:xfrm>
          <a:off x="135007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28591</xdr:rowOff>
    </xdr:from>
    <xdr:ext cx="405111" cy="259045"/>
    <xdr:sp macro="" textlink="">
      <xdr:nvSpPr>
        <xdr:cNvPr id="661" name="n_4mainValue【公民館】&#10;有形固定資産減価償却率">
          <a:extLst>
            <a:ext uri="{FF2B5EF4-FFF2-40B4-BE49-F238E27FC236}">
              <a16:creationId xmlns:a16="http://schemas.microsoft.com/office/drawing/2014/main" id="{852AF49F-43E2-4F37-B92D-31222A576D7F}"/>
            </a:ext>
          </a:extLst>
        </xdr:cNvPr>
        <xdr:cNvSpPr txBox="1"/>
      </xdr:nvSpPr>
      <xdr:spPr>
        <a:xfrm>
          <a:off x="12611744" y="1837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2" name="正方形/長方形 661">
          <a:extLst>
            <a:ext uri="{FF2B5EF4-FFF2-40B4-BE49-F238E27FC236}">
              <a16:creationId xmlns:a16="http://schemas.microsoft.com/office/drawing/2014/main" id="{62E7CA2C-76D9-469F-9F3E-CFA058419E1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3" name="正方形/長方形 662">
          <a:extLst>
            <a:ext uri="{FF2B5EF4-FFF2-40B4-BE49-F238E27FC236}">
              <a16:creationId xmlns:a16="http://schemas.microsoft.com/office/drawing/2014/main" id="{87FFE638-BAAE-4249-AB8D-20293982E63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4" name="正方形/長方形 663">
          <a:extLst>
            <a:ext uri="{FF2B5EF4-FFF2-40B4-BE49-F238E27FC236}">
              <a16:creationId xmlns:a16="http://schemas.microsoft.com/office/drawing/2014/main" id="{FA977699-71D4-40B3-88C2-3E12734023D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5" name="正方形/長方形 664">
          <a:extLst>
            <a:ext uri="{FF2B5EF4-FFF2-40B4-BE49-F238E27FC236}">
              <a16:creationId xmlns:a16="http://schemas.microsoft.com/office/drawing/2014/main" id="{21B03CEB-D1AD-42D2-9BF6-F1D279378B3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6" name="正方形/長方形 665">
          <a:extLst>
            <a:ext uri="{FF2B5EF4-FFF2-40B4-BE49-F238E27FC236}">
              <a16:creationId xmlns:a16="http://schemas.microsoft.com/office/drawing/2014/main" id="{E103312E-B5F2-4F7A-B134-33A7B2800A0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7" name="正方形/長方形 666">
          <a:extLst>
            <a:ext uri="{FF2B5EF4-FFF2-40B4-BE49-F238E27FC236}">
              <a16:creationId xmlns:a16="http://schemas.microsoft.com/office/drawing/2014/main" id="{1A3F5F3A-0712-474B-8D3E-FB19681E279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8" name="正方形/長方形 667">
          <a:extLst>
            <a:ext uri="{FF2B5EF4-FFF2-40B4-BE49-F238E27FC236}">
              <a16:creationId xmlns:a16="http://schemas.microsoft.com/office/drawing/2014/main" id="{FE7B8713-1FDE-40BC-BB2C-9BFC2EAE16A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9" name="正方形/長方形 668">
          <a:extLst>
            <a:ext uri="{FF2B5EF4-FFF2-40B4-BE49-F238E27FC236}">
              <a16:creationId xmlns:a16="http://schemas.microsoft.com/office/drawing/2014/main" id="{8CEF8169-3CAA-4671-A6C4-FC72E2CC724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0" name="テキスト ボックス 669">
          <a:extLst>
            <a:ext uri="{FF2B5EF4-FFF2-40B4-BE49-F238E27FC236}">
              <a16:creationId xmlns:a16="http://schemas.microsoft.com/office/drawing/2014/main" id="{8B0C37CA-8660-41BE-8C75-85E020DC89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1" name="直線コネクタ 670">
          <a:extLst>
            <a:ext uri="{FF2B5EF4-FFF2-40B4-BE49-F238E27FC236}">
              <a16:creationId xmlns:a16="http://schemas.microsoft.com/office/drawing/2014/main" id="{403D2B8F-7FB2-424A-BE0F-B25E1C1F1E8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2" name="直線コネクタ 671">
          <a:extLst>
            <a:ext uri="{FF2B5EF4-FFF2-40B4-BE49-F238E27FC236}">
              <a16:creationId xmlns:a16="http://schemas.microsoft.com/office/drawing/2014/main" id="{CB5E06E8-978E-44A0-93E5-509706A31D0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3" name="テキスト ボックス 672">
          <a:extLst>
            <a:ext uri="{FF2B5EF4-FFF2-40B4-BE49-F238E27FC236}">
              <a16:creationId xmlns:a16="http://schemas.microsoft.com/office/drawing/2014/main" id="{633AB00A-96E7-44B3-A06F-A503B167A28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74" name="直線コネクタ 673">
          <a:extLst>
            <a:ext uri="{FF2B5EF4-FFF2-40B4-BE49-F238E27FC236}">
              <a16:creationId xmlns:a16="http://schemas.microsoft.com/office/drawing/2014/main" id="{4BC17660-7153-40C2-BB02-C4B2E048A46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75" name="テキスト ボックス 674">
          <a:extLst>
            <a:ext uri="{FF2B5EF4-FFF2-40B4-BE49-F238E27FC236}">
              <a16:creationId xmlns:a16="http://schemas.microsoft.com/office/drawing/2014/main" id="{A19E9F7A-3C5A-44E6-B189-E385FCCF288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76" name="直線コネクタ 675">
          <a:extLst>
            <a:ext uri="{FF2B5EF4-FFF2-40B4-BE49-F238E27FC236}">
              <a16:creationId xmlns:a16="http://schemas.microsoft.com/office/drawing/2014/main" id="{C1A767F2-CFD0-44E6-BB35-ABFA13BD09C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77" name="テキスト ボックス 676">
          <a:extLst>
            <a:ext uri="{FF2B5EF4-FFF2-40B4-BE49-F238E27FC236}">
              <a16:creationId xmlns:a16="http://schemas.microsoft.com/office/drawing/2014/main" id="{F7A58ECD-393D-4FAE-BBFC-0A289C7D8F3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78" name="直線コネクタ 677">
          <a:extLst>
            <a:ext uri="{FF2B5EF4-FFF2-40B4-BE49-F238E27FC236}">
              <a16:creationId xmlns:a16="http://schemas.microsoft.com/office/drawing/2014/main" id="{DB2581E9-4CE4-461D-9961-76ABC26FCAA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79" name="テキスト ボックス 678">
          <a:extLst>
            <a:ext uri="{FF2B5EF4-FFF2-40B4-BE49-F238E27FC236}">
              <a16:creationId xmlns:a16="http://schemas.microsoft.com/office/drawing/2014/main" id="{66D94805-8C1C-4B16-BB9A-2C3EBBB6A2E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0" name="直線コネクタ 679">
          <a:extLst>
            <a:ext uri="{FF2B5EF4-FFF2-40B4-BE49-F238E27FC236}">
              <a16:creationId xmlns:a16="http://schemas.microsoft.com/office/drawing/2014/main" id="{C01068F1-6ED5-42A3-853A-1840C2ECED0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1" name="テキスト ボックス 680">
          <a:extLst>
            <a:ext uri="{FF2B5EF4-FFF2-40B4-BE49-F238E27FC236}">
              <a16:creationId xmlns:a16="http://schemas.microsoft.com/office/drawing/2014/main" id="{922B010F-BDB0-4F3F-986E-8F91AAB0C67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2" name="直線コネクタ 681">
          <a:extLst>
            <a:ext uri="{FF2B5EF4-FFF2-40B4-BE49-F238E27FC236}">
              <a16:creationId xmlns:a16="http://schemas.microsoft.com/office/drawing/2014/main" id="{9ABC6D3A-F995-4BD3-9903-98615D01550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3" name="テキスト ボックス 682">
          <a:extLst>
            <a:ext uri="{FF2B5EF4-FFF2-40B4-BE49-F238E27FC236}">
              <a16:creationId xmlns:a16="http://schemas.microsoft.com/office/drawing/2014/main" id="{02D1083B-01E1-43EA-BCAD-BD8C3E112FA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4" name="【公民館】&#10;一人当たり面積グラフ枠">
          <a:extLst>
            <a:ext uri="{FF2B5EF4-FFF2-40B4-BE49-F238E27FC236}">
              <a16:creationId xmlns:a16="http://schemas.microsoft.com/office/drawing/2014/main" id="{B8649430-2668-4B8B-A5A8-2C9AEA61B8E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169545</xdr:rowOff>
    </xdr:from>
    <xdr:to>
      <xdr:col>116</xdr:col>
      <xdr:colOff>62864</xdr:colOff>
      <xdr:row>108</xdr:row>
      <xdr:rowOff>147447</xdr:rowOff>
    </xdr:to>
    <xdr:cxnSp macro="">
      <xdr:nvCxnSpPr>
        <xdr:cNvPr id="685" name="直線コネクタ 684">
          <a:extLst>
            <a:ext uri="{FF2B5EF4-FFF2-40B4-BE49-F238E27FC236}">
              <a16:creationId xmlns:a16="http://schemas.microsoft.com/office/drawing/2014/main" id="{6971888B-C7AD-4526-A819-BC9ACC726D7F}"/>
            </a:ext>
          </a:extLst>
        </xdr:cNvPr>
        <xdr:cNvCxnSpPr/>
      </xdr:nvCxnSpPr>
      <xdr:spPr>
        <a:xfrm flipV="1">
          <a:off x="22160864" y="17143095"/>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151274</xdr:rowOff>
    </xdr:from>
    <xdr:ext cx="469744" cy="259045"/>
    <xdr:sp macro="" textlink="">
      <xdr:nvSpPr>
        <xdr:cNvPr id="686" name="【公民館】&#10;一人当たり面積最小値テキスト">
          <a:extLst>
            <a:ext uri="{FF2B5EF4-FFF2-40B4-BE49-F238E27FC236}">
              <a16:creationId xmlns:a16="http://schemas.microsoft.com/office/drawing/2014/main" id="{F6E66281-7FA4-4474-BA35-9A7E1FA408A8}"/>
            </a:ext>
          </a:extLst>
        </xdr:cNvPr>
        <xdr:cNvSpPr txBox="1"/>
      </xdr:nvSpPr>
      <xdr:spPr>
        <a:xfrm>
          <a:off x="22199600" y="1866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147447</xdr:rowOff>
    </xdr:from>
    <xdr:to>
      <xdr:col>116</xdr:col>
      <xdr:colOff>152400</xdr:colOff>
      <xdr:row>108</xdr:row>
      <xdr:rowOff>147447</xdr:rowOff>
    </xdr:to>
    <xdr:cxnSp macro="">
      <xdr:nvCxnSpPr>
        <xdr:cNvPr id="687" name="直線コネクタ 686">
          <a:extLst>
            <a:ext uri="{FF2B5EF4-FFF2-40B4-BE49-F238E27FC236}">
              <a16:creationId xmlns:a16="http://schemas.microsoft.com/office/drawing/2014/main" id="{BE0B9766-F8CE-4B98-9F93-CCD15E5096B1}"/>
            </a:ext>
          </a:extLst>
        </xdr:cNvPr>
        <xdr:cNvCxnSpPr/>
      </xdr:nvCxnSpPr>
      <xdr:spPr>
        <a:xfrm>
          <a:off x="22072600" y="186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116222</xdr:rowOff>
    </xdr:from>
    <xdr:ext cx="469744" cy="259045"/>
    <xdr:sp macro="" textlink="">
      <xdr:nvSpPr>
        <xdr:cNvPr id="688" name="【公民館】&#10;一人当たり面積最大値テキスト">
          <a:extLst>
            <a:ext uri="{FF2B5EF4-FFF2-40B4-BE49-F238E27FC236}">
              <a16:creationId xmlns:a16="http://schemas.microsoft.com/office/drawing/2014/main" id="{A1DCCF29-1D00-4EE2-A72A-96FAE8CAC257}"/>
            </a:ext>
          </a:extLst>
        </xdr:cNvPr>
        <xdr:cNvSpPr txBox="1"/>
      </xdr:nvSpPr>
      <xdr:spPr>
        <a:xfrm>
          <a:off x="22199600" y="169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169545</xdr:rowOff>
    </xdr:from>
    <xdr:to>
      <xdr:col>116</xdr:col>
      <xdr:colOff>152400</xdr:colOff>
      <xdr:row>99</xdr:row>
      <xdr:rowOff>169545</xdr:rowOff>
    </xdr:to>
    <xdr:cxnSp macro="">
      <xdr:nvCxnSpPr>
        <xdr:cNvPr id="689" name="直線コネクタ 688">
          <a:extLst>
            <a:ext uri="{FF2B5EF4-FFF2-40B4-BE49-F238E27FC236}">
              <a16:creationId xmlns:a16="http://schemas.microsoft.com/office/drawing/2014/main" id="{1C5BD647-5141-40AD-B0F8-1D694E517170}"/>
            </a:ext>
          </a:extLst>
        </xdr:cNvPr>
        <xdr:cNvCxnSpPr/>
      </xdr:nvCxnSpPr>
      <xdr:spPr>
        <a:xfrm>
          <a:off x="22072600" y="1714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62501</xdr:rowOff>
    </xdr:from>
    <xdr:ext cx="469744" cy="259045"/>
    <xdr:sp macro="" textlink="">
      <xdr:nvSpPr>
        <xdr:cNvPr id="690" name="【公民館】&#10;一人当たり面積平均値テキスト">
          <a:extLst>
            <a:ext uri="{FF2B5EF4-FFF2-40B4-BE49-F238E27FC236}">
              <a16:creationId xmlns:a16="http://schemas.microsoft.com/office/drawing/2014/main" id="{1AE44D04-4A3F-4ECD-9EE8-9DD17F76ABDC}"/>
            </a:ext>
          </a:extLst>
        </xdr:cNvPr>
        <xdr:cNvSpPr txBox="1"/>
      </xdr:nvSpPr>
      <xdr:spPr>
        <a:xfrm>
          <a:off x="22199600" y="18407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84074</xdr:rowOff>
    </xdr:from>
    <xdr:to>
      <xdr:col>116</xdr:col>
      <xdr:colOff>114300</xdr:colOff>
      <xdr:row>108</xdr:row>
      <xdr:rowOff>14224</xdr:rowOff>
    </xdr:to>
    <xdr:sp macro="" textlink="">
      <xdr:nvSpPr>
        <xdr:cNvPr id="691" name="フローチャート: 判断 690">
          <a:extLst>
            <a:ext uri="{FF2B5EF4-FFF2-40B4-BE49-F238E27FC236}">
              <a16:creationId xmlns:a16="http://schemas.microsoft.com/office/drawing/2014/main" id="{7A339461-8D18-4205-87D1-C80D7A2324A9}"/>
            </a:ext>
          </a:extLst>
        </xdr:cNvPr>
        <xdr:cNvSpPr/>
      </xdr:nvSpPr>
      <xdr:spPr>
        <a:xfrm>
          <a:off x="22110700" y="1842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102363</xdr:rowOff>
    </xdr:from>
    <xdr:to>
      <xdr:col>112</xdr:col>
      <xdr:colOff>38100</xdr:colOff>
      <xdr:row>108</xdr:row>
      <xdr:rowOff>32513</xdr:rowOff>
    </xdr:to>
    <xdr:sp macro="" textlink="">
      <xdr:nvSpPr>
        <xdr:cNvPr id="692" name="フローチャート: 判断 691">
          <a:extLst>
            <a:ext uri="{FF2B5EF4-FFF2-40B4-BE49-F238E27FC236}">
              <a16:creationId xmlns:a16="http://schemas.microsoft.com/office/drawing/2014/main" id="{EB247F14-FB6E-4806-BC16-015DB18D45AA}"/>
            </a:ext>
          </a:extLst>
        </xdr:cNvPr>
        <xdr:cNvSpPr/>
      </xdr:nvSpPr>
      <xdr:spPr>
        <a:xfrm>
          <a:off x="21272500" y="1844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91312</xdr:rowOff>
    </xdr:from>
    <xdr:to>
      <xdr:col>107</xdr:col>
      <xdr:colOff>101600</xdr:colOff>
      <xdr:row>108</xdr:row>
      <xdr:rowOff>21462</xdr:rowOff>
    </xdr:to>
    <xdr:sp macro="" textlink="">
      <xdr:nvSpPr>
        <xdr:cNvPr id="693" name="フローチャート: 判断 692">
          <a:extLst>
            <a:ext uri="{FF2B5EF4-FFF2-40B4-BE49-F238E27FC236}">
              <a16:creationId xmlns:a16="http://schemas.microsoft.com/office/drawing/2014/main" id="{30D0BC16-ADD8-4D02-AFDA-2FDD9661607A}"/>
            </a:ext>
          </a:extLst>
        </xdr:cNvPr>
        <xdr:cNvSpPr/>
      </xdr:nvSpPr>
      <xdr:spPr>
        <a:xfrm>
          <a:off x="20383500" y="184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694" name="フローチャート: 判断 693">
          <a:extLst>
            <a:ext uri="{FF2B5EF4-FFF2-40B4-BE49-F238E27FC236}">
              <a16:creationId xmlns:a16="http://schemas.microsoft.com/office/drawing/2014/main" id="{989B9853-1A83-4932-8C09-80E6E716C82B}"/>
            </a:ext>
          </a:extLst>
        </xdr:cNvPr>
        <xdr:cNvSpPr/>
      </xdr:nvSpPr>
      <xdr:spPr>
        <a:xfrm>
          <a:off x="19494500" y="1845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104267</xdr:rowOff>
    </xdr:from>
    <xdr:to>
      <xdr:col>98</xdr:col>
      <xdr:colOff>38100</xdr:colOff>
      <xdr:row>108</xdr:row>
      <xdr:rowOff>34417</xdr:rowOff>
    </xdr:to>
    <xdr:sp macro="" textlink="">
      <xdr:nvSpPr>
        <xdr:cNvPr id="695" name="フローチャート: 判断 694">
          <a:extLst>
            <a:ext uri="{FF2B5EF4-FFF2-40B4-BE49-F238E27FC236}">
              <a16:creationId xmlns:a16="http://schemas.microsoft.com/office/drawing/2014/main" id="{C80F1D44-D56B-456A-BB33-5F6AC30311F7}"/>
            </a:ext>
          </a:extLst>
        </xdr:cNvPr>
        <xdr:cNvSpPr/>
      </xdr:nvSpPr>
      <xdr:spPr>
        <a:xfrm>
          <a:off x="18605500" y="1844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6" name="テキスト ボックス 695">
          <a:extLst>
            <a:ext uri="{FF2B5EF4-FFF2-40B4-BE49-F238E27FC236}">
              <a16:creationId xmlns:a16="http://schemas.microsoft.com/office/drawing/2014/main" id="{63BFB8A9-5DC0-4B48-9327-F3017864935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7" name="テキスト ボックス 696">
          <a:extLst>
            <a:ext uri="{FF2B5EF4-FFF2-40B4-BE49-F238E27FC236}">
              <a16:creationId xmlns:a16="http://schemas.microsoft.com/office/drawing/2014/main" id="{19E80D19-524A-47FB-A23C-2CDF14DF90E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8" name="テキスト ボックス 697">
          <a:extLst>
            <a:ext uri="{FF2B5EF4-FFF2-40B4-BE49-F238E27FC236}">
              <a16:creationId xmlns:a16="http://schemas.microsoft.com/office/drawing/2014/main" id="{6D04E9F8-A9AC-41F4-A6C3-E4F2D1D832E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9" name="テキスト ボックス 698">
          <a:extLst>
            <a:ext uri="{FF2B5EF4-FFF2-40B4-BE49-F238E27FC236}">
              <a16:creationId xmlns:a16="http://schemas.microsoft.com/office/drawing/2014/main" id="{E167A851-1EAE-428A-91AF-767C4DADEB8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id="{36B73E17-2EB2-4BAD-BDD6-768432D2AAC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135889</xdr:rowOff>
    </xdr:from>
    <xdr:to>
      <xdr:col>116</xdr:col>
      <xdr:colOff>114300</xdr:colOff>
      <xdr:row>105</xdr:row>
      <xdr:rowOff>66039</xdr:rowOff>
    </xdr:to>
    <xdr:sp macro="" textlink="">
      <xdr:nvSpPr>
        <xdr:cNvPr id="701" name="楕円 700">
          <a:extLst>
            <a:ext uri="{FF2B5EF4-FFF2-40B4-BE49-F238E27FC236}">
              <a16:creationId xmlns:a16="http://schemas.microsoft.com/office/drawing/2014/main" id="{D98441B7-94D0-4351-90D2-8D0B2EB56605}"/>
            </a:ext>
          </a:extLst>
        </xdr:cNvPr>
        <xdr:cNvSpPr/>
      </xdr:nvSpPr>
      <xdr:spPr>
        <a:xfrm>
          <a:off x="22110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158766</xdr:rowOff>
    </xdr:from>
    <xdr:ext cx="469744" cy="259045"/>
    <xdr:sp macro="" textlink="">
      <xdr:nvSpPr>
        <xdr:cNvPr id="702" name="【公民館】&#10;一人当たり面積該当値テキスト">
          <a:extLst>
            <a:ext uri="{FF2B5EF4-FFF2-40B4-BE49-F238E27FC236}">
              <a16:creationId xmlns:a16="http://schemas.microsoft.com/office/drawing/2014/main" id="{A96609C1-2E10-44B1-9592-D76D5310CE57}"/>
            </a:ext>
          </a:extLst>
        </xdr:cNvPr>
        <xdr:cNvSpPr txBox="1"/>
      </xdr:nvSpPr>
      <xdr:spPr>
        <a:xfrm>
          <a:off x="22199600"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73025</xdr:rowOff>
    </xdr:from>
    <xdr:to>
      <xdr:col>107</xdr:col>
      <xdr:colOff>101600</xdr:colOff>
      <xdr:row>106</xdr:row>
      <xdr:rowOff>3175</xdr:rowOff>
    </xdr:to>
    <xdr:sp macro="" textlink="">
      <xdr:nvSpPr>
        <xdr:cNvPr id="703" name="楕円 702">
          <a:extLst>
            <a:ext uri="{FF2B5EF4-FFF2-40B4-BE49-F238E27FC236}">
              <a16:creationId xmlns:a16="http://schemas.microsoft.com/office/drawing/2014/main" id="{30B4F61F-A182-46E8-9A69-7A9E5E976C14}"/>
            </a:ext>
          </a:extLst>
        </xdr:cNvPr>
        <xdr:cNvSpPr/>
      </xdr:nvSpPr>
      <xdr:spPr>
        <a:xfrm>
          <a:off x="20383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83693</xdr:rowOff>
    </xdr:from>
    <xdr:to>
      <xdr:col>102</xdr:col>
      <xdr:colOff>165100</xdr:colOff>
      <xdr:row>106</xdr:row>
      <xdr:rowOff>13843</xdr:rowOff>
    </xdr:to>
    <xdr:sp macro="" textlink="">
      <xdr:nvSpPr>
        <xdr:cNvPr id="704" name="楕円 703">
          <a:extLst>
            <a:ext uri="{FF2B5EF4-FFF2-40B4-BE49-F238E27FC236}">
              <a16:creationId xmlns:a16="http://schemas.microsoft.com/office/drawing/2014/main" id="{56898855-1A4A-4A1E-AC74-A1B6D4BE5F55}"/>
            </a:ext>
          </a:extLst>
        </xdr:cNvPr>
        <xdr:cNvSpPr/>
      </xdr:nvSpPr>
      <xdr:spPr>
        <a:xfrm>
          <a:off x="19494500" y="1808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123825</xdr:rowOff>
    </xdr:from>
    <xdr:to>
      <xdr:col>107</xdr:col>
      <xdr:colOff>50800</xdr:colOff>
      <xdr:row>105</xdr:row>
      <xdr:rowOff>134493</xdr:rowOff>
    </xdr:to>
    <xdr:cxnSp macro="">
      <xdr:nvCxnSpPr>
        <xdr:cNvPr id="705" name="直線コネクタ 704">
          <a:extLst>
            <a:ext uri="{FF2B5EF4-FFF2-40B4-BE49-F238E27FC236}">
              <a16:creationId xmlns:a16="http://schemas.microsoft.com/office/drawing/2014/main" id="{7F67F71A-65F0-4CAC-AE96-14B35B8946EA}"/>
            </a:ext>
          </a:extLst>
        </xdr:cNvPr>
        <xdr:cNvCxnSpPr/>
      </xdr:nvCxnSpPr>
      <xdr:spPr>
        <a:xfrm flipV="1">
          <a:off x="19545300" y="18126075"/>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94362</xdr:rowOff>
    </xdr:from>
    <xdr:to>
      <xdr:col>98</xdr:col>
      <xdr:colOff>38100</xdr:colOff>
      <xdr:row>106</xdr:row>
      <xdr:rowOff>24512</xdr:rowOff>
    </xdr:to>
    <xdr:sp macro="" textlink="">
      <xdr:nvSpPr>
        <xdr:cNvPr id="706" name="楕円 705">
          <a:extLst>
            <a:ext uri="{FF2B5EF4-FFF2-40B4-BE49-F238E27FC236}">
              <a16:creationId xmlns:a16="http://schemas.microsoft.com/office/drawing/2014/main" id="{D2A8753D-8922-4EB2-BA3F-5FA287D13659}"/>
            </a:ext>
          </a:extLst>
        </xdr:cNvPr>
        <xdr:cNvSpPr/>
      </xdr:nvSpPr>
      <xdr:spPr>
        <a:xfrm>
          <a:off x="18605500" y="1809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134493</xdr:rowOff>
    </xdr:from>
    <xdr:to>
      <xdr:col>102</xdr:col>
      <xdr:colOff>114300</xdr:colOff>
      <xdr:row>105</xdr:row>
      <xdr:rowOff>145162</xdr:rowOff>
    </xdr:to>
    <xdr:cxnSp macro="">
      <xdr:nvCxnSpPr>
        <xdr:cNvPr id="707" name="直線コネクタ 706">
          <a:extLst>
            <a:ext uri="{FF2B5EF4-FFF2-40B4-BE49-F238E27FC236}">
              <a16:creationId xmlns:a16="http://schemas.microsoft.com/office/drawing/2014/main" id="{F220C13B-5B8E-43FC-A299-2010089F85F0}"/>
            </a:ext>
          </a:extLst>
        </xdr:cNvPr>
        <xdr:cNvCxnSpPr/>
      </xdr:nvCxnSpPr>
      <xdr:spPr>
        <a:xfrm flipV="1">
          <a:off x="18656300" y="18136743"/>
          <a:ext cx="88900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49040</xdr:rowOff>
    </xdr:from>
    <xdr:ext cx="469744" cy="259045"/>
    <xdr:sp macro="" textlink="">
      <xdr:nvSpPr>
        <xdr:cNvPr id="708" name="n_1aveValue【公民館】&#10;一人当たり面積">
          <a:extLst>
            <a:ext uri="{FF2B5EF4-FFF2-40B4-BE49-F238E27FC236}">
              <a16:creationId xmlns:a16="http://schemas.microsoft.com/office/drawing/2014/main" id="{328D1350-6DC2-4272-A006-EA2999DBBD4C}"/>
            </a:ext>
          </a:extLst>
        </xdr:cNvPr>
        <xdr:cNvSpPr txBox="1"/>
      </xdr:nvSpPr>
      <xdr:spPr>
        <a:xfrm>
          <a:off x="21075727" y="1822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12589</xdr:rowOff>
    </xdr:from>
    <xdr:ext cx="469744" cy="259045"/>
    <xdr:sp macro="" textlink="">
      <xdr:nvSpPr>
        <xdr:cNvPr id="709" name="n_2aveValue【公民館】&#10;一人当たり面積">
          <a:extLst>
            <a:ext uri="{FF2B5EF4-FFF2-40B4-BE49-F238E27FC236}">
              <a16:creationId xmlns:a16="http://schemas.microsoft.com/office/drawing/2014/main" id="{A6831018-F9A4-4CC5-B379-23953318CB95}"/>
            </a:ext>
          </a:extLst>
        </xdr:cNvPr>
        <xdr:cNvSpPr txBox="1"/>
      </xdr:nvSpPr>
      <xdr:spPr>
        <a:xfrm>
          <a:off x="20199427" y="18529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710" name="n_3aveValue【公民館】&#10;一人当たり面積">
          <a:extLst>
            <a:ext uri="{FF2B5EF4-FFF2-40B4-BE49-F238E27FC236}">
              <a16:creationId xmlns:a16="http://schemas.microsoft.com/office/drawing/2014/main" id="{E8F1438D-5D3B-4FA2-9F80-5E658A47E6C0}"/>
            </a:ext>
          </a:extLst>
        </xdr:cNvPr>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25544</xdr:rowOff>
    </xdr:from>
    <xdr:ext cx="469744" cy="259045"/>
    <xdr:sp macro="" textlink="">
      <xdr:nvSpPr>
        <xdr:cNvPr id="711" name="n_4aveValue【公民館】&#10;一人当たり面積">
          <a:extLst>
            <a:ext uri="{FF2B5EF4-FFF2-40B4-BE49-F238E27FC236}">
              <a16:creationId xmlns:a16="http://schemas.microsoft.com/office/drawing/2014/main" id="{74259AE2-F5C3-4F19-BB60-BC59D17FAC2B}"/>
            </a:ext>
          </a:extLst>
        </xdr:cNvPr>
        <xdr:cNvSpPr txBox="1"/>
      </xdr:nvSpPr>
      <xdr:spPr>
        <a:xfrm>
          <a:off x="18421427" y="1854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19702</xdr:rowOff>
    </xdr:from>
    <xdr:ext cx="469744" cy="259045"/>
    <xdr:sp macro="" textlink="">
      <xdr:nvSpPr>
        <xdr:cNvPr id="712" name="n_2mainValue【公民館】&#10;一人当たり面積">
          <a:extLst>
            <a:ext uri="{FF2B5EF4-FFF2-40B4-BE49-F238E27FC236}">
              <a16:creationId xmlns:a16="http://schemas.microsoft.com/office/drawing/2014/main" id="{B8A1EB85-9A13-4F9A-839A-E069AA7D1E19}"/>
            </a:ext>
          </a:extLst>
        </xdr:cNvPr>
        <xdr:cNvSpPr txBox="1"/>
      </xdr:nvSpPr>
      <xdr:spPr>
        <a:xfrm>
          <a:off x="20199427" y="1785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30370</xdr:rowOff>
    </xdr:from>
    <xdr:ext cx="469744" cy="259045"/>
    <xdr:sp macro="" textlink="">
      <xdr:nvSpPr>
        <xdr:cNvPr id="713" name="n_3mainValue【公民館】&#10;一人当たり面積">
          <a:extLst>
            <a:ext uri="{FF2B5EF4-FFF2-40B4-BE49-F238E27FC236}">
              <a16:creationId xmlns:a16="http://schemas.microsoft.com/office/drawing/2014/main" id="{5689A2C4-7E22-4B30-A902-F9B91C12CE75}"/>
            </a:ext>
          </a:extLst>
        </xdr:cNvPr>
        <xdr:cNvSpPr txBox="1"/>
      </xdr:nvSpPr>
      <xdr:spPr>
        <a:xfrm>
          <a:off x="19310427" y="1786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41039</xdr:rowOff>
    </xdr:from>
    <xdr:ext cx="469744" cy="259045"/>
    <xdr:sp macro="" textlink="">
      <xdr:nvSpPr>
        <xdr:cNvPr id="714" name="n_4mainValue【公民館】&#10;一人当たり面積">
          <a:extLst>
            <a:ext uri="{FF2B5EF4-FFF2-40B4-BE49-F238E27FC236}">
              <a16:creationId xmlns:a16="http://schemas.microsoft.com/office/drawing/2014/main" id="{2CD8C36F-2A04-4DC8-B8B3-4E1BCD400F43}"/>
            </a:ext>
          </a:extLst>
        </xdr:cNvPr>
        <xdr:cNvSpPr txBox="1"/>
      </xdr:nvSpPr>
      <xdr:spPr>
        <a:xfrm>
          <a:off x="18421427" y="1787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5" name="正方形/長方形 714">
          <a:extLst>
            <a:ext uri="{FF2B5EF4-FFF2-40B4-BE49-F238E27FC236}">
              <a16:creationId xmlns:a16="http://schemas.microsoft.com/office/drawing/2014/main" id="{205819C1-6EC9-42CC-9ABD-144E546C518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6" name="正方形/長方形 715">
          <a:extLst>
            <a:ext uri="{FF2B5EF4-FFF2-40B4-BE49-F238E27FC236}">
              <a16:creationId xmlns:a16="http://schemas.microsoft.com/office/drawing/2014/main" id="{17014056-33C4-4635-838F-6FFEA24E5E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7" name="テキスト ボックス 716">
          <a:extLst>
            <a:ext uri="{FF2B5EF4-FFF2-40B4-BE49-F238E27FC236}">
              <a16:creationId xmlns:a16="http://schemas.microsoft.com/office/drawing/2014/main" id="{45E2F4D7-7A5C-4FD0-A866-941363501E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最上中学校の大規模改修やセミナーハウス最上寮の改修等を行ったため、学校施設において減価償却率が減少しているが、その他施設においては、依然として平均より高い状況にある。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D7D7BF-0C77-4F98-AB05-2E3A5B5A12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4D1B70-B2CA-468A-82E7-9EA4F853028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F6DE3CE-11CD-4069-8379-97391D5862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AFF1979-083A-4BB6-8130-C988F1B4147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山形県最上町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E0F3FA0-A5CD-4254-A37D-9474375F354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E645C0-ACFD-41ED-97C6-919B88C0743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6EFFDCA-5C36-46D3-A9F6-910F84F01E0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5B1E3B2-3D6A-456D-836A-B71CE1EB8B7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5DD084-BA48-46E6-9B04-431F8AF6284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C5A3B04-5457-4022-9943-765E8AB0A94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8,030
7,947
330.37
7,399,477
7,111,224
268,421
4,185,416
6,365,693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F004DD-45E8-4485-89C1-54F8A7B526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6D7D85-C89B-40A8-9EA7-46C5A8A8B2F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DB4AC48-77DA-4D6F-91CD-B8368141305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8.6
30.9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024F20C-1559-46D4-A25C-EC45AA46F00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AF58B8-3E5D-4293-A664-695EACA3453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6BEFE5A-614E-41CC-8D96-B2F26285D65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43D01F8-445D-4DB2-91F7-D3E8628364C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1F56BE-EEA9-470B-98DD-CB8CD84098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E37A78-DD1B-46DC-8E63-04AD85C0C47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AFD9F14-9512-445E-836D-370F056D94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2010A4-E138-49B2-8873-B00C96BFFAD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2BFF51-CA5C-41BD-B77C-BDC3C082811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77DA50E-A4BE-4477-88A1-8B4C8EC76A6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B05B9E-C138-4BC9-B0C4-9F9173E09BD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990BAC-6709-453B-97A7-8D918C69E1A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C5CEE0-94CF-4FA2-9432-9DC94C311A7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DEEAF80-4ABB-4377-9946-EDF892C1B4B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320B49-F898-48AD-9804-A2C4DA296D8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411FD4B-3993-447F-8CCD-3B8E7323561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90F3E2B-27A8-4483-A940-34CD78DF2BC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FB529E-FD13-4B1E-8F42-12FF6E1B8C5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77418E-49C4-40A2-A1E3-CEBB5D509B8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2CE5576-D6BA-4AC4-9530-6EDCDC5AE2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4FF0C2B-867F-4FF8-BAAF-DBCA64F7CF1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ACB571-29C2-4048-9192-785B899050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EBCF4EF-D7AC-4431-B3DE-FD34783D2E5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EFF7D4F-4153-4519-AE61-58CB30E13A9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99AF40B-8BD2-4B46-AA93-2CF38668E6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191FF81-56F6-40FF-9F74-5EE05846076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28BF9EA-37DF-4A6D-BF58-E15A42DD942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813EBA3-531A-46AC-B8F7-58D0DBD3FA2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903D435-F183-41D5-85E1-BFC89CD2717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42A14F7-4145-487B-8047-EF29ABDA65A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2A12D5B-CEDD-4E74-8AB6-DFCEE695279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72B8D5F-5AE5-416B-A7B3-BA3DAD2070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91DE568-D205-4CEF-AABE-07AF12C5A37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B06CE52-0490-4332-9123-403ECCB960B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ED8FA0A-6C5A-446A-A6D4-F8E177CFBD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0D0AC8D-98A1-4B6E-A3D1-BDF90004FEF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204E661-BB17-4E4B-ADDE-59E4211461B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4C45C81-3218-4B17-B7CC-6E4D8083DDE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85A28C4-216B-4FF1-A505-9415FB95E48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AB7FCC5-E36D-4082-8A3C-4AD0B331744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39765EA-FC6A-42A2-9BFD-CC753441697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BD976A1-8108-433E-89AE-E627F919E2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5CE63DC-2C89-4EFB-A761-524D18A2C31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3CE0AA5-B8BD-452B-9CEC-05AE73AB0E8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C77A787-BA8A-4B5B-AACB-400F2D8E9D1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95F11153-4CDC-4A06-A12F-D329F1DB85A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D4C6A5A1-B197-4B79-850B-EB3271CB3F6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E2BC1BF3-3C56-4E13-8693-84E7E4ABCA5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27C1906A-3BA2-45B0-87DD-1EEF5337F37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D8ECBF53-5AFD-4127-BE3B-F8A5D1F3A9B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C623541A-CDE4-444B-B575-C10F8C2A885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9C3EE6FC-D022-4CD9-9FF5-43C426AFB91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B26C9885-6879-4831-B172-04D76FB649D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D45C2357-7396-4531-B17D-D4AA8514202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275121E5-1648-464B-8084-5EFAEDE2CF0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9E98EE74-FDE5-4E48-8C22-5D34835CC06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11F64F06-7F74-4719-8156-386604D25F1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7ADCE6D5-B9C5-4FE9-88D4-A0199C8E7C3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E8E7E6AF-123C-4E4D-BC0F-79AF29912C8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138793</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13D341B4-CF2B-4494-893F-D056ACC66E16}"/>
            </a:ext>
          </a:extLst>
        </xdr:cNvPr>
        <xdr:cNvCxnSpPr/>
      </xdr:nvCxnSpPr>
      <xdr:spPr>
        <a:xfrm flipV="1">
          <a:off x="4634865" y="956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E3551F18-BDB5-40BC-A135-F29F9F7E6A8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077976F-7BB4-4E5D-9BE3-BA0246EBD2A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85470</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CB59791D-ABB7-4817-94E1-7DABF70061E6}"/>
            </a:ext>
          </a:extLst>
        </xdr:cNvPr>
        <xdr:cNvSpPr txBox="1"/>
      </xdr:nvSpPr>
      <xdr:spPr>
        <a:xfrm>
          <a:off x="4673600" y="934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138793</xdr:rowOff>
    </xdr:from>
    <xdr:to>
      <xdr:col>24</xdr:col>
      <xdr:colOff>152400</xdr:colOff>
      <xdr:row>55</xdr:row>
      <xdr:rowOff>138793</xdr:rowOff>
    </xdr:to>
    <xdr:cxnSp macro="">
      <xdr:nvCxnSpPr>
        <xdr:cNvPr id="78" name="直線コネクタ 77">
          <a:extLst>
            <a:ext uri="{FF2B5EF4-FFF2-40B4-BE49-F238E27FC236}">
              <a16:creationId xmlns:a16="http://schemas.microsoft.com/office/drawing/2014/main" id="{CFC04AD8-73E1-4E31-B034-03DFA2C97426}"/>
            </a:ext>
          </a:extLst>
        </xdr:cNvPr>
        <xdr:cNvCxnSpPr/>
      </xdr:nvCxnSpPr>
      <xdr:spPr>
        <a:xfrm>
          <a:off x="4546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96731B03-7C98-4B3E-930A-9330736C0DC3}"/>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AD4ABE68-D08D-4FA3-B221-D7E733FBE704}"/>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145143</xdr:rowOff>
    </xdr:from>
    <xdr:to>
      <xdr:col>20</xdr:col>
      <xdr:colOff>38100</xdr:colOff>
      <xdr:row>62</xdr:row>
      <xdr:rowOff>75293</xdr:rowOff>
    </xdr:to>
    <xdr:sp macro="" textlink="">
      <xdr:nvSpPr>
        <xdr:cNvPr id="81" name="フローチャート: 判断 80">
          <a:extLst>
            <a:ext uri="{FF2B5EF4-FFF2-40B4-BE49-F238E27FC236}">
              <a16:creationId xmlns:a16="http://schemas.microsoft.com/office/drawing/2014/main" id="{E713B40A-C710-422F-8806-F68CB8EF24EE}"/>
            </a:ext>
          </a:extLst>
        </xdr:cNvPr>
        <xdr:cNvSpPr/>
      </xdr:nvSpPr>
      <xdr:spPr>
        <a:xfrm>
          <a:off x="3746500" y="1060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110853</xdr:rowOff>
    </xdr:from>
    <xdr:to>
      <xdr:col>15</xdr:col>
      <xdr:colOff>101600</xdr:colOff>
      <xdr:row>62</xdr:row>
      <xdr:rowOff>41003</xdr:rowOff>
    </xdr:to>
    <xdr:sp macro="" textlink="">
      <xdr:nvSpPr>
        <xdr:cNvPr id="82" name="フローチャート: 判断 81">
          <a:extLst>
            <a:ext uri="{FF2B5EF4-FFF2-40B4-BE49-F238E27FC236}">
              <a16:creationId xmlns:a16="http://schemas.microsoft.com/office/drawing/2014/main" id="{24986DB1-E101-4E53-87BD-4AE515FD4EDF}"/>
            </a:ext>
          </a:extLst>
        </xdr:cNvPr>
        <xdr:cNvSpPr/>
      </xdr:nvSpPr>
      <xdr:spPr>
        <a:xfrm>
          <a:off x="2857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83" name="フローチャート: 判断 82">
          <a:extLst>
            <a:ext uri="{FF2B5EF4-FFF2-40B4-BE49-F238E27FC236}">
              <a16:creationId xmlns:a16="http://schemas.microsoft.com/office/drawing/2014/main" id="{85294CB3-3A04-4181-AFA6-38A4A9894370}"/>
            </a:ext>
          </a:extLst>
        </xdr:cNvPr>
        <xdr:cNvSpPr/>
      </xdr:nvSpPr>
      <xdr:spPr>
        <a:xfrm>
          <a:off x="1968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84" name="フローチャート: 判断 83">
          <a:extLst>
            <a:ext uri="{FF2B5EF4-FFF2-40B4-BE49-F238E27FC236}">
              <a16:creationId xmlns:a16="http://schemas.microsoft.com/office/drawing/2014/main" id="{62CF6A02-3E6F-4B7B-8201-286B409BDA28}"/>
            </a:ext>
          </a:extLst>
        </xdr:cNvPr>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C868480-C703-4AC4-8E40-F43BBFE6C6A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E57DEE2-9AEA-41CC-B053-9FF749F76AA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83FCE2EC-2DFF-44A4-8E72-8719C8FA11A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581493F-C529-4ABF-99C9-D47484D15CF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33E69C20-4FE3-4EA6-818F-99FDF4B3720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27577</xdr:rowOff>
    </xdr:from>
    <xdr:to>
      <xdr:col>24</xdr:col>
      <xdr:colOff>114300</xdr:colOff>
      <xdr:row>63</xdr:row>
      <xdr:rowOff>129177</xdr:rowOff>
    </xdr:to>
    <xdr:sp macro="" textlink="">
      <xdr:nvSpPr>
        <xdr:cNvPr id="90" name="楕円 89">
          <a:extLst>
            <a:ext uri="{FF2B5EF4-FFF2-40B4-BE49-F238E27FC236}">
              <a16:creationId xmlns:a16="http://schemas.microsoft.com/office/drawing/2014/main" id="{E955F4EA-504A-4DE8-9CA6-49AFA4471AEE}"/>
            </a:ext>
          </a:extLst>
        </xdr:cNvPr>
        <xdr:cNvSpPr/>
      </xdr:nvSpPr>
      <xdr:spPr>
        <a:xfrm>
          <a:off x="4584700" y="1082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6004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AFA91634-10D1-4BCD-9620-4B5DE744BABD}"/>
            </a:ext>
          </a:extLst>
        </xdr:cNvPr>
        <xdr:cNvSpPr txBox="1"/>
      </xdr:nvSpPr>
      <xdr:spPr>
        <a:xfrm>
          <a:off x="4673600" y="1080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63</xdr:row>
      <xdr:rowOff>143510</xdr:rowOff>
    </xdr:from>
    <xdr:to>
      <xdr:col>15</xdr:col>
      <xdr:colOff>101600</xdr:colOff>
      <xdr:row>64</xdr:row>
      <xdr:rowOff>73660</xdr:rowOff>
    </xdr:to>
    <xdr:sp macro="" textlink="">
      <xdr:nvSpPr>
        <xdr:cNvPr id="92" name="楕円 91">
          <a:extLst>
            <a:ext uri="{FF2B5EF4-FFF2-40B4-BE49-F238E27FC236}">
              <a16:creationId xmlns:a16="http://schemas.microsoft.com/office/drawing/2014/main" id="{A0B82AC2-2A6D-41A9-9644-90DF34122CAB}"/>
            </a:ext>
          </a:extLst>
        </xdr:cNvPr>
        <xdr:cNvSpPr/>
      </xdr:nvSpPr>
      <xdr:spPr>
        <a:xfrm>
          <a:off x="2857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63</xdr:row>
      <xdr:rowOff>132080</xdr:rowOff>
    </xdr:from>
    <xdr:to>
      <xdr:col>10</xdr:col>
      <xdr:colOff>165100</xdr:colOff>
      <xdr:row>64</xdr:row>
      <xdr:rowOff>62230</xdr:rowOff>
    </xdr:to>
    <xdr:sp macro="" textlink="">
      <xdr:nvSpPr>
        <xdr:cNvPr id="93" name="楕円 92">
          <a:extLst>
            <a:ext uri="{FF2B5EF4-FFF2-40B4-BE49-F238E27FC236}">
              <a16:creationId xmlns:a16="http://schemas.microsoft.com/office/drawing/2014/main" id="{552283F9-8C45-4269-A9A1-A4A2AE8B5BCF}"/>
            </a:ext>
          </a:extLst>
        </xdr:cNvPr>
        <xdr:cNvSpPr/>
      </xdr:nvSpPr>
      <xdr:spPr>
        <a:xfrm>
          <a:off x="1968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11430</xdr:rowOff>
    </xdr:from>
    <xdr:to>
      <xdr:col>15</xdr:col>
      <xdr:colOff>50800</xdr:colOff>
      <xdr:row>64</xdr:row>
      <xdr:rowOff>22860</xdr:rowOff>
    </xdr:to>
    <xdr:cxnSp macro="">
      <xdr:nvCxnSpPr>
        <xdr:cNvPr id="94" name="直線コネクタ 93">
          <a:extLst>
            <a:ext uri="{FF2B5EF4-FFF2-40B4-BE49-F238E27FC236}">
              <a16:creationId xmlns:a16="http://schemas.microsoft.com/office/drawing/2014/main" id="{C8BF37FD-A3FC-438C-969C-CDFF11433EFF}"/>
            </a:ext>
          </a:extLst>
        </xdr:cNvPr>
        <xdr:cNvCxnSpPr/>
      </xdr:nvCxnSpPr>
      <xdr:spPr>
        <a:xfrm>
          <a:off x="2019300" y="109842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122283</xdr:rowOff>
    </xdr:from>
    <xdr:to>
      <xdr:col>6</xdr:col>
      <xdr:colOff>38100</xdr:colOff>
      <xdr:row>64</xdr:row>
      <xdr:rowOff>52433</xdr:rowOff>
    </xdr:to>
    <xdr:sp macro="" textlink="">
      <xdr:nvSpPr>
        <xdr:cNvPr id="95" name="楕円 94">
          <a:extLst>
            <a:ext uri="{FF2B5EF4-FFF2-40B4-BE49-F238E27FC236}">
              <a16:creationId xmlns:a16="http://schemas.microsoft.com/office/drawing/2014/main" id="{DDEA52F7-A745-427A-97FB-493587622956}"/>
            </a:ext>
          </a:extLst>
        </xdr:cNvPr>
        <xdr:cNvSpPr/>
      </xdr:nvSpPr>
      <xdr:spPr>
        <a:xfrm>
          <a:off x="1079500" y="1092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1633</xdr:rowOff>
    </xdr:from>
    <xdr:to>
      <xdr:col>10</xdr:col>
      <xdr:colOff>114300</xdr:colOff>
      <xdr:row>64</xdr:row>
      <xdr:rowOff>11430</xdr:rowOff>
    </xdr:to>
    <xdr:cxnSp macro="">
      <xdr:nvCxnSpPr>
        <xdr:cNvPr id="96" name="直線コネクタ 95">
          <a:extLst>
            <a:ext uri="{FF2B5EF4-FFF2-40B4-BE49-F238E27FC236}">
              <a16:creationId xmlns:a16="http://schemas.microsoft.com/office/drawing/2014/main" id="{5B3A0063-3AEC-45D0-A1A7-271C48732B57}"/>
            </a:ext>
          </a:extLst>
        </xdr:cNvPr>
        <xdr:cNvCxnSpPr/>
      </xdr:nvCxnSpPr>
      <xdr:spPr>
        <a:xfrm>
          <a:off x="1130300" y="1097443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91820</xdr:rowOff>
    </xdr:from>
    <xdr:ext cx="405111" cy="259045"/>
    <xdr:sp macro="" textlink="">
      <xdr:nvSpPr>
        <xdr:cNvPr id="97" name="n_1aveValue【体育館・プール】&#10;有形固定資産減価償却率">
          <a:extLst>
            <a:ext uri="{FF2B5EF4-FFF2-40B4-BE49-F238E27FC236}">
              <a16:creationId xmlns:a16="http://schemas.microsoft.com/office/drawing/2014/main" id="{020B2F35-307C-4313-9FFA-BDF1070D6E79}"/>
            </a:ext>
          </a:extLst>
        </xdr:cNvPr>
        <xdr:cNvSpPr txBox="1"/>
      </xdr:nvSpPr>
      <xdr:spPr>
        <a:xfrm>
          <a:off x="3582044" y="1037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57530</xdr:rowOff>
    </xdr:from>
    <xdr:ext cx="405111" cy="259045"/>
    <xdr:sp macro="" textlink="">
      <xdr:nvSpPr>
        <xdr:cNvPr id="98" name="n_2aveValue【体育館・プール】&#10;有形固定資産減価償却率">
          <a:extLst>
            <a:ext uri="{FF2B5EF4-FFF2-40B4-BE49-F238E27FC236}">
              <a16:creationId xmlns:a16="http://schemas.microsoft.com/office/drawing/2014/main" id="{B59DB9DF-950E-4E23-A4AF-8E4F512F5E24}"/>
            </a:ext>
          </a:extLst>
        </xdr:cNvPr>
        <xdr:cNvSpPr txBox="1"/>
      </xdr:nvSpPr>
      <xdr:spPr>
        <a:xfrm>
          <a:off x="2705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5278</xdr:rowOff>
    </xdr:from>
    <xdr:ext cx="405111" cy="259045"/>
    <xdr:sp macro="" textlink="">
      <xdr:nvSpPr>
        <xdr:cNvPr id="99" name="n_3aveValue【体育館・プール】&#10;有形固定資産減価償却率">
          <a:extLst>
            <a:ext uri="{FF2B5EF4-FFF2-40B4-BE49-F238E27FC236}">
              <a16:creationId xmlns:a16="http://schemas.microsoft.com/office/drawing/2014/main" id="{919C8FDC-A7D0-4298-B774-A8408B1D156B}"/>
            </a:ext>
          </a:extLst>
        </xdr:cNvPr>
        <xdr:cNvSpPr txBox="1"/>
      </xdr:nvSpPr>
      <xdr:spPr>
        <a:xfrm>
          <a:off x="1816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150603</xdr:rowOff>
    </xdr:from>
    <xdr:ext cx="405111" cy="259045"/>
    <xdr:sp macro="" textlink="">
      <xdr:nvSpPr>
        <xdr:cNvPr id="100" name="n_4aveValue【体育館・プール】&#10;有形固定資産減価償却率">
          <a:extLst>
            <a:ext uri="{FF2B5EF4-FFF2-40B4-BE49-F238E27FC236}">
              <a16:creationId xmlns:a16="http://schemas.microsoft.com/office/drawing/2014/main" id="{D032321A-2FF5-4E09-BFCC-25ADC93B3069}"/>
            </a:ext>
          </a:extLst>
        </xdr:cNvPr>
        <xdr:cNvSpPr txBox="1"/>
      </xdr:nvSpPr>
      <xdr:spPr>
        <a:xfrm>
          <a:off x="927744" y="1026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64787</xdr:rowOff>
    </xdr:from>
    <xdr:ext cx="405111" cy="259045"/>
    <xdr:sp macro="" textlink="">
      <xdr:nvSpPr>
        <xdr:cNvPr id="101" name="n_2mainValue【体育館・プール】&#10;有形固定資産減価償却率">
          <a:extLst>
            <a:ext uri="{FF2B5EF4-FFF2-40B4-BE49-F238E27FC236}">
              <a16:creationId xmlns:a16="http://schemas.microsoft.com/office/drawing/2014/main" id="{95CE7DB5-2DE2-43AC-A278-53B1F49B36E1}"/>
            </a:ext>
          </a:extLst>
        </xdr:cNvPr>
        <xdr:cNvSpPr txBox="1"/>
      </xdr:nvSpPr>
      <xdr:spPr>
        <a:xfrm>
          <a:off x="2705744"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53357</xdr:rowOff>
    </xdr:from>
    <xdr:ext cx="405111" cy="259045"/>
    <xdr:sp macro="" textlink="">
      <xdr:nvSpPr>
        <xdr:cNvPr id="102" name="n_3mainValue【体育館・プール】&#10;有形固定資産減価償却率">
          <a:extLst>
            <a:ext uri="{FF2B5EF4-FFF2-40B4-BE49-F238E27FC236}">
              <a16:creationId xmlns:a16="http://schemas.microsoft.com/office/drawing/2014/main" id="{494E3712-864A-4793-8088-1B73C1DC1FC2}"/>
            </a:ext>
          </a:extLst>
        </xdr:cNvPr>
        <xdr:cNvSpPr txBox="1"/>
      </xdr:nvSpPr>
      <xdr:spPr>
        <a:xfrm>
          <a:off x="1816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43560</xdr:rowOff>
    </xdr:from>
    <xdr:ext cx="405111" cy="259045"/>
    <xdr:sp macro="" textlink="">
      <xdr:nvSpPr>
        <xdr:cNvPr id="103" name="n_4mainValue【体育館・プール】&#10;有形固定資産減価償却率">
          <a:extLst>
            <a:ext uri="{FF2B5EF4-FFF2-40B4-BE49-F238E27FC236}">
              <a16:creationId xmlns:a16="http://schemas.microsoft.com/office/drawing/2014/main" id="{71C57EF3-2530-4A2A-8EFD-A369F6BC025D}"/>
            </a:ext>
          </a:extLst>
        </xdr:cNvPr>
        <xdr:cNvSpPr txBox="1"/>
      </xdr:nvSpPr>
      <xdr:spPr>
        <a:xfrm>
          <a:off x="927744" y="11016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4" name="正方形/長方形 103">
          <a:extLst>
            <a:ext uri="{FF2B5EF4-FFF2-40B4-BE49-F238E27FC236}">
              <a16:creationId xmlns:a16="http://schemas.microsoft.com/office/drawing/2014/main" id="{FEFDA3B8-B98A-4BE5-933F-B1C448FE02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5" name="正方形/長方形 104">
          <a:extLst>
            <a:ext uri="{FF2B5EF4-FFF2-40B4-BE49-F238E27FC236}">
              <a16:creationId xmlns:a16="http://schemas.microsoft.com/office/drawing/2014/main" id="{0863BC9E-F397-4DD7-9CD3-994C6F0039D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6" name="正方形/長方形 105">
          <a:extLst>
            <a:ext uri="{FF2B5EF4-FFF2-40B4-BE49-F238E27FC236}">
              <a16:creationId xmlns:a16="http://schemas.microsoft.com/office/drawing/2014/main" id="{18D61BA8-625D-40CA-914B-5CCEED98D4D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7" name="正方形/長方形 106">
          <a:extLst>
            <a:ext uri="{FF2B5EF4-FFF2-40B4-BE49-F238E27FC236}">
              <a16:creationId xmlns:a16="http://schemas.microsoft.com/office/drawing/2014/main" id="{4145A009-A74A-467B-832B-B2F7554EDD3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8" name="正方形/長方形 107">
          <a:extLst>
            <a:ext uri="{FF2B5EF4-FFF2-40B4-BE49-F238E27FC236}">
              <a16:creationId xmlns:a16="http://schemas.microsoft.com/office/drawing/2014/main" id="{12EABFB0-0376-45CB-A1E3-0C04FFD0C2A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9" name="正方形/長方形 108">
          <a:extLst>
            <a:ext uri="{FF2B5EF4-FFF2-40B4-BE49-F238E27FC236}">
              <a16:creationId xmlns:a16="http://schemas.microsoft.com/office/drawing/2014/main" id="{59D92B03-9DF5-4D29-B332-35CF48D0DB6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0" name="正方形/長方形 109">
          <a:extLst>
            <a:ext uri="{FF2B5EF4-FFF2-40B4-BE49-F238E27FC236}">
              <a16:creationId xmlns:a16="http://schemas.microsoft.com/office/drawing/2014/main" id="{2EDA8D35-1130-42F0-B8F6-04CA8C17AC3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1" name="正方形/長方形 110">
          <a:extLst>
            <a:ext uri="{FF2B5EF4-FFF2-40B4-BE49-F238E27FC236}">
              <a16:creationId xmlns:a16="http://schemas.microsoft.com/office/drawing/2014/main" id="{48A192C0-EDA5-41E8-B4F7-19CFE49BEDD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2" name="テキスト ボックス 111">
          <a:extLst>
            <a:ext uri="{FF2B5EF4-FFF2-40B4-BE49-F238E27FC236}">
              <a16:creationId xmlns:a16="http://schemas.microsoft.com/office/drawing/2014/main" id="{CC171C3E-98A6-4E85-82A7-597C026E275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3" name="直線コネクタ 112">
          <a:extLst>
            <a:ext uri="{FF2B5EF4-FFF2-40B4-BE49-F238E27FC236}">
              <a16:creationId xmlns:a16="http://schemas.microsoft.com/office/drawing/2014/main" id="{8B92B563-170F-4C40-96BD-34CEE6DBB91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4" name="直線コネクタ 113">
          <a:extLst>
            <a:ext uri="{FF2B5EF4-FFF2-40B4-BE49-F238E27FC236}">
              <a16:creationId xmlns:a16="http://schemas.microsoft.com/office/drawing/2014/main" id="{8F1CC94A-E404-43AD-BB00-C8250B8257F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5" name="テキスト ボックス 114">
          <a:extLst>
            <a:ext uri="{FF2B5EF4-FFF2-40B4-BE49-F238E27FC236}">
              <a16:creationId xmlns:a16="http://schemas.microsoft.com/office/drawing/2014/main" id="{E08AE46A-0EE1-435B-AEE6-2A3E7DB96F31}"/>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6" name="直線コネクタ 115">
          <a:extLst>
            <a:ext uri="{FF2B5EF4-FFF2-40B4-BE49-F238E27FC236}">
              <a16:creationId xmlns:a16="http://schemas.microsoft.com/office/drawing/2014/main" id="{87649E6C-26CF-4A08-B85E-E942AC1779A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17" name="テキスト ボックス 116">
          <a:extLst>
            <a:ext uri="{FF2B5EF4-FFF2-40B4-BE49-F238E27FC236}">
              <a16:creationId xmlns:a16="http://schemas.microsoft.com/office/drawing/2014/main" id="{6ADC9426-F633-4C15-82F3-F46030CD07AA}"/>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18" name="直線コネクタ 117">
          <a:extLst>
            <a:ext uri="{FF2B5EF4-FFF2-40B4-BE49-F238E27FC236}">
              <a16:creationId xmlns:a16="http://schemas.microsoft.com/office/drawing/2014/main" id="{C4939F25-F730-44BE-B786-990BB5C8347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19" name="テキスト ボックス 118">
          <a:extLst>
            <a:ext uri="{FF2B5EF4-FFF2-40B4-BE49-F238E27FC236}">
              <a16:creationId xmlns:a16="http://schemas.microsoft.com/office/drawing/2014/main" id="{85FAE8BE-42F5-43FE-A68B-53567BB1965A}"/>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0" name="直線コネクタ 119">
          <a:extLst>
            <a:ext uri="{FF2B5EF4-FFF2-40B4-BE49-F238E27FC236}">
              <a16:creationId xmlns:a16="http://schemas.microsoft.com/office/drawing/2014/main" id="{58D2E23B-28DB-4D1D-993C-70E685A3688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1" name="テキスト ボックス 120">
          <a:extLst>
            <a:ext uri="{FF2B5EF4-FFF2-40B4-BE49-F238E27FC236}">
              <a16:creationId xmlns:a16="http://schemas.microsoft.com/office/drawing/2014/main" id="{877701C5-966B-452E-B2C9-35F1EC3A940B}"/>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2" name="直線コネクタ 121">
          <a:extLst>
            <a:ext uri="{FF2B5EF4-FFF2-40B4-BE49-F238E27FC236}">
              <a16:creationId xmlns:a16="http://schemas.microsoft.com/office/drawing/2014/main" id="{5AD9EA26-E685-4079-87DF-C4339E791557}"/>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3" name="テキスト ボックス 122">
          <a:extLst>
            <a:ext uri="{FF2B5EF4-FFF2-40B4-BE49-F238E27FC236}">
              <a16:creationId xmlns:a16="http://schemas.microsoft.com/office/drawing/2014/main" id="{92E3DA66-50BD-48B7-BD48-9404D2047116}"/>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4" name="直線コネクタ 123">
          <a:extLst>
            <a:ext uri="{FF2B5EF4-FFF2-40B4-BE49-F238E27FC236}">
              <a16:creationId xmlns:a16="http://schemas.microsoft.com/office/drawing/2014/main" id="{93DEDE45-89E4-4AA8-9370-21BED3C303E4}"/>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5" name="テキスト ボックス 124">
          <a:extLst>
            <a:ext uri="{FF2B5EF4-FFF2-40B4-BE49-F238E27FC236}">
              <a16:creationId xmlns:a16="http://schemas.microsoft.com/office/drawing/2014/main" id="{FF34F506-6856-406C-87C4-9B2CB6A482FC}"/>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C99583EB-DF10-458B-A7F1-3199AA79688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5C866168-9364-4933-B735-4B136FDE306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BA88EEF3-DA74-4627-8054-293E1B8691A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133894</xdr:rowOff>
    </xdr:from>
    <xdr:to>
      <xdr:col>54</xdr:col>
      <xdr:colOff>189865</xdr:colOff>
      <xdr:row>63</xdr:row>
      <xdr:rowOff>167096</xdr:rowOff>
    </xdr:to>
    <xdr:cxnSp macro="">
      <xdr:nvCxnSpPr>
        <xdr:cNvPr id="129" name="直線コネクタ 128">
          <a:extLst>
            <a:ext uri="{FF2B5EF4-FFF2-40B4-BE49-F238E27FC236}">
              <a16:creationId xmlns:a16="http://schemas.microsoft.com/office/drawing/2014/main" id="{CC05D59C-243B-45EA-98EB-229F6A54AC85}"/>
            </a:ext>
          </a:extLst>
        </xdr:cNvPr>
        <xdr:cNvCxnSpPr/>
      </xdr:nvCxnSpPr>
      <xdr:spPr>
        <a:xfrm flipV="1">
          <a:off x="10476865" y="9392194"/>
          <a:ext cx="0" cy="157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170923</xdr:rowOff>
    </xdr:from>
    <xdr:ext cx="469744" cy="259045"/>
    <xdr:sp macro="" textlink="">
      <xdr:nvSpPr>
        <xdr:cNvPr id="130" name="【体育館・プール】&#10;一人当たり面積最小値テキスト">
          <a:extLst>
            <a:ext uri="{FF2B5EF4-FFF2-40B4-BE49-F238E27FC236}">
              <a16:creationId xmlns:a16="http://schemas.microsoft.com/office/drawing/2014/main" id="{9512B2C2-5500-498C-9652-7E59CAAE91DE}"/>
            </a:ext>
          </a:extLst>
        </xdr:cNvPr>
        <xdr:cNvSpPr txBox="1"/>
      </xdr:nvSpPr>
      <xdr:spPr>
        <a:xfrm>
          <a:off x="10515600"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167096</xdr:rowOff>
    </xdr:from>
    <xdr:to>
      <xdr:col>55</xdr:col>
      <xdr:colOff>88900</xdr:colOff>
      <xdr:row>63</xdr:row>
      <xdr:rowOff>167096</xdr:rowOff>
    </xdr:to>
    <xdr:cxnSp macro="">
      <xdr:nvCxnSpPr>
        <xdr:cNvPr id="131" name="直線コネクタ 130">
          <a:extLst>
            <a:ext uri="{FF2B5EF4-FFF2-40B4-BE49-F238E27FC236}">
              <a16:creationId xmlns:a16="http://schemas.microsoft.com/office/drawing/2014/main" id="{2627C938-EDE4-45DB-8FF2-C1BC13A370A3}"/>
            </a:ext>
          </a:extLst>
        </xdr:cNvPr>
        <xdr:cNvCxnSpPr/>
      </xdr:nvCxnSpPr>
      <xdr:spPr>
        <a:xfrm>
          <a:off x="10388600" y="10968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80571</xdr:rowOff>
    </xdr:from>
    <xdr:ext cx="469744" cy="259045"/>
    <xdr:sp macro="" textlink="">
      <xdr:nvSpPr>
        <xdr:cNvPr id="132" name="【体育館・プール】&#10;一人当たり面積最大値テキスト">
          <a:extLst>
            <a:ext uri="{FF2B5EF4-FFF2-40B4-BE49-F238E27FC236}">
              <a16:creationId xmlns:a16="http://schemas.microsoft.com/office/drawing/2014/main" id="{A23CD09A-14CD-4F23-AC16-62E2692CB93E}"/>
            </a:ext>
          </a:extLst>
        </xdr:cNvPr>
        <xdr:cNvSpPr txBox="1"/>
      </xdr:nvSpPr>
      <xdr:spPr>
        <a:xfrm>
          <a:off x="10515600" y="916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133894</xdr:rowOff>
    </xdr:from>
    <xdr:to>
      <xdr:col>55</xdr:col>
      <xdr:colOff>88900</xdr:colOff>
      <xdr:row>54</xdr:row>
      <xdr:rowOff>133894</xdr:rowOff>
    </xdr:to>
    <xdr:cxnSp macro="">
      <xdr:nvCxnSpPr>
        <xdr:cNvPr id="133" name="直線コネクタ 132">
          <a:extLst>
            <a:ext uri="{FF2B5EF4-FFF2-40B4-BE49-F238E27FC236}">
              <a16:creationId xmlns:a16="http://schemas.microsoft.com/office/drawing/2014/main" id="{D75C8841-5BC6-423C-B544-94C97FB0CB41}"/>
            </a:ext>
          </a:extLst>
        </xdr:cNvPr>
        <xdr:cNvCxnSpPr/>
      </xdr:nvCxnSpPr>
      <xdr:spPr>
        <a:xfrm>
          <a:off x="10388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128831</xdr:rowOff>
    </xdr:from>
    <xdr:ext cx="469744" cy="259045"/>
    <xdr:sp macro="" textlink="">
      <xdr:nvSpPr>
        <xdr:cNvPr id="134" name="【体育館・プール】&#10;一人当たり面積平均値テキスト">
          <a:extLst>
            <a:ext uri="{FF2B5EF4-FFF2-40B4-BE49-F238E27FC236}">
              <a16:creationId xmlns:a16="http://schemas.microsoft.com/office/drawing/2014/main" id="{17E9D554-58F0-4E71-AD5A-9D6591829FD9}"/>
            </a:ext>
          </a:extLst>
        </xdr:cNvPr>
        <xdr:cNvSpPr txBox="1"/>
      </xdr:nvSpPr>
      <xdr:spPr>
        <a:xfrm>
          <a:off x="10515600" y="10244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105954</xdr:rowOff>
    </xdr:from>
    <xdr:to>
      <xdr:col>55</xdr:col>
      <xdr:colOff>50800</xdr:colOff>
      <xdr:row>61</xdr:row>
      <xdr:rowOff>36104</xdr:rowOff>
    </xdr:to>
    <xdr:sp macro="" textlink="">
      <xdr:nvSpPr>
        <xdr:cNvPr id="135" name="フローチャート: 判断 134">
          <a:extLst>
            <a:ext uri="{FF2B5EF4-FFF2-40B4-BE49-F238E27FC236}">
              <a16:creationId xmlns:a16="http://schemas.microsoft.com/office/drawing/2014/main" id="{2055DA51-1A52-4D1E-833F-9D0FB7A29200}"/>
            </a:ext>
          </a:extLst>
        </xdr:cNvPr>
        <xdr:cNvSpPr/>
      </xdr:nvSpPr>
      <xdr:spPr>
        <a:xfrm>
          <a:off x="104267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136" name="フローチャート: 判断 135">
          <a:extLst>
            <a:ext uri="{FF2B5EF4-FFF2-40B4-BE49-F238E27FC236}">
              <a16:creationId xmlns:a16="http://schemas.microsoft.com/office/drawing/2014/main" id="{B78E84F3-E6A5-49A0-8FE9-F050C048F411}"/>
            </a:ext>
          </a:extLst>
        </xdr:cNvPr>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137523</xdr:rowOff>
    </xdr:from>
    <xdr:to>
      <xdr:col>46</xdr:col>
      <xdr:colOff>38100</xdr:colOff>
      <xdr:row>61</xdr:row>
      <xdr:rowOff>67673</xdr:rowOff>
    </xdr:to>
    <xdr:sp macro="" textlink="">
      <xdr:nvSpPr>
        <xdr:cNvPr id="137" name="フローチャート: 判断 136">
          <a:extLst>
            <a:ext uri="{FF2B5EF4-FFF2-40B4-BE49-F238E27FC236}">
              <a16:creationId xmlns:a16="http://schemas.microsoft.com/office/drawing/2014/main" id="{878BAAED-2912-4F6F-94B2-94DBEDDB1816}"/>
            </a:ext>
          </a:extLst>
        </xdr:cNvPr>
        <xdr:cNvSpPr/>
      </xdr:nvSpPr>
      <xdr:spPr>
        <a:xfrm>
          <a:off x="869950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3084</xdr:rowOff>
    </xdr:from>
    <xdr:to>
      <xdr:col>41</xdr:col>
      <xdr:colOff>101600</xdr:colOff>
      <xdr:row>61</xdr:row>
      <xdr:rowOff>104684</xdr:rowOff>
    </xdr:to>
    <xdr:sp macro="" textlink="">
      <xdr:nvSpPr>
        <xdr:cNvPr id="138" name="フローチャート: 判断 137">
          <a:extLst>
            <a:ext uri="{FF2B5EF4-FFF2-40B4-BE49-F238E27FC236}">
              <a16:creationId xmlns:a16="http://schemas.microsoft.com/office/drawing/2014/main" id="{578BEA68-56B6-47B0-A2F6-84FE76B20888}"/>
            </a:ext>
          </a:extLst>
        </xdr:cNvPr>
        <xdr:cNvSpPr/>
      </xdr:nvSpPr>
      <xdr:spPr>
        <a:xfrm>
          <a:off x="78105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17235</xdr:rowOff>
    </xdr:from>
    <xdr:to>
      <xdr:col>36</xdr:col>
      <xdr:colOff>165100</xdr:colOff>
      <xdr:row>61</xdr:row>
      <xdr:rowOff>118835</xdr:rowOff>
    </xdr:to>
    <xdr:sp macro="" textlink="">
      <xdr:nvSpPr>
        <xdr:cNvPr id="139" name="フローチャート: 判断 138">
          <a:extLst>
            <a:ext uri="{FF2B5EF4-FFF2-40B4-BE49-F238E27FC236}">
              <a16:creationId xmlns:a16="http://schemas.microsoft.com/office/drawing/2014/main" id="{A717C6C5-9FD8-46EE-8C8F-E658221FD738}"/>
            </a:ext>
          </a:extLst>
        </xdr:cNvPr>
        <xdr:cNvSpPr/>
      </xdr:nvSpPr>
      <xdr:spPr>
        <a:xfrm>
          <a:off x="6921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BFC2E4-63FC-4E31-B8B6-659501E040C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1CA43DC9-3F68-4B99-BA0B-10C8316E937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76CE2A4-ADD2-4187-9DF8-0EA2106533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3FE8ADF-6334-4D2E-86C2-52DEAEC1A6D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476EF20-3BDF-4B14-BD77-4F848B7B090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5262</xdr:rowOff>
    </xdr:from>
    <xdr:to>
      <xdr:col>55</xdr:col>
      <xdr:colOff>50800</xdr:colOff>
      <xdr:row>61</xdr:row>
      <xdr:rowOff>106862</xdr:rowOff>
    </xdr:to>
    <xdr:sp macro="" textlink="">
      <xdr:nvSpPr>
        <xdr:cNvPr id="145" name="楕円 144">
          <a:extLst>
            <a:ext uri="{FF2B5EF4-FFF2-40B4-BE49-F238E27FC236}">
              <a16:creationId xmlns:a16="http://schemas.microsoft.com/office/drawing/2014/main" id="{D4E75EFB-3DD8-4833-B6FC-E0E362A7EE92}"/>
            </a:ext>
          </a:extLst>
        </xdr:cNvPr>
        <xdr:cNvSpPr/>
      </xdr:nvSpPr>
      <xdr:spPr>
        <a:xfrm>
          <a:off x="10426700" y="1046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155139</xdr:rowOff>
    </xdr:from>
    <xdr:ext cx="469744" cy="259045"/>
    <xdr:sp macro="" textlink="">
      <xdr:nvSpPr>
        <xdr:cNvPr id="146" name="【体育館・プール】&#10;一人当たり面積該当値テキスト">
          <a:extLst>
            <a:ext uri="{FF2B5EF4-FFF2-40B4-BE49-F238E27FC236}">
              <a16:creationId xmlns:a16="http://schemas.microsoft.com/office/drawing/2014/main" id="{386F823D-5FFA-4795-9368-F3E156B933EA}"/>
            </a:ext>
          </a:extLst>
        </xdr:cNvPr>
        <xdr:cNvSpPr txBox="1"/>
      </xdr:nvSpPr>
      <xdr:spPr>
        <a:xfrm>
          <a:off x="10515600" y="1044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35741</xdr:rowOff>
    </xdr:from>
    <xdr:to>
      <xdr:col>46</xdr:col>
      <xdr:colOff>38100</xdr:colOff>
      <xdr:row>61</xdr:row>
      <xdr:rowOff>137341</xdr:rowOff>
    </xdr:to>
    <xdr:sp macro="" textlink="">
      <xdr:nvSpPr>
        <xdr:cNvPr id="147" name="楕円 146">
          <a:extLst>
            <a:ext uri="{FF2B5EF4-FFF2-40B4-BE49-F238E27FC236}">
              <a16:creationId xmlns:a16="http://schemas.microsoft.com/office/drawing/2014/main" id="{5263EFB2-1471-42E7-A875-5B2178A599D6}"/>
            </a:ext>
          </a:extLst>
        </xdr:cNvPr>
        <xdr:cNvSpPr/>
      </xdr:nvSpPr>
      <xdr:spPr>
        <a:xfrm>
          <a:off x="8699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46627</xdr:rowOff>
    </xdr:from>
    <xdr:to>
      <xdr:col>41</xdr:col>
      <xdr:colOff>101600</xdr:colOff>
      <xdr:row>61</xdr:row>
      <xdr:rowOff>148227</xdr:rowOff>
    </xdr:to>
    <xdr:sp macro="" textlink="">
      <xdr:nvSpPr>
        <xdr:cNvPr id="148" name="楕円 147">
          <a:extLst>
            <a:ext uri="{FF2B5EF4-FFF2-40B4-BE49-F238E27FC236}">
              <a16:creationId xmlns:a16="http://schemas.microsoft.com/office/drawing/2014/main" id="{210A35E5-BE65-4C1B-8FF7-8E52F476DE99}"/>
            </a:ext>
          </a:extLst>
        </xdr:cNvPr>
        <xdr:cNvSpPr/>
      </xdr:nvSpPr>
      <xdr:spPr>
        <a:xfrm>
          <a:off x="7810500" y="1050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86541</xdr:rowOff>
    </xdr:from>
    <xdr:to>
      <xdr:col>45</xdr:col>
      <xdr:colOff>177800</xdr:colOff>
      <xdr:row>61</xdr:row>
      <xdr:rowOff>97427</xdr:rowOff>
    </xdr:to>
    <xdr:cxnSp macro="">
      <xdr:nvCxnSpPr>
        <xdr:cNvPr id="149" name="直線コネクタ 148">
          <a:extLst>
            <a:ext uri="{FF2B5EF4-FFF2-40B4-BE49-F238E27FC236}">
              <a16:creationId xmlns:a16="http://schemas.microsoft.com/office/drawing/2014/main" id="{0AD7B563-1DED-473B-9D14-38DCEF9BB28C}"/>
            </a:ext>
          </a:extLst>
        </xdr:cNvPr>
        <xdr:cNvCxnSpPr/>
      </xdr:nvCxnSpPr>
      <xdr:spPr>
        <a:xfrm flipV="1">
          <a:off x="7861300" y="1054499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57513</xdr:rowOff>
    </xdr:from>
    <xdr:to>
      <xdr:col>36</xdr:col>
      <xdr:colOff>165100</xdr:colOff>
      <xdr:row>61</xdr:row>
      <xdr:rowOff>159113</xdr:rowOff>
    </xdr:to>
    <xdr:sp macro="" textlink="">
      <xdr:nvSpPr>
        <xdr:cNvPr id="150" name="楕円 149">
          <a:extLst>
            <a:ext uri="{FF2B5EF4-FFF2-40B4-BE49-F238E27FC236}">
              <a16:creationId xmlns:a16="http://schemas.microsoft.com/office/drawing/2014/main" id="{630975AD-F280-439B-AF4C-3FE1B8EC2C60}"/>
            </a:ext>
          </a:extLst>
        </xdr:cNvPr>
        <xdr:cNvSpPr/>
      </xdr:nvSpPr>
      <xdr:spPr>
        <a:xfrm>
          <a:off x="6921500" y="1051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97427</xdr:rowOff>
    </xdr:from>
    <xdr:to>
      <xdr:col>41</xdr:col>
      <xdr:colOff>50800</xdr:colOff>
      <xdr:row>61</xdr:row>
      <xdr:rowOff>108313</xdr:rowOff>
    </xdr:to>
    <xdr:cxnSp macro="">
      <xdr:nvCxnSpPr>
        <xdr:cNvPr id="151" name="直線コネクタ 150">
          <a:extLst>
            <a:ext uri="{FF2B5EF4-FFF2-40B4-BE49-F238E27FC236}">
              <a16:creationId xmlns:a16="http://schemas.microsoft.com/office/drawing/2014/main" id="{65F64AF6-FBB6-4EB1-A21B-68C3D26017E9}"/>
            </a:ext>
          </a:extLst>
        </xdr:cNvPr>
        <xdr:cNvCxnSpPr/>
      </xdr:nvCxnSpPr>
      <xdr:spPr>
        <a:xfrm flipV="1">
          <a:off x="6972300" y="1055587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152" name="n_1aveValue【体育館・プール】&#10;一人当たり面積">
          <a:extLst>
            <a:ext uri="{FF2B5EF4-FFF2-40B4-BE49-F238E27FC236}">
              <a16:creationId xmlns:a16="http://schemas.microsoft.com/office/drawing/2014/main" id="{A8B85CE1-F967-43ED-8435-EDEB0DBA2372}"/>
            </a:ext>
          </a:extLst>
        </xdr:cNvPr>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84200</xdr:rowOff>
    </xdr:from>
    <xdr:ext cx="469744" cy="259045"/>
    <xdr:sp macro="" textlink="">
      <xdr:nvSpPr>
        <xdr:cNvPr id="153" name="n_2aveValue【体育館・プール】&#10;一人当たり面積">
          <a:extLst>
            <a:ext uri="{FF2B5EF4-FFF2-40B4-BE49-F238E27FC236}">
              <a16:creationId xmlns:a16="http://schemas.microsoft.com/office/drawing/2014/main" id="{4AE15794-E1F7-494B-966C-F5766C21B3AC}"/>
            </a:ext>
          </a:extLst>
        </xdr:cNvPr>
        <xdr:cNvSpPr txBox="1"/>
      </xdr:nvSpPr>
      <xdr:spPr>
        <a:xfrm>
          <a:off x="8515427" y="101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121211</xdr:rowOff>
    </xdr:from>
    <xdr:ext cx="469744" cy="259045"/>
    <xdr:sp macro="" textlink="">
      <xdr:nvSpPr>
        <xdr:cNvPr id="154" name="n_3aveValue【体育館・プール】&#10;一人当たり面積">
          <a:extLst>
            <a:ext uri="{FF2B5EF4-FFF2-40B4-BE49-F238E27FC236}">
              <a16:creationId xmlns:a16="http://schemas.microsoft.com/office/drawing/2014/main" id="{F4DA32DE-0CA6-4A43-8B73-7DA40BE116E5}"/>
            </a:ext>
          </a:extLst>
        </xdr:cNvPr>
        <xdr:cNvSpPr txBox="1"/>
      </xdr:nvSpPr>
      <xdr:spPr>
        <a:xfrm>
          <a:off x="7626427" y="1023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135362</xdr:rowOff>
    </xdr:from>
    <xdr:ext cx="469744" cy="259045"/>
    <xdr:sp macro="" textlink="">
      <xdr:nvSpPr>
        <xdr:cNvPr id="155" name="n_4aveValue【体育館・プール】&#10;一人当たり面積">
          <a:extLst>
            <a:ext uri="{FF2B5EF4-FFF2-40B4-BE49-F238E27FC236}">
              <a16:creationId xmlns:a16="http://schemas.microsoft.com/office/drawing/2014/main" id="{476D1967-D99E-4733-8615-5F86FF6EAA12}"/>
            </a:ext>
          </a:extLst>
        </xdr:cNvPr>
        <xdr:cNvSpPr txBox="1"/>
      </xdr:nvSpPr>
      <xdr:spPr>
        <a:xfrm>
          <a:off x="6737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128468</xdr:rowOff>
    </xdr:from>
    <xdr:ext cx="469744" cy="259045"/>
    <xdr:sp macro="" textlink="">
      <xdr:nvSpPr>
        <xdr:cNvPr id="156" name="n_2mainValue【体育館・プール】&#10;一人当たり面積">
          <a:extLst>
            <a:ext uri="{FF2B5EF4-FFF2-40B4-BE49-F238E27FC236}">
              <a16:creationId xmlns:a16="http://schemas.microsoft.com/office/drawing/2014/main" id="{3C84388F-5CDA-4762-8774-F09F80015B4E}"/>
            </a:ext>
          </a:extLst>
        </xdr:cNvPr>
        <xdr:cNvSpPr txBox="1"/>
      </xdr:nvSpPr>
      <xdr:spPr>
        <a:xfrm>
          <a:off x="8515427" y="1058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139354</xdr:rowOff>
    </xdr:from>
    <xdr:ext cx="469744" cy="259045"/>
    <xdr:sp macro="" textlink="">
      <xdr:nvSpPr>
        <xdr:cNvPr id="157" name="n_3mainValue【体育館・プール】&#10;一人当たり面積">
          <a:extLst>
            <a:ext uri="{FF2B5EF4-FFF2-40B4-BE49-F238E27FC236}">
              <a16:creationId xmlns:a16="http://schemas.microsoft.com/office/drawing/2014/main" id="{55807C74-9AB4-4797-8AE6-9680193E88A9}"/>
            </a:ext>
          </a:extLst>
        </xdr:cNvPr>
        <xdr:cNvSpPr txBox="1"/>
      </xdr:nvSpPr>
      <xdr:spPr>
        <a:xfrm>
          <a:off x="7626427" y="1059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150240</xdr:rowOff>
    </xdr:from>
    <xdr:ext cx="469744" cy="259045"/>
    <xdr:sp macro="" textlink="">
      <xdr:nvSpPr>
        <xdr:cNvPr id="158" name="n_4mainValue【体育館・プール】&#10;一人当たり面積">
          <a:extLst>
            <a:ext uri="{FF2B5EF4-FFF2-40B4-BE49-F238E27FC236}">
              <a16:creationId xmlns:a16="http://schemas.microsoft.com/office/drawing/2014/main" id="{800EEFC9-46F0-4DC9-98A4-745C92214144}"/>
            </a:ext>
          </a:extLst>
        </xdr:cNvPr>
        <xdr:cNvSpPr txBox="1"/>
      </xdr:nvSpPr>
      <xdr:spPr>
        <a:xfrm>
          <a:off x="6737427" y="10608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9" name="正方形/長方形 158">
          <a:extLst>
            <a:ext uri="{FF2B5EF4-FFF2-40B4-BE49-F238E27FC236}">
              <a16:creationId xmlns:a16="http://schemas.microsoft.com/office/drawing/2014/main" id="{BDD8659E-3FA3-467D-937B-68ADF8B7C2C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0" name="正方形/長方形 159">
          <a:extLst>
            <a:ext uri="{FF2B5EF4-FFF2-40B4-BE49-F238E27FC236}">
              <a16:creationId xmlns:a16="http://schemas.microsoft.com/office/drawing/2014/main" id="{FCDEFDCC-1FA1-4655-A763-EF07F845CE4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1" name="正方形/長方形 160">
          <a:extLst>
            <a:ext uri="{FF2B5EF4-FFF2-40B4-BE49-F238E27FC236}">
              <a16:creationId xmlns:a16="http://schemas.microsoft.com/office/drawing/2014/main" id="{E6CD4231-5411-458B-B059-07AEC109BC6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2" name="正方形/長方形 161">
          <a:extLst>
            <a:ext uri="{FF2B5EF4-FFF2-40B4-BE49-F238E27FC236}">
              <a16:creationId xmlns:a16="http://schemas.microsoft.com/office/drawing/2014/main" id="{3A6C566F-5877-4CC4-B50F-762C2DED48E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3" name="正方形/長方形 162">
          <a:extLst>
            <a:ext uri="{FF2B5EF4-FFF2-40B4-BE49-F238E27FC236}">
              <a16:creationId xmlns:a16="http://schemas.microsoft.com/office/drawing/2014/main" id="{9252FC5F-30DF-4EF1-95CC-86E767AD395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4" name="正方形/長方形 163">
          <a:extLst>
            <a:ext uri="{FF2B5EF4-FFF2-40B4-BE49-F238E27FC236}">
              <a16:creationId xmlns:a16="http://schemas.microsoft.com/office/drawing/2014/main" id="{5D84B411-45B8-49C7-8CA5-406B2C5856A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5" name="正方形/長方形 164">
          <a:extLst>
            <a:ext uri="{FF2B5EF4-FFF2-40B4-BE49-F238E27FC236}">
              <a16:creationId xmlns:a16="http://schemas.microsoft.com/office/drawing/2014/main" id="{4135E9A6-2C54-44F1-8C23-DC9421ACDE7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6" name="正方形/長方形 165">
          <a:extLst>
            <a:ext uri="{FF2B5EF4-FFF2-40B4-BE49-F238E27FC236}">
              <a16:creationId xmlns:a16="http://schemas.microsoft.com/office/drawing/2014/main" id="{358EDDF7-92C3-425B-A961-919C663B0E6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7" name="正方形/長方形 166">
          <a:extLst>
            <a:ext uri="{FF2B5EF4-FFF2-40B4-BE49-F238E27FC236}">
              <a16:creationId xmlns:a16="http://schemas.microsoft.com/office/drawing/2014/main" id="{B81064A6-DD19-44B6-B50C-145342B47C3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8" name="正方形/長方形 167">
          <a:extLst>
            <a:ext uri="{FF2B5EF4-FFF2-40B4-BE49-F238E27FC236}">
              <a16:creationId xmlns:a16="http://schemas.microsoft.com/office/drawing/2014/main" id="{C343CACB-EFD0-4F9C-8FA4-4C6A912D6D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9" name="正方形/長方形 168">
          <a:extLst>
            <a:ext uri="{FF2B5EF4-FFF2-40B4-BE49-F238E27FC236}">
              <a16:creationId xmlns:a16="http://schemas.microsoft.com/office/drawing/2014/main" id="{10C844F2-CD5A-4306-B335-9AD19E0C71C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0" name="正方形/長方形 169">
          <a:extLst>
            <a:ext uri="{FF2B5EF4-FFF2-40B4-BE49-F238E27FC236}">
              <a16:creationId xmlns:a16="http://schemas.microsoft.com/office/drawing/2014/main" id="{A8FD602B-38A7-4053-9412-FF57CE46600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1" name="正方形/長方形 170">
          <a:extLst>
            <a:ext uri="{FF2B5EF4-FFF2-40B4-BE49-F238E27FC236}">
              <a16:creationId xmlns:a16="http://schemas.microsoft.com/office/drawing/2014/main" id="{54A5FFA8-D4B1-4811-91B2-809932C301C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2" name="正方形/長方形 171">
          <a:extLst>
            <a:ext uri="{FF2B5EF4-FFF2-40B4-BE49-F238E27FC236}">
              <a16:creationId xmlns:a16="http://schemas.microsoft.com/office/drawing/2014/main" id="{1A9C15E8-E8BD-4D49-AAD3-264DADB3C9F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3" name="正方形/長方形 172">
          <a:extLst>
            <a:ext uri="{FF2B5EF4-FFF2-40B4-BE49-F238E27FC236}">
              <a16:creationId xmlns:a16="http://schemas.microsoft.com/office/drawing/2014/main" id="{1E0229EE-6C5C-4DF5-AF8A-7BAC5E23DC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4" name="正方形/長方形 173">
          <a:extLst>
            <a:ext uri="{FF2B5EF4-FFF2-40B4-BE49-F238E27FC236}">
              <a16:creationId xmlns:a16="http://schemas.microsoft.com/office/drawing/2014/main" id="{01367C00-7237-4EB5-8E75-4DF5BC4E263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5" name="正方形/長方形 174">
          <a:extLst>
            <a:ext uri="{FF2B5EF4-FFF2-40B4-BE49-F238E27FC236}">
              <a16:creationId xmlns:a16="http://schemas.microsoft.com/office/drawing/2014/main" id="{A3A0CAE8-83D9-4A05-9D64-02BE625ED25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6" name="正方形/長方形 175">
          <a:extLst>
            <a:ext uri="{FF2B5EF4-FFF2-40B4-BE49-F238E27FC236}">
              <a16:creationId xmlns:a16="http://schemas.microsoft.com/office/drawing/2014/main" id="{CCBD3204-3523-45F5-AF2A-A9C1E2B0C8F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7" name="正方形/長方形 176">
          <a:extLst>
            <a:ext uri="{FF2B5EF4-FFF2-40B4-BE49-F238E27FC236}">
              <a16:creationId xmlns:a16="http://schemas.microsoft.com/office/drawing/2014/main" id="{9A58D07A-6FC3-4719-BFC6-6F11E1B9545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8" name="正方形/長方形 177">
          <a:extLst>
            <a:ext uri="{FF2B5EF4-FFF2-40B4-BE49-F238E27FC236}">
              <a16:creationId xmlns:a16="http://schemas.microsoft.com/office/drawing/2014/main" id="{AFA9FAC9-3737-4D14-8220-4BE26FC497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9" name="正方形/長方形 178">
          <a:extLst>
            <a:ext uri="{FF2B5EF4-FFF2-40B4-BE49-F238E27FC236}">
              <a16:creationId xmlns:a16="http://schemas.microsoft.com/office/drawing/2014/main" id="{488922C8-3475-45EE-9F1F-07C51818D13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0" name="正方形/長方形 179">
          <a:extLst>
            <a:ext uri="{FF2B5EF4-FFF2-40B4-BE49-F238E27FC236}">
              <a16:creationId xmlns:a16="http://schemas.microsoft.com/office/drawing/2014/main" id="{55A49374-53D4-4006-A181-A2357E34458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1" name="正方形/長方形 180">
          <a:extLst>
            <a:ext uri="{FF2B5EF4-FFF2-40B4-BE49-F238E27FC236}">
              <a16:creationId xmlns:a16="http://schemas.microsoft.com/office/drawing/2014/main" id="{C8A1523D-5F8B-44AA-9965-A6DE8809EE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2" name="正方形/長方形 181">
          <a:extLst>
            <a:ext uri="{FF2B5EF4-FFF2-40B4-BE49-F238E27FC236}">
              <a16:creationId xmlns:a16="http://schemas.microsoft.com/office/drawing/2014/main" id="{4A94130E-B522-4EBB-91F9-CE7341D72FA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3" name="正方形/長方形 182">
          <a:extLst>
            <a:ext uri="{FF2B5EF4-FFF2-40B4-BE49-F238E27FC236}">
              <a16:creationId xmlns:a16="http://schemas.microsoft.com/office/drawing/2014/main" id="{19AB7D17-DF7C-44F3-A1C0-8E5A36B67F7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4" name="正方形/長方形 183">
          <a:extLst>
            <a:ext uri="{FF2B5EF4-FFF2-40B4-BE49-F238E27FC236}">
              <a16:creationId xmlns:a16="http://schemas.microsoft.com/office/drawing/2014/main" id="{17CFB5D2-7710-4B73-B9D9-BEA33C85BB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5" name="正方形/長方形 184">
          <a:extLst>
            <a:ext uri="{FF2B5EF4-FFF2-40B4-BE49-F238E27FC236}">
              <a16:creationId xmlns:a16="http://schemas.microsoft.com/office/drawing/2014/main" id="{B3CA727C-66DB-41F0-8B97-2241A134295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6" name="正方形/長方形 185">
          <a:extLst>
            <a:ext uri="{FF2B5EF4-FFF2-40B4-BE49-F238E27FC236}">
              <a16:creationId xmlns:a16="http://schemas.microsoft.com/office/drawing/2014/main" id="{81661C33-5D68-4F53-B351-ACF562720CB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7" name="正方形/長方形 186">
          <a:extLst>
            <a:ext uri="{FF2B5EF4-FFF2-40B4-BE49-F238E27FC236}">
              <a16:creationId xmlns:a16="http://schemas.microsoft.com/office/drawing/2014/main" id="{AA79890D-4C47-49D1-BD26-570C372840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8" name="正方形/長方形 187">
          <a:extLst>
            <a:ext uri="{FF2B5EF4-FFF2-40B4-BE49-F238E27FC236}">
              <a16:creationId xmlns:a16="http://schemas.microsoft.com/office/drawing/2014/main" id="{8237A614-38B6-48F2-92B7-ED3A6672B83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9" name="正方形/長方形 188">
          <a:extLst>
            <a:ext uri="{FF2B5EF4-FFF2-40B4-BE49-F238E27FC236}">
              <a16:creationId xmlns:a16="http://schemas.microsoft.com/office/drawing/2014/main" id="{23AEA8E6-1045-4604-83B9-F6625BA9379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0" name="正方形/長方形 189">
          <a:extLst>
            <a:ext uri="{FF2B5EF4-FFF2-40B4-BE49-F238E27FC236}">
              <a16:creationId xmlns:a16="http://schemas.microsoft.com/office/drawing/2014/main" id="{C9760D6B-68FD-423A-8A7A-D581D444E9F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1" name="正方形/長方形 190">
          <a:extLst>
            <a:ext uri="{FF2B5EF4-FFF2-40B4-BE49-F238E27FC236}">
              <a16:creationId xmlns:a16="http://schemas.microsoft.com/office/drawing/2014/main" id="{A0794710-9906-4C7C-923D-298D31E51FA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2" name="正方形/長方形 191">
          <a:extLst>
            <a:ext uri="{FF2B5EF4-FFF2-40B4-BE49-F238E27FC236}">
              <a16:creationId xmlns:a16="http://schemas.microsoft.com/office/drawing/2014/main" id="{7888484B-EE0B-43AE-9361-8548BEB6A31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3" name="正方形/長方形 192">
          <a:extLst>
            <a:ext uri="{FF2B5EF4-FFF2-40B4-BE49-F238E27FC236}">
              <a16:creationId xmlns:a16="http://schemas.microsoft.com/office/drawing/2014/main" id="{74DDD0B7-89AC-467E-98CC-811AC8A0C6C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4" name="正方形/長方形 193">
          <a:extLst>
            <a:ext uri="{FF2B5EF4-FFF2-40B4-BE49-F238E27FC236}">
              <a16:creationId xmlns:a16="http://schemas.microsoft.com/office/drawing/2014/main" id="{CE80D5E2-7BF8-4B9B-A363-CBB799C2847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5" name="正方形/長方形 194">
          <a:extLst>
            <a:ext uri="{FF2B5EF4-FFF2-40B4-BE49-F238E27FC236}">
              <a16:creationId xmlns:a16="http://schemas.microsoft.com/office/drawing/2014/main" id="{72D2F7C2-4481-47E0-95A4-05942AAA160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6" name="正方形/長方形 195">
          <a:extLst>
            <a:ext uri="{FF2B5EF4-FFF2-40B4-BE49-F238E27FC236}">
              <a16:creationId xmlns:a16="http://schemas.microsoft.com/office/drawing/2014/main" id="{FC8B3E3F-B1BB-4587-9176-ACCE41D9A65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7" name="正方形/長方形 196">
          <a:extLst>
            <a:ext uri="{FF2B5EF4-FFF2-40B4-BE49-F238E27FC236}">
              <a16:creationId xmlns:a16="http://schemas.microsoft.com/office/drawing/2014/main" id="{F1DAFE9B-BAFF-48A1-A4A3-6378EEBB763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8" name="正方形/長方形 197">
          <a:extLst>
            <a:ext uri="{FF2B5EF4-FFF2-40B4-BE49-F238E27FC236}">
              <a16:creationId xmlns:a16="http://schemas.microsoft.com/office/drawing/2014/main" id="{0B4FC165-06A1-4693-93F0-C3D42E979211}"/>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99" name="正方形/長方形 198">
          <a:extLst>
            <a:ext uri="{FF2B5EF4-FFF2-40B4-BE49-F238E27FC236}">
              <a16:creationId xmlns:a16="http://schemas.microsoft.com/office/drawing/2014/main" id="{7503A4CD-0D16-4CEF-81F7-48A4AABC61E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0" name="正方形/長方形 199">
          <a:extLst>
            <a:ext uri="{FF2B5EF4-FFF2-40B4-BE49-F238E27FC236}">
              <a16:creationId xmlns:a16="http://schemas.microsoft.com/office/drawing/2014/main" id="{9CBC21A2-20F4-4BF8-A339-67C9EE1317D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1" name="正方形/長方形 200">
          <a:extLst>
            <a:ext uri="{FF2B5EF4-FFF2-40B4-BE49-F238E27FC236}">
              <a16:creationId xmlns:a16="http://schemas.microsoft.com/office/drawing/2014/main" id="{1F058571-6384-4260-BEA0-5F1732EFE7A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2" name="正方形/長方形 201">
          <a:extLst>
            <a:ext uri="{FF2B5EF4-FFF2-40B4-BE49-F238E27FC236}">
              <a16:creationId xmlns:a16="http://schemas.microsoft.com/office/drawing/2014/main" id="{7048AF49-4E30-46DF-AD5F-11AC04EB9A1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3" name="正方形/長方形 202">
          <a:extLst>
            <a:ext uri="{FF2B5EF4-FFF2-40B4-BE49-F238E27FC236}">
              <a16:creationId xmlns:a16="http://schemas.microsoft.com/office/drawing/2014/main" id="{4D149DD4-9A1E-4E53-AAE5-51EDE0AA04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4" name="正方形/長方形 203">
          <a:extLst>
            <a:ext uri="{FF2B5EF4-FFF2-40B4-BE49-F238E27FC236}">
              <a16:creationId xmlns:a16="http://schemas.microsoft.com/office/drawing/2014/main" id="{EE12D79F-49B8-4BCC-B7E2-35123CCD430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5" name="正方形/長方形 204">
          <a:extLst>
            <a:ext uri="{FF2B5EF4-FFF2-40B4-BE49-F238E27FC236}">
              <a16:creationId xmlns:a16="http://schemas.microsoft.com/office/drawing/2014/main" id="{C828F390-4779-42A9-B283-25924BD2875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6" name="正方形/長方形 205">
          <a:extLst>
            <a:ext uri="{FF2B5EF4-FFF2-40B4-BE49-F238E27FC236}">
              <a16:creationId xmlns:a16="http://schemas.microsoft.com/office/drawing/2014/main" id="{53CC995B-28E4-449E-9CA0-76A2510C04E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07" name="正方形/長方形 206">
          <a:extLst>
            <a:ext uri="{FF2B5EF4-FFF2-40B4-BE49-F238E27FC236}">
              <a16:creationId xmlns:a16="http://schemas.microsoft.com/office/drawing/2014/main" id="{80F21B3E-8037-4A21-B21D-B9EDF8CEDBE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8" name="正方形/長方形 207">
          <a:extLst>
            <a:ext uri="{FF2B5EF4-FFF2-40B4-BE49-F238E27FC236}">
              <a16:creationId xmlns:a16="http://schemas.microsoft.com/office/drawing/2014/main" id="{8BECD06B-15DA-44AC-8A45-667324D5CE2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9" name="正方形/長方形 208">
          <a:extLst>
            <a:ext uri="{FF2B5EF4-FFF2-40B4-BE49-F238E27FC236}">
              <a16:creationId xmlns:a16="http://schemas.microsoft.com/office/drawing/2014/main" id="{6410346A-821F-4610-8860-69649D47559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0" name="正方形/長方形 209">
          <a:extLst>
            <a:ext uri="{FF2B5EF4-FFF2-40B4-BE49-F238E27FC236}">
              <a16:creationId xmlns:a16="http://schemas.microsoft.com/office/drawing/2014/main" id="{4EDA240D-00FF-46BC-AC21-7322403A3C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1" name="正方形/長方形 210">
          <a:extLst>
            <a:ext uri="{FF2B5EF4-FFF2-40B4-BE49-F238E27FC236}">
              <a16:creationId xmlns:a16="http://schemas.microsoft.com/office/drawing/2014/main" id="{FDD4DAE9-D258-4991-A3A1-63B754BD248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2" name="正方形/長方形 211">
          <a:extLst>
            <a:ext uri="{FF2B5EF4-FFF2-40B4-BE49-F238E27FC236}">
              <a16:creationId xmlns:a16="http://schemas.microsoft.com/office/drawing/2014/main" id="{8F6EBD52-E4F4-479C-B53F-FDA7E5F153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3" name="正方形/長方形 212">
          <a:extLst>
            <a:ext uri="{FF2B5EF4-FFF2-40B4-BE49-F238E27FC236}">
              <a16:creationId xmlns:a16="http://schemas.microsoft.com/office/drawing/2014/main" id="{B3364653-AB05-449B-ABD9-5140787BEC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4" name="正方形/長方形 213">
          <a:extLst>
            <a:ext uri="{FF2B5EF4-FFF2-40B4-BE49-F238E27FC236}">
              <a16:creationId xmlns:a16="http://schemas.microsoft.com/office/drawing/2014/main" id="{9308500D-9A67-488E-A2A2-C5241334514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5" name="正方形/長方形 214">
          <a:extLst>
            <a:ext uri="{FF2B5EF4-FFF2-40B4-BE49-F238E27FC236}">
              <a16:creationId xmlns:a16="http://schemas.microsoft.com/office/drawing/2014/main" id="{116179FA-83A8-49A6-91A2-41AC1464D10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6" name="正方形/長方形 215">
          <a:extLst>
            <a:ext uri="{FF2B5EF4-FFF2-40B4-BE49-F238E27FC236}">
              <a16:creationId xmlns:a16="http://schemas.microsoft.com/office/drawing/2014/main" id="{441DBEAD-220C-413B-A9C0-0A01F4DC71C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17" name="正方形/長方形 216">
          <a:extLst>
            <a:ext uri="{FF2B5EF4-FFF2-40B4-BE49-F238E27FC236}">
              <a16:creationId xmlns:a16="http://schemas.microsoft.com/office/drawing/2014/main" id="{0C6F53E5-9994-4C58-850B-921507D361C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18" name="正方形/長方形 217">
          <a:extLst>
            <a:ext uri="{FF2B5EF4-FFF2-40B4-BE49-F238E27FC236}">
              <a16:creationId xmlns:a16="http://schemas.microsoft.com/office/drawing/2014/main" id="{539DD54B-5C05-4B9A-BAE7-E1510BDDF97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19" name="正方形/長方形 218">
          <a:extLst>
            <a:ext uri="{FF2B5EF4-FFF2-40B4-BE49-F238E27FC236}">
              <a16:creationId xmlns:a16="http://schemas.microsoft.com/office/drawing/2014/main" id="{EBEA088A-24B1-40A5-921A-1746BAAFE5D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0" name="正方形/長方形 219">
          <a:extLst>
            <a:ext uri="{FF2B5EF4-FFF2-40B4-BE49-F238E27FC236}">
              <a16:creationId xmlns:a16="http://schemas.microsoft.com/office/drawing/2014/main" id="{AA63D1C1-8675-4C84-A7FD-C2B7E54E8C0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1" name="正方形/長方形 220">
          <a:extLst>
            <a:ext uri="{FF2B5EF4-FFF2-40B4-BE49-F238E27FC236}">
              <a16:creationId xmlns:a16="http://schemas.microsoft.com/office/drawing/2014/main" id="{CC72E63F-5F4C-4EC7-B401-84704B9607F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2" name="正方形/長方形 221">
          <a:extLst>
            <a:ext uri="{FF2B5EF4-FFF2-40B4-BE49-F238E27FC236}">
              <a16:creationId xmlns:a16="http://schemas.microsoft.com/office/drawing/2014/main" id="{DA93A3AC-AD78-4D61-A43D-C76C84259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3" name="正方形/長方形 222">
          <a:extLst>
            <a:ext uri="{FF2B5EF4-FFF2-40B4-BE49-F238E27FC236}">
              <a16:creationId xmlns:a16="http://schemas.microsoft.com/office/drawing/2014/main" id="{3FF66595-4235-40C4-904F-F3B05CE8640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4" name="正方形/長方形 223">
          <a:extLst>
            <a:ext uri="{FF2B5EF4-FFF2-40B4-BE49-F238E27FC236}">
              <a16:creationId xmlns:a16="http://schemas.microsoft.com/office/drawing/2014/main" id="{145C5864-8050-4237-90EA-BA1B40B3CB7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5" name="正方形/長方形 224">
          <a:extLst>
            <a:ext uri="{FF2B5EF4-FFF2-40B4-BE49-F238E27FC236}">
              <a16:creationId xmlns:a16="http://schemas.microsoft.com/office/drawing/2014/main" id="{B760D90C-AC5E-49C8-B56B-6AC82C7277E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6" name="正方形/長方形 225">
          <a:extLst>
            <a:ext uri="{FF2B5EF4-FFF2-40B4-BE49-F238E27FC236}">
              <a16:creationId xmlns:a16="http://schemas.microsoft.com/office/drawing/2014/main" id="{47D7E8F7-56BC-47B6-98A5-479EC2E5E02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7" name="正方形/長方形 226">
          <a:extLst>
            <a:ext uri="{FF2B5EF4-FFF2-40B4-BE49-F238E27FC236}">
              <a16:creationId xmlns:a16="http://schemas.microsoft.com/office/drawing/2014/main" id="{AB801753-0579-4EA9-BB75-4E1D3CD3518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8" name="正方形/長方形 227">
          <a:extLst>
            <a:ext uri="{FF2B5EF4-FFF2-40B4-BE49-F238E27FC236}">
              <a16:creationId xmlns:a16="http://schemas.microsoft.com/office/drawing/2014/main" id="{D6D7FE9A-9AF2-4584-83F6-3BDB616876B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29" name="正方形/長方形 228">
          <a:extLst>
            <a:ext uri="{FF2B5EF4-FFF2-40B4-BE49-F238E27FC236}">
              <a16:creationId xmlns:a16="http://schemas.microsoft.com/office/drawing/2014/main" id="{1EA18D54-F5E4-43A6-BA3F-DBAD1C88DD7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0" name="正方形/長方形 229">
          <a:extLst>
            <a:ext uri="{FF2B5EF4-FFF2-40B4-BE49-F238E27FC236}">
              <a16:creationId xmlns:a16="http://schemas.microsoft.com/office/drawing/2014/main" id="{6B1731AC-6282-4AB2-AF07-66778EB14B4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1" name="テキスト ボックス 230">
          <a:extLst>
            <a:ext uri="{FF2B5EF4-FFF2-40B4-BE49-F238E27FC236}">
              <a16:creationId xmlns:a16="http://schemas.microsoft.com/office/drawing/2014/main" id="{71F50444-B9B4-4627-8937-03C4B26FACE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2" name="直線コネクタ 231">
          <a:extLst>
            <a:ext uri="{FF2B5EF4-FFF2-40B4-BE49-F238E27FC236}">
              <a16:creationId xmlns:a16="http://schemas.microsoft.com/office/drawing/2014/main" id="{CE49021B-8365-44B4-A5D9-9382160C259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3" name="テキスト ボックス 232">
          <a:extLst>
            <a:ext uri="{FF2B5EF4-FFF2-40B4-BE49-F238E27FC236}">
              <a16:creationId xmlns:a16="http://schemas.microsoft.com/office/drawing/2014/main" id="{CCD3C467-98DC-4F81-9881-AF143F3AD71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34" name="直線コネクタ 233">
          <a:extLst>
            <a:ext uri="{FF2B5EF4-FFF2-40B4-BE49-F238E27FC236}">
              <a16:creationId xmlns:a16="http://schemas.microsoft.com/office/drawing/2014/main" id="{440DCB8C-1CFE-4C42-AB67-A9E9F87CA56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35" name="テキスト ボックス 234">
          <a:extLst>
            <a:ext uri="{FF2B5EF4-FFF2-40B4-BE49-F238E27FC236}">
              <a16:creationId xmlns:a16="http://schemas.microsoft.com/office/drawing/2014/main" id="{1AC1AE12-8EF5-4986-958F-9D02D18A210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36" name="直線コネクタ 235">
          <a:extLst>
            <a:ext uri="{FF2B5EF4-FFF2-40B4-BE49-F238E27FC236}">
              <a16:creationId xmlns:a16="http://schemas.microsoft.com/office/drawing/2014/main" id="{5AF090E3-E455-4D30-8DE2-20DEBDF6F00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37" name="テキスト ボックス 236">
          <a:extLst>
            <a:ext uri="{FF2B5EF4-FFF2-40B4-BE49-F238E27FC236}">
              <a16:creationId xmlns:a16="http://schemas.microsoft.com/office/drawing/2014/main" id="{1E3D4C79-A04B-434D-ACC2-9BC9B07B665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38" name="直線コネクタ 237">
          <a:extLst>
            <a:ext uri="{FF2B5EF4-FFF2-40B4-BE49-F238E27FC236}">
              <a16:creationId xmlns:a16="http://schemas.microsoft.com/office/drawing/2014/main" id="{B7D8030A-A523-40D7-AAF5-0A3032FCF25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39" name="テキスト ボックス 238">
          <a:extLst>
            <a:ext uri="{FF2B5EF4-FFF2-40B4-BE49-F238E27FC236}">
              <a16:creationId xmlns:a16="http://schemas.microsoft.com/office/drawing/2014/main" id="{793CFEEF-072D-4335-B45C-8FF4AF76C34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0" name="直線コネクタ 239">
          <a:extLst>
            <a:ext uri="{FF2B5EF4-FFF2-40B4-BE49-F238E27FC236}">
              <a16:creationId xmlns:a16="http://schemas.microsoft.com/office/drawing/2014/main" id="{844F5ECE-185A-41EB-9684-1ABBF358030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1" name="テキスト ボックス 240">
          <a:extLst>
            <a:ext uri="{FF2B5EF4-FFF2-40B4-BE49-F238E27FC236}">
              <a16:creationId xmlns:a16="http://schemas.microsoft.com/office/drawing/2014/main" id="{485A5F74-A371-4A3F-AA85-E4FB87C363D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2" name="直線コネクタ 241">
          <a:extLst>
            <a:ext uri="{FF2B5EF4-FFF2-40B4-BE49-F238E27FC236}">
              <a16:creationId xmlns:a16="http://schemas.microsoft.com/office/drawing/2014/main" id="{D0D6351A-1A90-489F-98A8-0FA53AED34F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3" name="テキスト ボックス 242">
          <a:extLst>
            <a:ext uri="{FF2B5EF4-FFF2-40B4-BE49-F238E27FC236}">
              <a16:creationId xmlns:a16="http://schemas.microsoft.com/office/drawing/2014/main" id="{49235BC5-5E5D-4201-B347-B619ECE167F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4" name="直線コネクタ 243">
          <a:extLst>
            <a:ext uri="{FF2B5EF4-FFF2-40B4-BE49-F238E27FC236}">
              <a16:creationId xmlns:a16="http://schemas.microsoft.com/office/drawing/2014/main" id="{079441E1-4470-441D-A358-B709C64BEC0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45" name="テキスト ボックス 244">
          <a:extLst>
            <a:ext uri="{FF2B5EF4-FFF2-40B4-BE49-F238E27FC236}">
              <a16:creationId xmlns:a16="http://schemas.microsoft.com/office/drawing/2014/main" id="{EBF64F0B-968A-49DE-8870-62B83B9D673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46" name="【消防施設】&#10;有形固定資産減価償却率グラフ枠">
          <a:extLst>
            <a:ext uri="{FF2B5EF4-FFF2-40B4-BE49-F238E27FC236}">
              <a16:creationId xmlns:a16="http://schemas.microsoft.com/office/drawing/2014/main" id="{81DB9031-4895-46BB-93F8-59CC51A94E7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64770</xdr:rowOff>
    </xdr:to>
    <xdr:cxnSp macro="">
      <xdr:nvCxnSpPr>
        <xdr:cNvPr id="247" name="直線コネクタ 246">
          <a:extLst>
            <a:ext uri="{FF2B5EF4-FFF2-40B4-BE49-F238E27FC236}">
              <a16:creationId xmlns:a16="http://schemas.microsoft.com/office/drawing/2014/main" id="{D2707EAA-7159-4941-B9EA-1569705FAD88}"/>
            </a:ext>
          </a:extLst>
        </xdr:cNvPr>
        <xdr:cNvCxnSpPr/>
      </xdr:nvCxnSpPr>
      <xdr:spPr>
        <a:xfrm flipV="1">
          <a:off x="16318864" y="13245464"/>
          <a:ext cx="0" cy="1564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248" name="【消防施設】&#10;有形固定資産減価償却率最小値テキスト">
          <a:extLst>
            <a:ext uri="{FF2B5EF4-FFF2-40B4-BE49-F238E27FC236}">
              <a16:creationId xmlns:a16="http://schemas.microsoft.com/office/drawing/2014/main" id="{20CD428B-B5A2-4E9B-99DB-0B820E625F69}"/>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249" name="直線コネクタ 248">
          <a:extLst>
            <a:ext uri="{FF2B5EF4-FFF2-40B4-BE49-F238E27FC236}">
              <a16:creationId xmlns:a16="http://schemas.microsoft.com/office/drawing/2014/main" id="{E1CF21D2-0B27-41B5-B555-56E230139243}"/>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250" name="【消防施設】&#10;有形固定資産減価償却率最大値テキスト">
          <a:extLst>
            <a:ext uri="{FF2B5EF4-FFF2-40B4-BE49-F238E27FC236}">
              <a16:creationId xmlns:a16="http://schemas.microsoft.com/office/drawing/2014/main" id="{6E394188-0C6C-4B8C-9A01-E061D66E2E45}"/>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251" name="直線コネクタ 250">
          <a:extLst>
            <a:ext uri="{FF2B5EF4-FFF2-40B4-BE49-F238E27FC236}">
              <a16:creationId xmlns:a16="http://schemas.microsoft.com/office/drawing/2014/main" id="{194F4D99-B5D0-4023-8A23-157DC392FCA1}"/>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34307</xdr:rowOff>
    </xdr:from>
    <xdr:ext cx="405111" cy="259045"/>
    <xdr:sp macro="" textlink="">
      <xdr:nvSpPr>
        <xdr:cNvPr id="252" name="【消防施設】&#10;有形固定資産減価償却率平均値テキスト">
          <a:extLst>
            <a:ext uri="{FF2B5EF4-FFF2-40B4-BE49-F238E27FC236}">
              <a16:creationId xmlns:a16="http://schemas.microsoft.com/office/drawing/2014/main" id="{E5B2EC5B-C7D7-4D64-B342-06C859EAAA47}"/>
            </a:ext>
          </a:extLst>
        </xdr:cNvPr>
        <xdr:cNvSpPr txBox="1"/>
      </xdr:nvSpPr>
      <xdr:spPr>
        <a:xfrm>
          <a:off x="16357600" y="1409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253" name="フローチャート: 判断 252">
          <a:extLst>
            <a:ext uri="{FF2B5EF4-FFF2-40B4-BE49-F238E27FC236}">
              <a16:creationId xmlns:a16="http://schemas.microsoft.com/office/drawing/2014/main" id="{8384568D-33E8-4CB0-ABED-E5DE13581EC4}"/>
            </a:ext>
          </a:extLst>
        </xdr:cNvPr>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254" name="フローチャート: 判断 253">
          <a:extLst>
            <a:ext uri="{FF2B5EF4-FFF2-40B4-BE49-F238E27FC236}">
              <a16:creationId xmlns:a16="http://schemas.microsoft.com/office/drawing/2014/main" id="{C486042F-4974-4BF6-B101-D5DCEDB7B454}"/>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255" name="フローチャート: 判断 254">
          <a:extLst>
            <a:ext uri="{FF2B5EF4-FFF2-40B4-BE49-F238E27FC236}">
              <a16:creationId xmlns:a16="http://schemas.microsoft.com/office/drawing/2014/main" id="{4AB52D32-1014-4F54-8148-9C4778549FB9}"/>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256" name="フローチャート: 判断 255">
          <a:extLst>
            <a:ext uri="{FF2B5EF4-FFF2-40B4-BE49-F238E27FC236}">
              <a16:creationId xmlns:a16="http://schemas.microsoft.com/office/drawing/2014/main" id="{877D1203-0424-450A-8339-95E8B583E5C6}"/>
            </a:ext>
          </a:extLst>
        </xdr:cNvPr>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257" name="フローチャート: 判断 256">
          <a:extLst>
            <a:ext uri="{FF2B5EF4-FFF2-40B4-BE49-F238E27FC236}">
              <a16:creationId xmlns:a16="http://schemas.microsoft.com/office/drawing/2014/main" id="{5487753E-51E8-412B-8516-12C41C5134F9}"/>
            </a:ext>
          </a:extLst>
        </xdr:cNvPr>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1278D95A-8FC0-4FB4-9DFA-BAAF2C1D15D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E6D34E3B-DF96-44F9-8E80-BD8281BB93B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D031784C-D38F-4136-A0D7-37CD7E354EF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D565A61A-AE89-4B06-8F99-746BB7E9CB2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B39A0E63-4556-46FD-A90F-A5566D654EB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122555</xdr:rowOff>
    </xdr:from>
    <xdr:to>
      <xdr:col>85</xdr:col>
      <xdr:colOff>177800</xdr:colOff>
      <xdr:row>78</xdr:row>
      <xdr:rowOff>52705</xdr:rowOff>
    </xdr:to>
    <xdr:sp macro="" textlink="">
      <xdr:nvSpPr>
        <xdr:cNvPr id="263" name="楕円 262">
          <a:extLst>
            <a:ext uri="{FF2B5EF4-FFF2-40B4-BE49-F238E27FC236}">
              <a16:creationId xmlns:a16="http://schemas.microsoft.com/office/drawing/2014/main" id="{18643FA5-CA20-498A-BD73-7E112B82E8EA}"/>
            </a:ext>
          </a:extLst>
        </xdr:cNvPr>
        <xdr:cNvSpPr/>
      </xdr:nvSpPr>
      <xdr:spPr>
        <a:xfrm>
          <a:off x="16268700" y="1332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145432</xdr:rowOff>
    </xdr:from>
    <xdr:ext cx="405111" cy="259045"/>
    <xdr:sp macro="" textlink="">
      <xdr:nvSpPr>
        <xdr:cNvPr id="264" name="【消防施設】&#10;有形固定資産減価償却率該当値テキスト">
          <a:extLst>
            <a:ext uri="{FF2B5EF4-FFF2-40B4-BE49-F238E27FC236}">
              <a16:creationId xmlns:a16="http://schemas.microsoft.com/office/drawing/2014/main" id="{B3A8263F-A3A9-43E1-A56D-E4D5340972A3}"/>
            </a:ext>
          </a:extLst>
        </xdr:cNvPr>
        <xdr:cNvSpPr txBox="1"/>
      </xdr:nvSpPr>
      <xdr:spPr>
        <a:xfrm>
          <a:off x="16357600" y="1317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40639</xdr:rowOff>
    </xdr:from>
    <xdr:to>
      <xdr:col>76</xdr:col>
      <xdr:colOff>165100</xdr:colOff>
      <xdr:row>77</xdr:row>
      <xdr:rowOff>142239</xdr:rowOff>
    </xdr:to>
    <xdr:sp macro="" textlink="">
      <xdr:nvSpPr>
        <xdr:cNvPr id="265" name="楕円 264">
          <a:extLst>
            <a:ext uri="{FF2B5EF4-FFF2-40B4-BE49-F238E27FC236}">
              <a16:creationId xmlns:a16="http://schemas.microsoft.com/office/drawing/2014/main" id="{16203547-AD57-4734-80D2-3F2E0654A6F2}"/>
            </a:ext>
          </a:extLst>
        </xdr:cNvPr>
        <xdr:cNvSpPr/>
      </xdr:nvSpPr>
      <xdr:spPr>
        <a:xfrm>
          <a:off x="14541500" y="132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139700</xdr:rowOff>
    </xdr:from>
    <xdr:to>
      <xdr:col>72</xdr:col>
      <xdr:colOff>38100</xdr:colOff>
      <xdr:row>80</xdr:row>
      <xdr:rowOff>69850</xdr:rowOff>
    </xdr:to>
    <xdr:sp macro="" textlink="">
      <xdr:nvSpPr>
        <xdr:cNvPr id="266" name="楕円 265">
          <a:extLst>
            <a:ext uri="{FF2B5EF4-FFF2-40B4-BE49-F238E27FC236}">
              <a16:creationId xmlns:a16="http://schemas.microsoft.com/office/drawing/2014/main" id="{0077FAC3-5F81-43CC-ADD9-818706EC564A}"/>
            </a:ext>
          </a:extLst>
        </xdr:cNvPr>
        <xdr:cNvSpPr/>
      </xdr:nvSpPr>
      <xdr:spPr>
        <a:xfrm>
          <a:off x="13652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91439</xdr:rowOff>
    </xdr:from>
    <xdr:to>
      <xdr:col>76</xdr:col>
      <xdr:colOff>114300</xdr:colOff>
      <xdr:row>80</xdr:row>
      <xdr:rowOff>19050</xdr:rowOff>
    </xdr:to>
    <xdr:cxnSp macro="">
      <xdr:nvCxnSpPr>
        <xdr:cNvPr id="267" name="直線コネクタ 266">
          <a:extLst>
            <a:ext uri="{FF2B5EF4-FFF2-40B4-BE49-F238E27FC236}">
              <a16:creationId xmlns:a16="http://schemas.microsoft.com/office/drawing/2014/main" id="{6CFCE86A-1DB8-46E6-A101-534702792F2B}"/>
            </a:ext>
          </a:extLst>
        </xdr:cNvPr>
        <xdr:cNvCxnSpPr/>
      </xdr:nvCxnSpPr>
      <xdr:spPr>
        <a:xfrm flipV="1">
          <a:off x="13703300" y="13293089"/>
          <a:ext cx="889000" cy="44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93980</xdr:rowOff>
    </xdr:from>
    <xdr:to>
      <xdr:col>67</xdr:col>
      <xdr:colOff>101600</xdr:colOff>
      <xdr:row>81</xdr:row>
      <xdr:rowOff>24130</xdr:rowOff>
    </xdr:to>
    <xdr:sp macro="" textlink="">
      <xdr:nvSpPr>
        <xdr:cNvPr id="268" name="楕円 267">
          <a:extLst>
            <a:ext uri="{FF2B5EF4-FFF2-40B4-BE49-F238E27FC236}">
              <a16:creationId xmlns:a16="http://schemas.microsoft.com/office/drawing/2014/main" id="{905EF4A5-0D30-41E4-BD45-C36B6A3AE28A}"/>
            </a:ext>
          </a:extLst>
        </xdr:cNvPr>
        <xdr:cNvSpPr/>
      </xdr:nvSpPr>
      <xdr:spPr>
        <a:xfrm>
          <a:off x="12763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19050</xdr:rowOff>
    </xdr:from>
    <xdr:to>
      <xdr:col>71</xdr:col>
      <xdr:colOff>177800</xdr:colOff>
      <xdr:row>80</xdr:row>
      <xdr:rowOff>144780</xdr:rowOff>
    </xdr:to>
    <xdr:cxnSp macro="">
      <xdr:nvCxnSpPr>
        <xdr:cNvPr id="269" name="直線コネクタ 268">
          <a:extLst>
            <a:ext uri="{FF2B5EF4-FFF2-40B4-BE49-F238E27FC236}">
              <a16:creationId xmlns:a16="http://schemas.microsoft.com/office/drawing/2014/main" id="{757C08B0-5C25-4C67-B7F7-63F4236FF2FC}"/>
            </a:ext>
          </a:extLst>
        </xdr:cNvPr>
        <xdr:cNvCxnSpPr/>
      </xdr:nvCxnSpPr>
      <xdr:spPr>
        <a:xfrm flipV="1">
          <a:off x="12814300" y="1373505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270" name="n_1aveValue【消防施設】&#10;有形固定資産減価償却率">
          <a:extLst>
            <a:ext uri="{FF2B5EF4-FFF2-40B4-BE49-F238E27FC236}">
              <a16:creationId xmlns:a16="http://schemas.microsoft.com/office/drawing/2014/main" id="{FBB581D7-B9B1-482C-A0E0-19346A6D767C}"/>
            </a:ext>
          </a:extLst>
        </xdr:cNvPr>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271" name="n_2aveValue【消防施設】&#10;有形固定資産減価償却率">
          <a:extLst>
            <a:ext uri="{FF2B5EF4-FFF2-40B4-BE49-F238E27FC236}">
              <a16:creationId xmlns:a16="http://schemas.microsoft.com/office/drawing/2014/main" id="{4EA7C2F9-7041-4469-B1E6-05D8AF6488A8}"/>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91457</xdr:rowOff>
    </xdr:from>
    <xdr:ext cx="405111" cy="259045"/>
    <xdr:sp macro="" textlink="">
      <xdr:nvSpPr>
        <xdr:cNvPr id="272" name="n_3aveValue【消防施設】&#10;有形固定資産減価償却率">
          <a:extLst>
            <a:ext uri="{FF2B5EF4-FFF2-40B4-BE49-F238E27FC236}">
              <a16:creationId xmlns:a16="http://schemas.microsoft.com/office/drawing/2014/main" id="{F326AE73-5068-4771-B5F6-A91720C1C71C}"/>
            </a:ext>
          </a:extLst>
        </xdr:cNvPr>
        <xdr:cNvSpPr txBox="1"/>
      </xdr:nvSpPr>
      <xdr:spPr>
        <a:xfrm>
          <a:off x="13500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5732</xdr:rowOff>
    </xdr:from>
    <xdr:ext cx="405111" cy="259045"/>
    <xdr:sp macro="" textlink="">
      <xdr:nvSpPr>
        <xdr:cNvPr id="273" name="n_4aveValue【消防施設】&#10;有形固定資産減価償却率">
          <a:extLst>
            <a:ext uri="{FF2B5EF4-FFF2-40B4-BE49-F238E27FC236}">
              <a16:creationId xmlns:a16="http://schemas.microsoft.com/office/drawing/2014/main" id="{9F12FE8D-D9FF-4DDE-B46C-9CB5E14C615D}"/>
            </a:ext>
          </a:extLst>
        </xdr:cNvPr>
        <xdr:cNvSpPr txBox="1"/>
      </xdr:nvSpPr>
      <xdr:spPr>
        <a:xfrm>
          <a:off x="12611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75</xdr:row>
      <xdr:rowOff>158766</xdr:rowOff>
    </xdr:from>
    <xdr:ext cx="405111" cy="259045"/>
    <xdr:sp macro="" textlink="">
      <xdr:nvSpPr>
        <xdr:cNvPr id="274" name="n_2mainValue【消防施設】&#10;有形固定資産減価償却率">
          <a:extLst>
            <a:ext uri="{FF2B5EF4-FFF2-40B4-BE49-F238E27FC236}">
              <a16:creationId xmlns:a16="http://schemas.microsoft.com/office/drawing/2014/main" id="{EB970C0D-40E5-4B49-A9EC-E1796B3E0EA9}"/>
            </a:ext>
          </a:extLst>
        </xdr:cNvPr>
        <xdr:cNvSpPr txBox="1"/>
      </xdr:nvSpPr>
      <xdr:spPr>
        <a:xfrm>
          <a:off x="14389744"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86377</xdr:rowOff>
    </xdr:from>
    <xdr:ext cx="405111" cy="259045"/>
    <xdr:sp macro="" textlink="">
      <xdr:nvSpPr>
        <xdr:cNvPr id="275" name="n_3mainValue【消防施設】&#10;有形固定資産減価償却率">
          <a:extLst>
            <a:ext uri="{FF2B5EF4-FFF2-40B4-BE49-F238E27FC236}">
              <a16:creationId xmlns:a16="http://schemas.microsoft.com/office/drawing/2014/main" id="{9C74E998-DEC7-4719-AB07-4BD1A346580F}"/>
            </a:ext>
          </a:extLst>
        </xdr:cNvPr>
        <xdr:cNvSpPr txBox="1"/>
      </xdr:nvSpPr>
      <xdr:spPr>
        <a:xfrm>
          <a:off x="1350074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40657</xdr:rowOff>
    </xdr:from>
    <xdr:ext cx="405111" cy="259045"/>
    <xdr:sp macro="" textlink="">
      <xdr:nvSpPr>
        <xdr:cNvPr id="276" name="n_4mainValue【消防施設】&#10;有形固定資産減価償却率">
          <a:extLst>
            <a:ext uri="{FF2B5EF4-FFF2-40B4-BE49-F238E27FC236}">
              <a16:creationId xmlns:a16="http://schemas.microsoft.com/office/drawing/2014/main" id="{0A60C2C0-2C98-4E72-8790-07D79E2C0563}"/>
            </a:ext>
          </a:extLst>
        </xdr:cNvPr>
        <xdr:cNvSpPr txBox="1"/>
      </xdr:nvSpPr>
      <xdr:spPr>
        <a:xfrm>
          <a:off x="12611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77" name="正方形/長方形 276">
          <a:extLst>
            <a:ext uri="{FF2B5EF4-FFF2-40B4-BE49-F238E27FC236}">
              <a16:creationId xmlns:a16="http://schemas.microsoft.com/office/drawing/2014/main" id="{1727BE6E-C322-4785-817E-C806BFF78E9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78" name="正方形/長方形 277">
          <a:extLst>
            <a:ext uri="{FF2B5EF4-FFF2-40B4-BE49-F238E27FC236}">
              <a16:creationId xmlns:a16="http://schemas.microsoft.com/office/drawing/2014/main" id="{66DCA742-3FE3-457D-982D-07F58CEEB8C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79" name="正方形/長方形 278">
          <a:extLst>
            <a:ext uri="{FF2B5EF4-FFF2-40B4-BE49-F238E27FC236}">
              <a16:creationId xmlns:a16="http://schemas.microsoft.com/office/drawing/2014/main" id="{5B1519D0-27D7-4B3F-8974-9D13F024E7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0" name="正方形/長方形 279">
          <a:extLst>
            <a:ext uri="{FF2B5EF4-FFF2-40B4-BE49-F238E27FC236}">
              <a16:creationId xmlns:a16="http://schemas.microsoft.com/office/drawing/2014/main" id="{592762F0-298D-479D-A080-62575666625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1" name="正方形/長方形 280">
          <a:extLst>
            <a:ext uri="{FF2B5EF4-FFF2-40B4-BE49-F238E27FC236}">
              <a16:creationId xmlns:a16="http://schemas.microsoft.com/office/drawing/2014/main" id="{95799427-F9DC-4690-9A93-590F798B6AE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2" name="正方形/長方形 281">
          <a:extLst>
            <a:ext uri="{FF2B5EF4-FFF2-40B4-BE49-F238E27FC236}">
              <a16:creationId xmlns:a16="http://schemas.microsoft.com/office/drawing/2014/main" id="{744CBC7D-4991-45CC-821E-A39DA7F4616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83" name="正方形/長方形 282">
          <a:extLst>
            <a:ext uri="{FF2B5EF4-FFF2-40B4-BE49-F238E27FC236}">
              <a16:creationId xmlns:a16="http://schemas.microsoft.com/office/drawing/2014/main" id="{2F9596C1-17B4-406C-B431-D515327EC93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84" name="正方形/長方形 283">
          <a:extLst>
            <a:ext uri="{FF2B5EF4-FFF2-40B4-BE49-F238E27FC236}">
              <a16:creationId xmlns:a16="http://schemas.microsoft.com/office/drawing/2014/main" id="{E30C4A7E-1120-4D56-ADAB-A794CBF04D0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85" name="テキスト ボックス 284">
          <a:extLst>
            <a:ext uri="{FF2B5EF4-FFF2-40B4-BE49-F238E27FC236}">
              <a16:creationId xmlns:a16="http://schemas.microsoft.com/office/drawing/2014/main" id="{A8F9C4B5-8D39-4120-951A-50EE40B4A7D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86" name="直線コネクタ 285">
          <a:extLst>
            <a:ext uri="{FF2B5EF4-FFF2-40B4-BE49-F238E27FC236}">
              <a16:creationId xmlns:a16="http://schemas.microsoft.com/office/drawing/2014/main" id="{A8C3B1C6-6EBD-4FB3-BF2E-2F561367585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87" name="直線コネクタ 286">
          <a:extLst>
            <a:ext uri="{FF2B5EF4-FFF2-40B4-BE49-F238E27FC236}">
              <a16:creationId xmlns:a16="http://schemas.microsoft.com/office/drawing/2014/main" id="{AF0D496F-F221-48D4-BE47-6B4998EB8D6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88" name="テキスト ボックス 287">
          <a:extLst>
            <a:ext uri="{FF2B5EF4-FFF2-40B4-BE49-F238E27FC236}">
              <a16:creationId xmlns:a16="http://schemas.microsoft.com/office/drawing/2014/main" id="{5EAFA87A-CE46-4542-A488-FF554CA5B9E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89" name="直線コネクタ 288">
          <a:extLst>
            <a:ext uri="{FF2B5EF4-FFF2-40B4-BE49-F238E27FC236}">
              <a16:creationId xmlns:a16="http://schemas.microsoft.com/office/drawing/2014/main" id="{DB9841FD-617A-4BE6-B808-649EC194FD5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90" name="テキスト ボックス 289">
          <a:extLst>
            <a:ext uri="{FF2B5EF4-FFF2-40B4-BE49-F238E27FC236}">
              <a16:creationId xmlns:a16="http://schemas.microsoft.com/office/drawing/2014/main" id="{C6AFADA3-F0FF-4C76-94A2-425BCBEEF0B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91" name="直線コネクタ 290">
          <a:extLst>
            <a:ext uri="{FF2B5EF4-FFF2-40B4-BE49-F238E27FC236}">
              <a16:creationId xmlns:a16="http://schemas.microsoft.com/office/drawing/2014/main" id="{F21DA983-641F-47E3-BCEC-6297534F498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92" name="テキスト ボックス 291">
          <a:extLst>
            <a:ext uri="{FF2B5EF4-FFF2-40B4-BE49-F238E27FC236}">
              <a16:creationId xmlns:a16="http://schemas.microsoft.com/office/drawing/2014/main" id="{8FC3F9D3-90B9-4DF5-A4C2-5F6263C0C78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93" name="直線コネクタ 292">
          <a:extLst>
            <a:ext uri="{FF2B5EF4-FFF2-40B4-BE49-F238E27FC236}">
              <a16:creationId xmlns:a16="http://schemas.microsoft.com/office/drawing/2014/main" id="{B2D4A3E3-B5ED-4BA8-A77C-3EB6CD97E68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294" name="テキスト ボックス 293">
          <a:extLst>
            <a:ext uri="{FF2B5EF4-FFF2-40B4-BE49-F238E27FC236}">
              <a16:creationId xmlns:a16="http://schemas.microsoft.com/office/drawing/2014/main" id="{67D28875-A952-4169-9EA6-8A60691073D1}"/>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95" name="直線コネクタ 294">
          <a:extLst>
            <a:ext uri="{FF2B5EF4-FFF2-40B4-BE49-F238E27FC236}">
              <a16:creationId xmlns:a16="http://schemas.microsoft.com/office/drawing/2014/main" id="{9EDFC052-5A25-43CE-8D13-D07A66A9CD0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96" name="テキスト ボックス 295">
          <a:extLst>
            <a:ext uri="{FF2B5EF4-FFF2-40B4-BE49-F238E27FC236}">
              <a16:creationId xmlns:a16="http://schemas.microsoft.com/office/drawing/2014/main" id="{C37B2CCA-3F30-4C58-8230-5A6BBCC9B4F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97" name="【消防施設】&#10;一人当たり面積グラフ枠">
          <a:extLst>
            <a:ext uri="{FF2B5EF4-FFF2-40B4-BE49-F238E27FC236}">
              <a16:creationId xmlns:a16="http://schemas.microsoft.com/office/drawing/2014/main" id="{C9D3893A-2673-4246-93F8-E240DF6CED6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26212</xdr:rowOff>
    </xdr:to>
    <xdr:cxnSp macro="">
      <xdr:nvCxnSpPr>
        <xdr:cNvPr id="298" name="直線コネクタ 297">
          <a:extLst>
            <a:ext uri="{FF2B5EF4-FFF2-40B4-BE49-F238E27FC236}">
              <a16:creationId xmlns:a16="http://schemas.microsoft.com/office/drawing/2014/main" id="{1AA129BD-A869-46D3-BE3B-A2D59C7352F7}"/>
            </a:ext>
          </a:extLst>
        </xdr:cNvPr>
        <xdr:cNvCxnSpPr/>
      </xdr:nvCxnSpPr>
      <xdr:spPr>
        <a:xfrm flipV="1">
          <a:off x="22160864" y="13468350"/>
          <a:ext cx="0" cy="1302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30039</xdr:rowOff>
    </xdr:from>
    <xdr:ext cx="469744" cy="259045"/>
    <xdr:sp macro="" textlink="">
      <xdr:nvSpPr>
        <xdr:cNvPr id="299" name="【消防施設】&#10;一人当たり面積最小値テキスト">
          <a:extLst>
            <a:ext uri="{FF2B5EF4-FFF2-40B4-BE49-F238E27FC236}">
              <a16:creationId xmlns:a16="http://schemas.microsoft.com/office/drawing/2014/main" id="{8BE12F09-21BE-4C7C-8782-98FBA0C5EB0D}"/>
            </a:ext>
          </a:extLst>
        </xdr:cNvPr>
        <xdr:cNvSpPr txBox="1"/>
      </xdr:nvSpPr>
      <xdr:spPr>
        <a:xfrm>
          <a:off x="22199600" y="1477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26212</xdr:rowOff>
    </xdr:from>
    <xdr:to>
      <xdr:col>116</xdr:col>
      <xdr:colOff>152400</xdr:colOff>
      <xdr:row>86</xdr:row>
      <xdr:rowOff>26212</xdr:rowOff>
    </xdr:to>
    <xdr:cxnSp macro="">
      <xdr:nvCxnSpPr>
        <xdr:cNvPr id="300" name="直線コネクタ 299">
          <a:extLst>
            <a:ext uri="{FF2B5EF4-FFF2-40B4-BE49-F238E27FC236}">
              <a16:creationId xmlns:a16="http://schemas.microsoft.com/office/drawing/2014/main" id="{1ADE5B12-B86F-4CCB-985D-A66D405EE83B}"/>
            </a:ext>
          </a:extLst>
        </xdr:cNvPr>
        <xdr:cNvCxnSpPr/>
      </xdr:nvCxnSpPr>
      <xdr:spPr>
        <a:xfrm>
          <a:off x="22072600" y="1477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301" name="【消防施設】&#10;一人当たり面積最大値テキスト">
          <a:extLst>
            <a:ext uri="{FF2B5EF4-FFF2-40B4-BE49-F238E27FC236}">
              <a16:creationId xmlns:a16="http://schemas.microsoft.com/office/drawing/2014/main" id="{D646069C-A30F-4B29-A20A-FDED9ACCD1FA}"/>
            </a:ext>
          </a:extLst>
        </xdr:cNvPr>
        <xdr:cNvSpPr txBox="1"/>
      </xdr:nvSpPr>
      <xdr:spPr>
        <a:xfrm>
          <a:off x="22199600" y="132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302" name="直線コネクタ 301">
          <a:extLst>
            <a:ext uri="{FF2B5EF4-FFF2-40B4-BE49-F238E27FC236}">
              <a16:creationId xmlns:a16="http://schemas.microsoft.com/office/drawing/2014/main" id="{9C1EA2F3-CBB4-4B85-A8E5-A07CB99F3D62}"/>
            </a:ext>
          </a:extLst>
        </xdr:cNvPr>
        <xdr:cNvCxnSpPr/>
      </xdr:nvCxnSpPr>
      <xdr:spPr>
        <a:xfrm>
          <a:off x="22072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80129</xdr:rowOff>
    </xdr:from>
    <xdr:ext cx="469744" cy="259045"/>
    <xdr:sp macro="" textlink="">
      <xdr:nvSpPr>
        <xdr:cNvPr id="303" name="【消防施設】&#10;一人当たり面積平均値テキスト">
          <a:extLst>
            <a:ext uri="{FF2B5EF4-FFF2-40B4-BE49-F238E27FC236}">
              <a16:creationId xmlns:a16="http://schemas.microsoft.com/office/drawing/2014/main" id="{EF6F89C6-0253-4E20-90EF-B754B7B606BB}"/>
            </a:ext>
          </a:extLst>
        </xdr:cNvPr>
        <xdr:cNvSpPr txBox="1"/>
      </xdr:nvSpPr>
      <xdr:spPr>
        <a:xfrm>
          <a:off x="22199600" y="14481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57252</xdr:rowOff>
    </xdr:from>
    <xdr:to>
      <xdr:col>116</xdr:col>
      <xdr:colOff>114300</xdr:colOff>
      <xdr:row>85</xdr:row>
      <xdr:rowOff>158852</xdr:rowOff>
    </xdr:to>
    <xdr:sp macro="" textlink="">
      <xdr:nvSpPr>
        <xdr:cNvPr id="304" name="フローチャート: 判断 303">
          <a:extLst>
            <a:ext uri="{FF2B5EF4-FFF2-40B4-BE49-F238E27FC236}">
              <a16:creationId xmlns:a16="http://schemas.microsoft.com/office/drawing/2014/main" id="{5606D504-77A6-4065-8425-5EFC8293BDD9}"/>
            </a:ext>
          </a:extLst>
        </xdr:cNvPr>
        <xdr:cNvSpPr/>
      </xdr:nvSpPr>
      <xdr:spPr>
        <a:xfrm>
          <a:off x="22110700" y="1463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51308</xdr:rowOff>
    </xdr:from>
    <xdr:to>
      <xdr:col>112</xdr:col>
      <xdr:colOff>38100</xdr:colOff>
      <xdr:row>85</xdr:row>
      <xdr:rowOff>152908</xdr:rowOff>
    </xdr:to>
    <xdr:sp macro="" textlink="">
      <xdr:nvSpPr>
        <xdr:cNvPr id="305" name="フローチャート: 判断 304">
          <a:extLst>
            <a:ext uri="{FF2B5EF4-FFF2-40B4-BE49-F238E27FC236}">
              <a16:creationId xmlns:a16="http://schemas.microsoft.com/office/drawing/2014/main" id="{0EF18E14-41FE-48C5-AB6B-CDDC2CDDFE40}"/>
            </a:ext>
          </a:extLst>
        </xdr:cNvPr>
        <xdr:cNvSpPr/>
      </xdr:nvSpPr>
      <xdr:spPr>
        <a:xfrm>
          <a:off x="21272500" y="1462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54508</xdr:rowOff>
    </xdr:from>
    <xdr:to>
      <xdr:col>107</xdr:col>
      <xdr:colOff>101600</xdr:colOff>
      <xdr:row>85</xdr:row>
      <xdr:rowOff>156108</xdr:rowOff>
    </xdr:to>
    <xdr:sp macro="" textlink="">
      <xdr:nvSpPr>
        <xdr:cNvPr id="306" name="フローチャート: 判断 305">
          <a:extLst>
            <a:ext uri="{FF2B5EF4-FFF2-40B4-BE49-F238E27FC236}">
              <a16:creationId xmlns:a16="http://schemas.microsoft.com/office/drawing/2014/main" id="{4996FFEB-78C5-4EFC-A6D1-244E3323545D}"/>
            </a:ext>
          </a:extLst>
        </xdr:cNvPr>
        <xdr:cNvSpPr/>
      </xdr:nvSpPr>
      <xdr:spPr>
        <a:xfrm>
          <a:off x="20383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60909</xdr:rowOff>
    </xdr:from>
    <xdr:to>
      <xdr:col>102</xdr:col>
      <xdr:colOff>165100</xdr:colOff>
      <xdr:row>85</xdr:row>
      <xdr:rowOff>162509</xdr:rowOff>
    </xdr:to>
    <xdr:sp macro="" textlink="">
      <xdr:nvSpPr>
        <xdr:cNvPr id="307" name="フローチャート: 判断 306">
          <a:extLst>
            <a:ext uri="{FF2B5EF4-FFF2-40B4-BE49-F238E27FC236}">
              <a16:creationId xmlns:a16="http://schemas.microsoft.com/office/drawing/2014/main" id="{BAE5D6BD-4C1A-43CC-B70D-B2057843525F}"/>
            </a:ext>
          </a:extLst>
        </xdr:cNvPr>
        <xdr:cNvSpPr/>
      </xdr:nvSpPr>
      <xdr:spPr>
        <a:xfrm>
          <a:off x="19494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308" name="フローチャート: 判断 307">
          <a:extLst>
            <a:ext uri="{FF2B5EF4-FFF2-40B4-BE49-F238E27FC236}">
              <a16:creationId xmlns:a16="http://schemas.microsoft.com/office/drawing/2014/main" id="{6659C8F0-AF43-4FB1-AA51-8998731AD825}"/>
            </a:ext>
          </a:extLst>
        </xdr:cNvPr>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C2E0F2C1-0E7F-4AE8-92B8-B8D87F7D51A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65F3A388-AE7A-44EF-8D26-2F15801CE90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0DAD0571-8D86-450B-8B6B-7D378F5D37D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12" name="テキスト ボックス 311">
          <a:extLst>
            <a:ext uri="{FF2B5EF4-FFF2-40B4-BE49-F238E27FC236}">
              <a16:creationId xmlns:a16="http://schemas.microsoft.com/office/drawing/2014/main" id="{F343EB8E-CD93-4E7D-A534-1294311BD25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id="{EF394595-78F3-45AC-A19F-56E94E97C5B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134519</xdr:rowOff>
    </xdr:from>
    <xdr:to>
      <xdr:col>116</xdr:col>
      <xdr:colOff>114300</xdr:colOff>
      <xdr:row>86</xdr:row>
      <xdr:rowOff>64669</xdr:rowOff>
    </xdr:to>
    <xdr:sp macro="" textlink="">
      <xdr:nvSpPr>
        <xdr:cNvPr id="314" name="楕円 313">
          <a:extLst>
            <a:ext uri="{FF2B5EF4-FFF2-40B4-BE49-F238E27FC236}">
              <a16:creationId xmlns:a16="http://schemas.microsoft.com/office/drawing/2014/main" id="{4F9F5D26-FB3B-4116-B681-7F70EB3EE967}"/>
            </a:ext>
          </a:extLst>
        </xdr:cNvPr>
        <xdr:cNvSpPr/>
      </xdr:nvSpPr>
      <xdr:spPr>
        <a:xfrm>
          <a:off x="22110700" y="1470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49446</xdr:rowOff>
    </xdr:from>
    <xdr:ext cx="469744" cy="259045"/>
    <xdr:sp macro="" textlink="">
      <xdr:nvSpPr>
        <xdr:cNvPr id="315" name="【消防施設】&#10;一人当たり面積該当値テキスト">
          <a:extLst>
            <a:ext uri="{FF2B5EF4-FFF2-40B4-BE49-F238E27FC236}">
              <a16:creationId xmlns:a16="http://schemas.microsoft.com/office/drawing/2014/main" id="{5D4999C3-C3E1-4A85-925E-7BF685EBEFF4}"/>
            </a:ext>
          </a:extLst>
        </xdr:cNvPr>
        <xdr:cNvSpPr txBox="1"/>
      </xdr:nvSpPr>
      <xdr:spPr>
        <a:xfrm>
          <a:off x="22199600" y="1462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135889</xdr:rowOff>
    </xdr:from>
    <xdr:to>
      <xdr:col>107</xdr:col>
      <xdr:colOff>101600</xdr:colOff>
      <xdr:row>86</xdr:row>
      <xdr:rowOff>66039</xdr:rowOff>
    </xdr:to>
    <xdr:sp macro="" textlink="">
      <xdr:nvSpPr>
        <xdr:cNvPr id="316" name="楕円 315">
          <a:extLst>
            <a:ext uri="{FF2B5EF4-FFF2-40B4-BE49-F238E27FC236}">
              <a16:creationId xmlns:a16="http://schemas.microsoft.com/office/drawing/2014/main" id="{8EFA9016-F68F-4C0F-B650-75CC803A527C}"/>
            </a:ext>
          </a:extLst>
        </xdr:cNvPr>
        <xdr:cNvSpPr/>
      </xdr:nvSpPr>
      <xdr:spPr>
        <a:xfrm>
          <a:off x="20383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150064</xdr:rowOff>
    </xdr:from>
    <xdr:to>
      <xdr:col>102</xdr:col>
      <xdr:colOff>165100</xdr:colOff>
      <xdr:row>86</xdr:row>
      <xdr:rowOff>80214</xdr:rowOff>
    </xdr:to>
    <xdr:sp macro="" textlink="">
      <xdr:nvSpPr>
        <xdr:cNvPr id="317" name="楕円 316">
          <a:extLst>
            <a:ext uri="{FF2B5EF4-FFF2-40B4-BE49-F238E27FC236}">
              <a16:creationId xmlns:a16="http://schemas.microsoft.com/office/drawing/2014/main" id="{805171EE-8E02-4CC8-9DA3-FC9AD9E5692A}"/>
            </a:ext>
          </a:extLst>
        </xdr:cNvPr>
        <xdr:cNvSpPr/>
      </xdr:nvSpPr>
      <xdr:spPr>
        <a:xfrm>
          <a:off x="19494500" y="147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15239</xdr:rowOff>
    </xdr:from>
    <xdr:to>
      <xdr:col>107</xdr:col>
      <xdr:colOff>50800</xdr:colOff>
      <xdr:row>86</xdr:row>
      <xdr:rowOff>29414</xdr:rowOff>
    </xdr:to>
    <xdr:cxnSp macro="">
      <xdr:nvCxnSpPr>
        <xdr:cNvPr id="318" name="直線コネクタ 317">
          <a:extLst>
            <a:ext uri="{FF2B5EF4-FFF2-40B4-BE49-F238E27FC236}">
              <a16:creationId xmlns:a16="http://schemas.microsoft.com/office/drawing/2014/main" id="{89C41043-D012-4741-B0F1-2A1C1D0C336D}"/>
            </a:ext>
          </a:extLst>
        </xdr:cNvPr>
        <xdr:cNvCxnSpPr/>
      </xdr:nvCxnSpPr>
      <xdr:spPr>
        <a:xfrm flipV="1">
          <a:off x="19545300" y="14759939"/>
          <a:ext cx="889000" cy="1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150521</xdr:rowOff>
    </xdr:from>
    <xdr:to>
      <xdr:col>98</xdr:col>
      <xdr:colOff>38100</xdr:colOff>
      <xdr:row>86</xdr:row>
      <xdr:rowOff>80671</xdr:rowOff>
    </xdr:to>
    <xdr:sp macro="" textlink="">
      <xdr:nvSpPr>
        <xdr:cNvPr id="319" name="楕円 318">
          <a:extLst>
            <a:ext uri="{FF2B5EF4-FFF2-40B4-BE49-F238E27FC236}">
              <a16:creationId xmlns:a16="http://schemas.microsoft.com/office/drawing/2014/main" id="{026375F6-80BE-4EB4-9601-1DCB3C3202B4}"/>
            </a:ext>
          </a:extLst>
        </xdr:cNvPr>
        <xdr:cNvSpPr/>
      </xdr:nvSpPr>
      <xdr:spPr>
        <a:xfrm>
          <a:off x="18605500" y="1472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29414</xdr:rowOff>
    </xdr:from>
    <xdr:to>
      <xdr:col>102</xdr:col>
      <xdr:colOff>114300</xdr:colOff>
      <xdr:row>86</xdr:row>
      <xdr:rowOff>29871</xdr:rowOff>
    </xdr:to>
    <xdr:cxnSp macro="">
      <xdr:nvCxnSpPr>
        <xdr:cNvPr id="320" name="直線コネクタ 319">
          <a:extLst>
            <a:ext uri="{FF2B5EF4-FFF2-40B4-BE49-F238E27FC236}">
              <a16:creationId xmlns:a16="http://schemas.microsoft.com/office/drawing/2014/main" id="{565B4AE9-F83C-4BCD-A5D6-14079145825E}"/>
            </a:ext>
          </a:extLst>
        </xdr:cNvPr>
        <xdr:cNvCxnSpPr/>
      </xdr:nvCxnSpPr>
      <xdr:spPr>
        <a:xfrm flipV="1">
          <a:off x="18656300" y="1477411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169435</xdr:rowOff>
    </xdr:from>
    <xdr:ext cx="469744" cy="259045"/>
    <xdr:sp macro="" textlink="">
      <xdr:nvSpPr>
        <xdr:cNvPr id="321" name="n_1aveValue【消防施設】&#10;一人当たり面積">
          <a:extLst>
            <a:ext uri="{FF2B5EF4-FFF2-40B4-BE49-F238E27FC236}">
              <a16:creationId xmlns:a16="http://schemas.microsoft.com/office/drawing/2014/main" id="{6EFBD17C-4FC7-4470-83F5-A755192AEF49}"/>
            </a:ext>
          </a:extLst>
        </xdr:cNvPr>
        <xdr:cNvSpPr txBox="1"/>
      </xdr:nvSpPr>
      <xdr:spPr>
        <a:xfrm>
          <a:off x="21075727" y="1439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1185</xdr:rowOff>
    </xdr:from>
    <xdr:ext cx="469744" cy="259045"/>
    <xdr:sp macro="" textlink="">
      <xdr:nvSpPr>
        <xdr:cNvPr id="322" name="n_2aveValue【消防施設】&#10;一人当たり面積">
          <a:extLst>
            <a:ext uri="{FF2B5EF4-FFF2-40B4-BE49-F238E27FC236}">
              <a16:creationId xmlns:a16="http://schemas.microsoft.com/office/drawing/2014/main" id="{0DC99D41-D5AC-439B-920A-D75A056C30CC}"/>
            </a:ext>
          </a:extLst>
        </xdr:cNvPr>
        <xdr:cNvSpPr txBox="1"/>
      </xdr:nvSpPr>
      <xdr:spPr>
        <a:xfrm>
          <a:off x="20199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7586</xdr:rowOff>
    </xdr:from>
    <xdr:ext cx="469744" cy="259045"/>
    <xdr:sp macro="" textlink="">
      <xdr:nvSpPr>
        <xdr:cNvPr id="323" name="n_3aveValue【消防施設】&#10;一人当たり面積">
          <a:extLst>
            <a:ext uri="{FF2B5EF4-FFF2-40B4-BE49-F238E27FC236}">
              <a16:creationId xmlns:a16="http://schemas.microsoft.com/office/drawing/2014/main" id="{E1AFC643-DF75-44C2-947F-41FCB948ABB3}"/>
            </a:ext>
          </a:extLst>
        </xdr:cNvPr>
        <xdr:cNvSpPr txBox="1"/>
      </xdr:nvSpPr>
      <xdr:spPr>
        <a:xfrm>
          <a:off x="19310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324" name="n_4aveValue【消防施設】&#10;一人当たり面積">
          <a:extLst>
            <a:ext uri="{FF2B5EF4-FFF2-40B4-BE49-F238E27FC236}">
              <a16:creationId xmlns:a16="http://schemas.microsoft.com/office/drawing/2014/main" id="{F592776F-5216-4277-972A-821496357766}"/>
            </a:ext>
          </a:extLst>
        </xdr:cNvPr>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57166</xdr:rowOff>
    </xdr:from>
    <xdr:ext cx="469744" cy="259045"/>
    <xdr:sp macro="" textlink="">
      <xdr:nvSpPr>
        <xdr:cNvPr id="325" name="n_2mainValue【消防施設】&#10;一人当たり面積">
          <a:extLst>
            <a:ext uri="{FF2B5EF4-FFF2-40B4-BE49-F238E27FC236}">
              <a16:creationId xmlns:a16="http://schemas.microsoft.com/office/drawing/2014/main" id="{4B77A3A2-8DF2-4947-905B-3DF6A979CEC6}"/>
            </a:ext>
          </a:extLst>
        </xdr:cNvPr>
        <xdr:cNvSpPr txBox="1"/>
      </xdr:nvSpPr>
      <xdr:spPr>
        <a:xfrm>
          <a:off x="20199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71341</xdr:rowOff>
    </xdr:from>
    <xdr:ext cx="469744" cy="259045"/>
    <xdr:sp macro="" textlink="">
      <xdr:nvSpPr>
        <xdr:cNvPr id="326" name="n_3mainValue【消防施設】&#10;一人当たり面積">
          <a:extLst>
            <a:ext uri="{FF2B5EF4-FFF2-40B4-BE49-F238E27FC236}">
              <a16:creationId xmlns:a16="http://schemas.microsoft.com/office/drawing/2014/main" id="{A09606BD-5144-4404-B7D7-D56FCA7FCB96}"/>
            </a:ext>
          </a:extLst>
        </xdr:cNvPr>
        <xdr:cNvSpPr txBox="1"/>
      </xdr:nvSpPr>
      <xdr:spPr>
        <a:xfrm>
          <a:off x="19310427" y="1481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71798</xdr:rowOff>
    </xdr:from>
    <xdr:ext cx="469744" cy="259045"/>
    <xdr:sp macro="" textlink="">
      <xdr:nvSpPr>
        <xdr:cNvPr id="327" name="n_4mainValue【消防施設】&#10;一人当たり面積">
          <a:extLst>
            <a:ext uri="{FF2B5EF4-FFF2-40B4-BE49-F238E27FC236}">
              <a16:creationId xmlns:a16="http://schemas.microsoft.com/office/drawing/2014/main" id="{C08D1132-BBAE-44E0-AB1C-4B5C492454D2}"/>
            </a:ext>
          </a:extLst>
        </xdr:cNvPr>
        <xdr:cNvSpPr txBox="1"/>
      </xdr:nvSpPr>
      <xdr:spPr>
        <a:xfrm>
          <a:off x="18421427" y="148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28" name="正方形/長方形 327">
          <a:extLst>
            <a:ext uri="{FF2B5EF4-FFF2-40B4-BE49-F238E27FC236}">
              <a16:creationId xmlns:a16="http://schemas.microsoft.com/office/drawing/2014/main" id="{95964215-CAB2-4994-81D5-9C4B44EC53B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29" name="正方形/長方形 328">
          <a:extLst>
            <a:ext uri="{FF2B5EF4-FFF2-40B4-BE49-F238E27FC236}">
              <a16:creationId xmlns:a16="http://schemas.microsoft.com/office/drawing/2014/main" id="{3932D11E-6EC9-4FA5-9E86-74A3527A58E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30" name="正方形/長方形 329">
          <a:extLst>
            <a:ext uri="{FF2B5EF4-FFF2-40B4-BE49-F238E27FC236}">
              <a16:creationId xmlns:a16="http://schemas.microsoft.com/office/drawing/2014/main" id="{D70C4290-8324-4280-A5CC-56DD73E3CEF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31" name="正方形/長方形 330">
          <a:extLst>
            <a:ext uri="{FF2B5EF4-FFF2-40B4-BE49-F238E27FC236}">
              <a16:creationId xmlns:a16="http://schemas.microsoft.com/office/drawing/2014/main" id="{AFA2DE59-3FF8-4241-A953-2FC6A8521FF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32" name="正方形/長方形 331">
          <a:extLst>
            <a:ext uri="{FF2B5EF4-FFF2-40B4-BE49-F238E27FC236}">
              <a16:creationId xmlns:a16="http://schemas.microsoft.com/office/drawing/2014/main" id="{4629245B-91FC-46DE-B3F7-B415E289692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33" name="正方形/長方形 332">
          <a:extLst>
            <a:ext uri="{FF2B5EF4-FFF2-40B4-BE49-F238E27FC236}">
              <a16:creationId xmlns:a16="http://schemas.microsoft.com/office/drawing/2014/main" id="{CABDA11F-3AA6-4B70-85D1-82A78EE2EF3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34" name="正方形/長方形 333">
          <a:extLst>
            <a:ext uri="{FF2B5EF4-FFF2-40B4-BE49-F238E27FC236}">
              <a16:creationId xmlns:a16="http://schemas.microsoft.com/office/drawing/2014/main" id="{0AED1DB8-6631-40CD-8A40-144354DA8DD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35" name="正方形/長方形 334">
          <a:extLst>
            <a:ext uri="{FF2B5EF4-FFF2-40B4-BE49-F238E27FC236}">
              <a16:creationId xmlns:a16="http://schemas.microsoft.com/office/drawing/2014/main" id="{20A9E8EE-8084-4D34-B8C3-1A983A5908D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36" name="テキスト ボックス 335">
          <a:extLst>
            <a:ext uri="{FF2B5EF4-FFF2-40B4-BE49-F238E27FC236}">
              <a16:creationId xmlns:a16="http://schemas.microsoft.com/office/drawing/2014/main" id="{139A3288-26F8-4615-969A-D1A10D48239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37" name="直線コネクタ 336">
          <a:extLst>
            <a:ext uri="{FF2B5EF4-FFF2-40B4-BE49-F238E27FC236}">
              <a16:creationId xmlns:a16="http://schemas.microsoft.com/office/drawing/2014/main" id="{07E0356D-3490-4700-82D7-C94FE55899F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38" name="テキスト ボックス 337">
          <a:extLst>
            <a:ext uri="{FF2B5EF4-FFF2-40B4-BE49-F238E27FC236}">
              <a16:creationId xmlns:a16="http://schemas.microsoft.com/office/drawing/2014/main" id="{96CBA40B-F342-4D3F-9E9B-3209AFBC536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39" name="直線コネクタ 338">
          <a:extLst>
            <a:ext uri="{FF2B5EF4-FFF2-40B4-BE49-F238E27FC236}">
              <a16:creationId xmlns:a16="http://schemas.microsoft.com/office/drawing/2014/main" id="{7C68DE87-794E-47AB-8981-ADAB40DFA52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40" name="テキスト ボックス 339">
          <a:extLst>
            <a:ext uri="{FF2B5EF4-FFF2-40B4-BE49-F238E27FC236}">
              <a16:creationId xmlns:a16="http://schemas.microsoft.com/office/drawing/2014/main" id="{1B42ECD3-4ECB-4F59-8A37-9D2DF1FC378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41" name="直線コネクタ 340">
          <a:extLst>
            <a:ext uri="{FF2B5EF4-FFF2-40B4-BE49-F238E27FC236}">
              <a16:creationId xmlns:a16="http://schemas.microsoft.com/office/drawing/2014/main" id="{E0C9DCB2-98A4-4897-A9EE-9425FEA0548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42" name="テキスト ボックス 341">
          <a:extLst>
            <a:ext uri="{FF2B5EF4-FFF2-40B4-BE49-F238E27FC236}">
              <a16:creationId xmlns:a16="http://schemas.microsoft.com/office/drawing/2014/main" id="{6AA87D0B-B163-4EEB-AA6F-9EA28FE8216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43" name="直線コネクタ 342">
          <a:extLst>
            <a:ext uri="{FF2B5EF4-FFF2-40B4-BE49-F238E27FC236}">
              <a16:creationId xmlns:a16="http://schemas.microsoft.com/office/drawing/2014/main" id="{906660F8-C7C2-4A80-9934-13B8357AC92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44" name="テキスト ボックス 343">
          <a:extLst>
            <a:ext uri="{FF2B5EF4-FFF2-40B4-BE49-F238E27FC236}">
              <a16:creationId xmlns:a16="http://schemas.microsoft.com/office/drawing/2014/main" id="{C1B31E5B-1225-4A08-802E-2684EC0D4AC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45" name="直線コネクタ 344">
          <a:extLst>
            <a:ext uri="{FF2B5EF4-FFF2-40B4-BE49-F238E27FC236}">
              <a16:creationId xmlns:a16="http://schemas.microsoft.com/office/drawing/2014/main" id="{9CE025C9-C7E8-4F51-83A1-77A76DBE8BF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46" name="テキスト ボックス 345">
          <a:extLst>
            <a:ext uri="{FF2B5EF4-FFF2-40B4-BE49-F238E27FC236}">
              <a16:creationId xmlns:a16="http://schemas.microsoft.com/office/drawing/2014/main" id="{DE531B0B-CAB7-4CFC-B4EE-D326605D4F7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47" name="直線コネクタ 346">
          <a:extLst>
            <a:ext uri="{FF2B5EF4-FFF2-40B4-BE49-F238E27FC236}">
              <a16:creationId xmlns:a16="http://schemas.microsoft.com/office/drawing/2014/main" id="{94A1322D-9EB9-40A2-8A25-F5F06C35AFD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48" name="テキスト ボックス 347">
          <a:extLst>
            <a:ext uri="{FF2B5EF4-FFF2-40B4-BE49-F238E27FC236}">
              <a16:creationId xmlns:a16="http://schemas.microsoft.com/office/drawing/2014/main" id="{00259B4C-9831-4049-A996-50E9D4B4AB6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49" name="直線コネクタ 348">
          <a:extLst>
            <a:ext uri="{FF2B5EF4-FFF2-40B4-BE49-F238E27FC236}">
              <a16:creationId xmlns:a16="http://schemas.microsoft.com/office/drawing/2014/main" id="{E5E99235-8F0A-4E32-B45D-280C666BA91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50" name="テキスト ボックス 349">
          <a:extLst>
            <a:ext uri="{FF2B5EF4-FFF2-40B4-BE49-F238E27FC236}">
              <a16:creationId xmlns:a16="http://schemas.microsoft.com/office/drawing/2014/main" id="{63D2CC7D-691B-47EC-8A4C-B86DB309A9B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51" name="直線コネクタ 350">
          <a:extLst>
            <a:ext uri="{FF2B5EF4-FFF2-40B4-BE49-F238E27FC236}">
              <a16:creationId xmlns:a16="http://schemas.microsoft.com/office/drawing/2014/main" id="{67009B27-F455-480A-AEC0-1E1FF7E15BC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2" name="【庁舎】&#10;有形固定資産減価償却率グラフ枠">
          <a:extLst>
            <a:ext uri="{FF2B5EF4-FFF2-40B4-BE49-F238E27FC236}">
              <a16:creationId xmlns:a16="http://schemas.microsoft.com/office/drawing/2014/main" id="{BA2FF0BB-C275-41E6-B22D-7807B355568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27214</xdr:rowOff>
    </xdr:to>
    <xdr:cxnSp macro="">
      <xdr:nvCxnSpPr>
        <xdr:cNvPr id="353" name="直線コネクタ 352">
          <a:extLst>
            <a:ext uri="{FF2B5EF4-FFF2-40B4-BE49-F238E27FC236}">
              <a16:creationId xmlns:a16="http://schemas.microsoft.com/office/drawing/2014/main" id="{E9964E7B-8ABD-41F7-85B6-2A9E7C26CDC1}"/>
            </a:ext>
          </a:extLst>
        </xdr:cNvPr>
        <xdr:cNvCxnSpPr/>
      </xdr:nvCxnSpPr>
      <xdr:spPr>
        <a:xfrm flipV="1">
          <a:off x="16318864" y="17124862"/>
          <a:ext cx="0" cy="1590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354" name="【庁舎】&#10;有形固定資産減価償却率最小値テキスト">
          <a:extLst>
            <a:ext uri="{FF2B5EF4-FFF2-40B4-BE49-F238E27FC236}">
              <a16:creationId xmlns:a16="http://schemas.microsoft.com/office/drawing/2014/main" id="{61C61CD4-D815-4691-8090-F78D116D6F53}"/>
            </a:ext>
          </a:extLst>
        </xdr:cNvPr>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355" name="直線コネクタ 354">
          <a:extLst>
            <a:ext uri="{FF2B5EF4-FFF2-40B4-BE49-F238E27FC236}">
              <a16:creationId xmlns:a16="http://schemas.microsoft.com/office/drawing/2014/main" id="{3904173D-F937-4CE7-9201-A98206391459}"/>
            </a:ext>
          </a:extLst>
        </xdr:cNvPr>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356" name="【庁舎】&#10;有形固定資産減価償却率最大値テキスト">
          <a:extLst>
            <a:ext uri="{FF2B5EF4-FFF2-40B4-BE49-F238E27FC236}">
              <a16:creationId xmlns:a16="http://schemas.microsoft.com/office/drawing/2014/main" id="{AB632115-D662-4C59-931F-03FC2411609E}"/>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357" name="直線コネクタ 356">
          <a:extLst>
            <a:ext uri="{FF2B5EF4-FFF2-40B4-BE49-F238E27FC236}">
              <a16:creationId xmlns:a16="http://schemas.microsoft.com/office/drawing/2014/main" id="{E3B5289F-A2E2-4DC1-9D9E-098180560B1F}"/>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358" name="【庁舎】&#10;有形固定資産減価償却率平均値テキスト">
          <a:extLst>
            <a:ext uri="{FF2B5EF4-FFF2-40B4-BE49-F238E27FC236}">
              <a16:creationId xmlns:a16="http://schemas.microsoft.com/office/drawing/2014/main" id="{0C4519C2-40BB-4BE8-8A93-CA5002190290}"/>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359" name="フローチャート: 判断 358">
          <a:extLst>
            <a:ext uri="{FF2B5EF4-FFF2-40B4-BE49-F238E27FC236}">
              <a16:creationId xmlns:a16="http://schemas.microsoft.com/office/drawing/2014/main" id="{B8AF0CC0-19F9-4DFD-9BD1-25AF369B20F8}"/>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360" name="フローチャート: 判断 359">
          <a:extLst>
            <a:ext uri="{FF2B5EF4-FFF2-40B4-BE49-F238E27FC236}">
              <a16:creationId xmlns:a16="http://schemas.microsoft.com/office/drawing/2014/main" id="{930C6588-E006-4432-BAAD-A8C61C3DB49A}"/>
            </a:ext>
          </a:extLst>
        </xdr:cNvPr>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361" name="フローチャート: 判断 360">
          <a:extLst>
            <a:ext uri="{FF2B5EF4-FFF2-40B4-BE49-F238E27FC236}">
              <a16:creationId xmlns:a16="http://schemas.microsoft.com/office/drawing/2014/main" id="{ACECB84A-374C-40A7-9639-95EE227A279A}"/>
            </a:ext>
          </a:extLst>
        </xdr:cNvPr>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362" name="フローチャート: 判断 361">
          <a:extLst>
            <a:ext uri="{FF2B5EF4-FFF2-40B4-BE49-F238E27FC236}">
              <a16:creationId xmlns:a16="http://schemas.microsoft.com/office/drawing/2014/main" id="{FFCF0D0B-A261-41B7-B15C-29FB5B9F574B}"/>
            </a:ext>
          </a:extLst>
        </xdr:cNvPr>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363" name="フローチャート: 判断 362">
          <a:extLst>
            <a:ext uri="{FF2B5EF4-FFF2-40B4-BE49-F238E27FC236}">
              <a16:creationId xmlns:a16="http://schemas.microsoft.com/office/drawing/2014/main" id="{F6C5019D-C6D5-4957-AF70-392C9F4A5B97}"/>
            </a:ext>
          </a:extLst>
        </xdr:cNvPr>
        <xdr:cNvSpPr/>
      </xdr:nvSpPr>
      <xdr:spPr>
        <a:xfrm>
          <a:off x="1276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64" name="テキスト ボックス 363">
          <a:extLst>
            <a:ext uri="{FF2B5EF4-FFF2-40B4-BE49-F238E27FC236}">
              <a16:creationId xmlns:a16="http://schemas.microsoft.com/office/drawing/2014/main" id="{5E3A3766-7343-49D6-AA07-F9FDDF86FCE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45981869-395E-4201-8506-11C09A72355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73F0B0F7-1C5F-4AF2-8F7C-4E75ECEBB2F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6BA4024E-B59A-4944-B041-392BC8A1898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9F46E1C3-8047-4831-80C7-87987C52C08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144599</xdr:rowOff>
    </xdr:from>
    <xdr:to>
      <xdr:col>85</xdr:col>
      <xdr:colOff>177800</xdr:colOff>
      <xdr:row>106</xdr:row>
      <xdr:rowOff>74749</xdr:rowOff>
    </xdr:to>
    <xdr:sp macro="" textlink="">
      <xdr:nvSpPr>
        <xdr:cNvPr id="369" name="楕円 368">
          <a:extLst>
            <a:ext uri="{FF2B5EF4-FFF2-40B4-BE49-F238E27FC236}">
              <a16:creationId xmlns:a16="http://schemas.microsoft.com/office/drawing/2014/main" id="{68768418-BC77-4C7A-8E99-59241CFB22C9}"/>
            </a:ext>
          </a:extLst>
        </xdr:cNvPr>
        <xdr:cNvSpPr/>
      </xdr:nvSpPr>
      <xdr:spPr>
        <a:xfrm>
          <a:off x="162687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123026</xdr:rowOff>
    </xdr:from>
    <xdr:ext cx="405111" cy="259045"/>
    <xdr:sp macro="" textlink="">
      <xdr:nvSpPr>
        <xdr:cNvPr id="370" name="【庁舎】&#10;有形固定資産減価償却率該当値テキスト">
          <a:extLst>
            <a:ext uri="{FF2B5EF4-FFF2-40B4-BE49-F238E27FC236}">
              <a16:creationId xmlns:a16="http://schemas.microsoft.com/office/drawing/2014/main" id="{513C0B31-4A8B-4156-B7C0-3F31C553AD3F}"/>
            </a:ext>
          </a:extLst>
        </xdr:cNvPr>
        <xdr:cNvSpPr txBox="1"/>
      </xdr:nvSpPr>
      <xdr:spPr>
        <a:xfrm>
          <a:off x="16357600"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105</xdr:row>
      <xdr:rowOff>35198</xdr:rowOff>
    </xdr:from>
    <xdr:to>
      <xdr:col>76</xdr:col>
      <xdr:colOff>165100</xdr:colOff>
      <xdr:row>105</xdr:row>
      <xdr:rowOff>136798</xdr:rowOff>
    </xdr:to>
    <xdr:sp macro="" textlink="">
      <xdr:nvSpPr>
        <xdr:cNvPr id="371" name="楕円 370">
          <a:extLst>
            <a:ext uri="{FF2B5EF4-FFF2-40B4-BE49-F238E27FC236}">
              <a16:creationId xmlns:a16="http://schemas.microsoft.com/office/drawing/2014/main" id="{7B628A54-B9A3-4565-89ED-6E9D41EF2E73}"/>
            </a:ext>
          </a:extLst>
        </xdr:cNvPr>
        <xdr:cNvSpPr/>
      </xdr:nvSpPr>
      <xdr:spPr>
        <a:xfrm>
          <a:off x="14541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149498</xdr:rowOff>
    </xdr:from>
    <xdr:to>
      <xdr:col>72</xdr:col>
      <xdr:colOff>38100</xdr:colOff>
      <xdr:row>105</xdr:row>
      <xdr:rowOff>79648</xdr:rowOff>
    </xdr:to>
    <xdr:sp macro="" textlink="">
      <xdr:nvSpPr>
        <xdr:cNvPr id="372" name="楕円 371">
          <a:extLst>
            <a:ext uri="{FF2B5EF4-FFF2-40B4-BE49-F238E27FC236}">
              <a16:creationId xmlns:a16="http://schemas.microsoft.com/office/drawing/2014/main" id="{0D61C263-45DC-4187-BE41-DACFF53EE6B1}"/>
            </a:ext>
          </a:extLst>
        </xdr:cNvPr>
        <xdr:cNvSpPr/>
      </xdr:nvSpPr>
      <xdr:spPr>
        <a:xfrm>
          <a:off x="136525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28848</xdr:rowOff>
    </xdr:from>
    <xdr:to>
      <xdr:col>76</xdr:col>
      <xdr:colOff>114300</xdr:colOff>
      <xdr:row>105</xdr:row>
      <xdr:rowOff>85998</xdr:rowOff>
    </xdr:to>
    <xdr:cxnSp macro="">
      <xdr:nvCxnSpPr>
        <xdr:cNvPr id="373" name="直線コネクタ 372">
          <a:extLst>
            <a:ext uri="{FF2B5EF4-FFF2-40B4-BE49-F238E27FC236}">
              <a16:creationId xmlns:a16="http://schemas.microsoft.com/office/drawing/2014/main" id="{9BDEAB5F-CE3B-4D75-84CE-F0FF54EAF6E6}"/>
            </a:ext>
          </a:extLst>
        </xdr:cNvPr>
        <xdr:cNvCxnSpPr/>
      </xdr:nvCxnSpPr>
      <xdr:spPr>
        <a:xfrm>
          <a:off x="13703300" y="1803109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93980</xdr:rowOff>
    </xdr:from>
    <xdr:to>
      <xdr:col>67</xdr:col>
      <xdr:colOff>101600</xdr:colOff>
      <xdr:row>105</xdr:row>
      <xdr:rowOff>24130</xdr:rowOff>
    </xdr:to>
    <xdr:sp macro="" textlink="">
      <xdr:nvSpPr>
        <xdr:cNvPr id="374" name="楕円 373">
          <a:extLst>
            <a:ext uri="{FF2B5EF4-FFF2-40B4-BE49-F238E27FC236}">
              <a16:creationId xmlns:a16="http://schemas.microsoft.com/office/drawing/2014/main" id="{56668902-69DE-4ABA-B7E6-666EC9C67E12}"/>
            </a:ext>
          </a:extLst>
        </xdr:cNvPr>
        <xdr:cNvSpPr/>
      </xdr:nvSpPr>
      <xdr:spPr>
        <a:xfrm>
          <a:off x="12763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144780</xdr:rowOff>
    </xdr:from>
    <xdr:to>
      <xdr:col>71</xdr:col>
      <xdr:colOff>177800</xdr:colOff>
      <xdr:row>105</xdr:row>
      <xdr:rowOff>28848</xdr:rowOff>
    </xdr:to>
    <xdr:cxnSp macro="">
      <xdr:nvCxnSpPr>
        <xdr:cNvPr id="375" name="直線コネクタ 374">
          <a:extLst>
            <a:ext uri="{FF2B5EF4-FFF2-40B4-BE49-F238E27FC236}">
              <a16:creationId xmlns:a16="http://schemas.microsoft.com/office/drawing/2014/main" id="{76B3B7C0-BFDA-4637-AF65-F2B0B7747576}"/>
            </a:ext>
          </a:extLst>
        </xdr:cNvPr>
        <xdr:cNvCxnSpPr/>
      </xdr:nvCxnSpPr>
      <xdr:spPr>
        <a:xfrm>
          <a:off x="12814300" y="1797558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376" name="n_1aveValue【庁舎】&#10;有形固定資産減価償却率">
          <a:extLst>
            <a:ext uri="{FF2B5EF4-FFF2-40B4-BE49-F238E27FC236}">
              <a16:creationId xmlns:a16="http://schemas.microsoft.com/office/drawing/2014/main" id="{8AA117E6-CF0C-43C9-A3A4-2C6F53D83E81}"/>
            </a:ext>
          </a:extLst>
        </xdr:cNvPr>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377" name="n_2aveValue【庁舎】&#10;有形固定資産減価償却率">
          <a:extLst>
            <a:ext uri="{FF2B5EF4-FFF2-40B4-BE49-F238E27FC236}">
              <a16:creationId xmlns:a16="http://schemas.microsoft.com/office/drawing/2014/main" id="{FB6D4F75-82CD-4BA9-8CEC-9DFD558FEC4F}"/>
            </a:ext>
          </a:extLst>
        </xdr:cNvPr>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378" name="n_3aveValue【庁舎】&#10;有形固定資産減価償却率">
          <a:extLst>
            <a:ext uri="{FF2B5EF4-FFF2-40B4-BE49-F238E27FC236}">
              <a16:creationId xmlns:a16="http://schemas.microsoft.com/office/drawing/2014/main" id="{C7B3BE41-FF73-4A04-A407-8DC558B5E2E3}"/>
            </a:ext>
          </a:extLst>
        </xdr:cNvPr>
        <xdr:cNvSpPr txBox="1"/>
      </xdr:nvSpPr>
      <xdr:spPr>
        <a:xfrm>
          <a:off x="13500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15257</xdr:rowOff>
    </xdr:from>
    <xdr:ext cx="405111" cy="259045"/>
    <xdr:sp macro="" textlink="">
      <xdr:nvSpPr>
        <xdr:cNvPr id="379" name="n_4aveValue【庁舎】&#10;有形固定資産減価償却率">
          <a:extLst>
            <a:ext uri="{FF2B5EF4-FFF2-40B4-BE49-F238E27FC236}">
              <a16:creationId xmlns:a16="http://schemas.microsoft.com/office/drawing/2014/main" id="{A442C1CE-99DC-42F4-AE5D-85463E357524}"/>
            </a:ext>
          </a:extLst>
        </xdr:cNvPr>
        <xdr:cNvSpPr txBox="1"/>
      </xdr:nvSpPr>
      <xdr:spPr>
        <a:xfrm>
          <a:off x="12611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127925</xdr:rowOff>
    </xdr:from>
    <xdr:ext cx="405111" cy="259045"/>
    <xdr:sp macro="" textlink="">
      <xdr:nvSpPr>
        <xdr:cNvPr id="380" name="n_2mainValue【庁舎】&#10;有形固定資産減価償却率">
          <a:extLst>
            <a:ext uri="{FF2B5EF4-FFF2-40B4-BE49-F238E27FC236}">
              <a16:creationId xmlns:a16="http://schemas.microsoft.com/office/drawing/2014/main" id="{6676ABF2-6732-4DFA-88F0-29F4DE9C97D4}"/>
            </a:ext>
          </a:extLst>
        </xdr:cNvPr>
        <xdr:cNvSpPr txBox="1"/>
      </xdr:nvSpPr>
      <xdr:spPr>
        <a:xfrm>
          <a:off x="14389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70775</xdr:rowOff>
    </xdr:from>
    <xdr:ext cx="405111" cy="259045"/>
    <xdr:sp macro="" textlink="">
      <xdr:nvSpPr>
        <xdr:cNvPr id="381" name="n_3mainValue【庁舎】&#10;有形固定資産減価償却率">
          <a:extLst>
            <a:ext uri="{FF2B5EF4-FFF2-40B4-BE49-F238E27FC236}">
              <a16:creationId xmlns:a16="http://schemas.microsoft.com/office/drawing/2014/main" id="{5C6A170D-CD41-43A0-8FF7-F7318BA54F30}"/>
            </a:ext>
          </a:extLst>
        </xdr:cNvPr>
        <xdr:cNvSpPr txBox="1"/>
      </xdr:nvSpPr>
      <xdr:spPr>
        <a:xfrm>
          <a:off x="13500744" y="1807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382" name="n_4mainValue【庁舎】&#10;有形固定資産減価償却率">
          <a:extLst>
            <a:ext uri="{FF2B5EF4-FFF2-40B4-BE49-F238E27FC236}">
              <a16:creationId xmlns:a16="http://schemas.microsoft.com/office/drawing/2014/main" id="{8DED4786-413C-4AAD-819F-AFD56CD38CB6}"/>
            </a:ext>
          </a:extLst>
        </xdr:cNvPr>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83" name="正方形/長方形 382">
          <a:extLst>
            <a:ext uri="{FF2B5EF4-FFF2-40B4-BE49-F238E27FC236}">
              <a16:creationId xmlns:a16="http://schemas.microsoft.com/office/drawing/2014/main" id="{2FDC816E-74B1-45BA-9064-5C4533F191D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84" name="正方形/長方形 383">
          <a:extLst>
            <a:ext uri="{FF2B5EF4-FFF2-40B4-BE49-F238E27FC236}">
              <a16:creationId xmlns:a16="http://schemas.microsoft.com/office/drawing/2014/main" id="{99A0C244-C981-4E48-8AC3-CFA27132706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85" name="正方形/長方形 384">
          <a:extLst>
            <a:ext uri="{FF2B5EF4-FFF2-40B4-BE49-F238E27FC236}">
              <a16:creationId xmlns:a16="http://schemas.microsoft.com/office/drawing/2014/main" id="{01D501B5-8937-43B3-AB2C-30DC534BF88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86" name="正方形/長方形 385">
          <a:extLst>
            <a:ext uri="{FF2B5EF4-FFF2-40B4-BE49-F238E27FC236}">
              <a16:creationId xmlns:a16="http://schemas.microsoft.com/office/drawing/2014/main" id="{81CC01A3-4FDF-4D23-9079-2F06DCB141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87" name="正方形/長方形 386">
          <a:extLst>
            <a:ext uri="{FF2B5EF4-FFF2-40B4-BE49-F238E27FC236}">
              <a16:creationId xmlns:a16="http://schemas.microsoft.com/office/drawing/2014/main" id="{A523B5C6-89FB-4F34-A4DF-20FB050FBCB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88" name="正方形/長方形 387">
          <a:extLst>
            <a:ext uri="{FF2B5EF4-FFF2-40B4-BE49-F238E27FC236}">
              <a16:creationId xmlns:a16="http://schemas.microsoft.com/office/drawing/2014/main" id="{53511ECF-5F81-440B-9E33-2223B713AE1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89" name="正方形/長方形 388">
          <a:extLst>
            <a:ext uri="{FF2B5EF4-FFF2-40B4-BE49-F238E27FC236}">
              <a16:creationId xmlns:a16="http://schemas.microsoft.com/office/drawing/2014/main" id="{496B7BA3-EDF4-4B61-AD06-FCA3ECB26D2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90" name="正方形/長方形 389">
          <a:extLst>
            <a:ext uri="{FF2B5EF4-FFF2-40B4-BE49-F238E27FC236}">
              <a16:creationId xmlns:a16="http://schemas.microsoft.com/office/drawing/2014/main" id="{0B3C0C19-7782-40E8-B225-AFF6BEBCA44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91" name="テキスト ボックス 390">
          <a:extLst>
            <a:ext uri="{FF2B5EF4-FFF2-40B4-BE49-F238E27FC236}">
              <a16:creationId xmlns:a16="http://schemas.microsoft.com/office/drawing/2014/main" id="{10D88FEF-8A9D-4C86-BAA3-332A006009D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92" name="直線コネクタ 391">
          <a:extLst>
            <a:ext uri="{FF2B5EF4-FFF2-40B4-BE49-F238E27FC236}">
              <a16:creationId xmlns:a16="http://schemas.microsoft.com/office/drawing/2014/main" id="{A0769282-4F40-47F7-AEDC-8D88CBD08CF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393" name="直線コネクタ 392">
          <a:extLst>
            <a:ext uri="{FF2B5EF4-FFF2-40B4-BE49-F238E27FC236}">
              <a16:creationId xmlns:a16="http://schemas.microsoft.com/office/drawing/2014/main" id="{F68BBA85-BDBB-4C69-86A3-C3AB1AE221D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394" name="テキスト ボックス 393">
          <a:extLst>
            <a:ext uri="{FF2B5EF4-FFF2-40B4-BE49-F238E27FC236}">
              <a16:creationId xmlns:a16="http://schemas.microsoft.com/office/drawing/2014/main" id="{E8BC39E9-99F9-45F5-A62B-BA4FDBD6055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395" name="直線コネクタ 394">
          <a:extLst>
            <a:ext uri="{FF2B5EF4-FFF2-40B4-BE49-F238E27FC236}">
              <a16:creationId xmlns:a16="http://schemas.microsoft.com/office/drawing/2014/main" id="{8B289E2F-8B32-4EEA-912E-11FABC0360B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396" name="テキスト ボックス 395">
          <a:extLst>
            <a:ext uri="{FF2B5EF4-FFF2-40B4-BE49-F238E27FC236}">
              <a16:creationId xmlns:a16="http://schemas.microsoft.com/office/drawing/2014/main" id="{4DC91CF0-19D9-4D33-8D32-299D2B11546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397" name="直線コネクタ 396">
          <a:extLst>
            <a:ext uri="{FF2B5EF4-FFF2-40B4-BE49-F238E27FC236}">
              <a16:creationId xmlns:a16="http://schemas.microsoft.com/office/drawing/2014/main" id="{CB7F8334-9356-4E1B-98AA-F7A4B59A15F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398" name="テキスト ボックス 397">
          <a:extLst>
            <a:ext uri="{FF2B5EF4-FFF2-40B4-BE49-F238E27FC236}">
              <a16:creationId xmlns:a16="http://schemas.microsoft.com/office/drawing/2014/main" id="{705F03D6-33E9-4FE6-8101-FB1E0EB4EBC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399" name="直線コネクタ 398">
          <a:extLst>
            <a:ext uri="{FF2B5EF4-FFF2-40B4-BE49-F238E27FC236}">
              <a16:creationId xmlns:a16="http://schemas.microsoft.com/office/drawing/2014/main" id="{E3824C83-0EA4-4F7C-929F-395CC7A5323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00" name="テキスト ボックス 399">
          <a:extLst>
            <a:ext uri="{FF2B5EF4-FFF2-40B4-BE49-F238E27FC236}">
              <a16:creationId xmlns:a16="http://schemas.microsoft.com/office/drawing/2014/main" id="{6A359881-A365-43C2-BEDE-D1E86013794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01" name="直線コネクタ 400">
          <a:extLst>
            <a:ext uri="{FF2B5EF4-FFF2-40B4-BE49-F238E27FC236}">
              <a16:creationId xmlns:a16="http://schemas.microsoft.com/office/drawing/2014/main" id="{FD06B51E-3EF1-4079-85B6-6E4300BFDD8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02" name="テキスト ボックス 401">
          <a:extLst>
            <a:ext uri="{FF2B5EF4-FFF2-40B4-BE49-F238E27FC236}">
              <a16:creationId xmlns:a16="http://schemas.microsoft.com/office/drawing/2014/main" id="{C4E4BD2D-5385-4943-8FAE-7A2B1407BED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03" name="直線コネクタ 402">
          <a:extLst>
            <a:ext uri="{FF2B5EF4-FFF2-40B4-BE49-F238E27FC236}">
              <a16:creationId xmlns:a16="http://schemas.microsoft.com/office/drawing/2014/main" id="{777678F8-E64C-4FC3-827F-AE3A5620201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04" name="テキスト ボックス 403">
          <a:extLst>
            <a:ext uri="{FF2B5EF4-FFF2-40B4-BE49-F238E27FC236}">
              <a16:creationId xmlns:a16="http://schemas.microsoft.com/office/drawing/2014/main" id="{6BBA6763-919D-4335-A6CB-B32B0B67DB7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05" name="直線コネクタ 404">
          <a:extLst>
            <a:ext uri="{FF2B5EF4-FFF2-40B4-BE49-F238E27FC236}">
              <a16:creationId xmlns:a16="http://schemas.microsoft.com/office/drawing/2014/main" id="{0EECA1D7-E115-480F-92E9-36C4D2275E9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06" name="テキスト ボックス 405">
          <a:extLst>
            <a:ext uri="{FF2B5EF4-FFF2-40B4-BE49-F238E27FC236}">
              <a16:creationId xmlns:a16="http://schemas.microsoft.com/office/drawing/2014/main" id="{6AEC761F-D6D6-4567-900E-E86F91F5552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07" name="【庁舎】&#10;一人当たり面積グラフ枠">
          <a:extLst>
            <a:ext uri="{FF2B5EF4-FFF2-40B4-BE49-F238E27FC236}">
              <a16:creationId xmlns:a16="http://schemas.microsoft.com/office/drawing/2014/main" id="{4F33360C-71D9-4923-8F8B-2586509BD1C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80555</xdr:rowOff>
    </xdr:from>
    <xdr:to>
      <xdr:col>116</xdr:col>
      <xdr:colOff>62864</xdr:colOff>
      <xdr:row>107</xdr:row>
      <xdr:rowOff>152944</xdr:rowOff>
    </xdr:to>
    <xdr:cxnSp macro="">
      <xdr:nvCxnSpPr>
        <xdr:cNvPr id="408" name="直線コネクタ 407">
          <a:extLst>
            <a:ext uri="{FF2B5EF4-FFF2-40B4-BE49-F238E27FC236}">
              <a16:creationId xmlns:a16="http://schemas.microsoft.com/office/drawing/2014/main" id="{FFD4350E-1600-4637-98B9-7F86C22CED9A}"/>
            </a:ext>
          </a:extLst>
        </xdr:cNvPr>
        <xdr:cNvCxnSpPr/>
      </xdr:nvCxnSpPr>
      <xdr:spPr>
        <a:xfrm flipV="1">
          <a:off x="22160864" y="17225555"/>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156771</xdr:rowOff>
    </xdr:from>
    <xdr:ext cx="469744" cy="259045"/>
    <xdr:sp macro="" textlink="">
      <xdr:nvSpPr>
        <xdr:cNvPr id="409" name="【庁舎】&#10;一人当たり面積最小値テキスト">
          <a:extLst>
            <a:ext uri="{FF2B5EF4-FFF2-40B4-BE49-F238E27FC236}">
              <a16:creationId xmlns:a16="http://schemas.microsoft.com/office/drawing/2014/main" id="{42CA1B04-1663-4CE9-BAFD-2C4B1A1637DF}"/>
            </a:ext>
          </a:extLst>
        </xdr:cNvPr>
        <xdr:cNvSpPr txBox="1"/>
      </xdr:nvSpPr>
      <xdr:spPr>
        <a:xfrm>
          <a:off x="22199600" y="185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152944</xdr:rowOff>
    </xdr:from>
    <xdr:to>
      <xdr:col>116</xdr:col>
      <xdr:colOff>152400</xdr:colOff>
      <xdr:row>107</xdr:row>
      <xdr:rowOff>152944</xdr:rowOff>
    </xdr:to>
    <xdr:cxnSp macro="">
      <xdr:nvCxnSpPr>
        <xdr:cNvPr id="410" name="直線コネクタ 409">
          <a:extLst>
            <a:ext uri="{FF2B5EF4-FFF2-40B4-BE49-F238E27FC236}">
              <a16:creationId xmlns:a16="http://schemas.microsoft.com/office/drawing/2014/main" id="{2D4771AE-0812-4A47-8C29-86C519735377}"/>
            </a:ext>
          </a:extLst>
        </xdr:cNvPr>
        <xdr:cNvCxnSpPr/>
      </xdr:nvCxnSpPr>
      <xdr:spPr>
        <a:xfrm>
          <a:off x="22072600" y="1849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27232</xdr:rowOff>
    </xdr:from>
    <xdr:ext cx="469744" cy="259045"/>
    <xdr:sp macro="" textlink="">
      <xdr:nvSpPr>
        <xdr:cNvPr id="411" name="【庁舎】&#10;一人当たり面積最大値テキスト">
          <a:extLst>
            <a:ext uri="{FF2B5EF4-FFF2-40B4-BE49-F238E27FC236}">
              <a16:creationId xmlns:a16="http://schemas.microsoft.com/office/drawing/2014/main" id="{56EDCE82-3218-4B4D-A221-6F871F2CB4E8}"/>
            </a:ext>
          </a:extLst>
        </xdr:cNvPr>
        <xdr:cNvSpPr txBox="1"/>
      </xdr:nvSpPr>
      <xdr:spPr>
        <a:xfrm>
          <a:off x="22199600" y="1700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80555</xdr:rowOff>
    </xdr:from>
    <xdr:to>
      <xdr:col>116</xdr:col>
      <xdr:colOff>152400</xdr:colOff>
      <xdr:row>100</xdr:row>
      <xdr:rowOff>80555</xdr:rowOff>
    </xdr:to>
    <xdr:cxnSp macro="">
      <xdr:nvCxnSpPr>
        <xdr:cNvPr id="412" name="直線コネクタ 411">
          <a:extLst>
            <a:ext uri="{FF2B5EF4-FFF2-40B4-BE49-F238E27FC236}">
              <a16:creationId xmlns:a16="http://schemas.microsoft.com/office/drawing/2014/main" id="{92D20837-292B-4598-91F2-920787410490}"/>
            </a:ext>
          </a:extLst>
        </xdr:cNvPr>
        <xdr:cNvCxnSpPr/>
      </xdr:nvCxnSpPr>
      <xdr:spPr>
        <a:xfrm>
          <a:off x="22072600" y="1722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92364</xdr:rowOff>
    </xdr:from>
    <xdr:ext cx="469744" cy="259045"/>
    <xdr:sp macro="" textlink="">
      <xdr:nvSpPr>
        <xdr:cNvPr id="413" name="【庁舎】&#10;一人当たり面積平均値テキスト">
          <a:extLst>
            <a:ext uri="{FF2B5EF4-FFF2-40B4-BE49-F238E27FC236}">
              <a16:creationId xmlns:a16="http://schemas.microsoft.com/office/drawing/2014/main" id="{18769C05-EE49-4302-80B3-133079437EB8}"/>
            </a:ext>
          </a:extLst>
        </xdr:cNvPr>
        <xdr:cNvSpPr txBox="1"/>
      </xdr:nvSpPr>
      <xdr:spPr>
        <a:xfrm>
          <a:off x="22199600" y="17923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414" name="フローチャート: 判断 413">
          <a:extLst>
            <a:ext uri="{FF2B5EF4-FFF2-40B4-BE49-F238E27FC236}">
              <a16:creationId xmlns:a16="http://schemas.microsoft.com/office/drawing/2014/main" id="{D55DBA66-1756-4AA2-A924-8BDC6E282D51}"/>
            </a:ext>
          </a:extLst>
        </xdr:cNvPr>
        <xdr:cNvSpPr/>
      </xdr:nvSpPr>
      <xdr:spPr>
        <a:xfrm>
          <a:off x="221107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57513</xdr:rowOff>
    </xdr:from>
    <xdr:to>
      <xdr:col>112</xdr:col>
      <xdr:colOff>38100</xdr:colOff>
      <xdr:row>105</xdr:row>
      <xdr:rowOff>159113</xdr:rowOff>
    </xdr:to>
    <xdr:sp macro="" textlink="">
      <xdr:nvSpPr>
        <xdr:cNvPr id="415" name="フローチャート: 判断 414">
          <a:extLst>
            <a:ext uri="{FF2B5EF4-FFF2-40B4-BE49-F238E27FC236}">
              <a16:creationId xmlns:a16="http://schemas.microsoft.com/office/drawing/2014/main" id="{8B0FF97A-BA0F-4EA1-8171-A938636E38F0}"/>
            </a:ext>
          </a:extLst>
        </xdr:cNvPr>
        <xdr:cNvSpPr/>
      </xdr:nvSpPr>
      <xdr:spPr>
        <a:xfrm>
          <a:off x="21272500" y="180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70576</xdr:rowOff>
    </xdr:from>
    <xdr:to>
      <xdr:col>107</xdr:col>
      <xdr:colOff>101600</xdr:colOff>
      <xdr:row>106</xdr:row>
      <xdr:rowOff>726</xdr:rowOff>
    </xdr:to>
    <xdr:sp macro="" textlink="">
      <xdr:nvSpPr>
        <xdr:cNvPr id="416" name="フローチャート: 判断 415">
          <a:extLst>
            <a:ext uri="{FF2B5EF4-FFF2-40B4-BE49-F238E27FC236}">
              <a16:creationId xmlns:a16="http://schemas.microsoft.com/office/drawing/2014/main" id="{0B47DBF7-C871-40D3-8040-E55C918F5981}"/>
            </a:ext>
          </a:extLst>
        </xdr:cNvPr>
        <xdr:cNvSpPr/>
      </xdr:nvSpPr>
      <xdr:spPr>
        <a:xfrm>
          <a:off x="20383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122827</xdr:rowOff>
    </xdr:from>
    <xdr:to>
      <xdr:col>102</xdr:col>
      <xdr:colOff>165100</xdr:colOff>
      <xdr:row>106</xdr:row>
      <xdr:rowOff>52977</xdr:rowOff>
    </xdr:to>
    <xdr:sp macro="" textlink="">
      <xdr:nvSpPr>
        <xdr:cNvPr id="417" name="フローチャート: 判断 416">
          <a:extLst>
            <a:ext uri="{FF2B5EF4-FFF2-40B4-BE49-F238E27FC236}">
              <a16:creationId xmlns:a16="http://schemas.microsoft.com/office/drawing/2014/main" id="{508DD480-7154-44FB-8D59-27E6408CC0A3}"/>
            </a:ext>
          </a:extLst>
        </xdr:cNvPr>
        <xdr:cNvSpPr/>
      </xdr:nvSpPr>
      <xdr:spPr>
        <a:xfrm>
          <a:off x="19494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142421</xdr:rowOff>
    </xdr:from>
    <xdr:to>
      <xdr:col>98</xdr:col>
      <xdr:colOff>38100</xdr:colOff>
      <xdr:row>106</xdr:row>
      <xdr:rowOff>72571</xdr:rowOff>
    </xdr:to>
    <xdr:sp macro="" textlink="">
      <xdr:nvSpPr>
        <xdr:cNvPr id="418" name="フローチャート: 判断 417">
          <a:extLst>
            <a:ext uri="{FF2B5EF4-FFF2-40B4-BE49-F238E27FC236}">
              <a16:creationId xmlns:a16="http://schemas.microsoft.com/office/drawing/2014/main" id="{EEDED881-486E-4CC9-9172-66543BE9FC6B}"/>
            </a:ext>
          </a:extLst>
        </xdr:cNvPr>
        <xdr:cNvSpPr/>
      </xdr:nvSpPr>
      <xdr:spPr>
        <a:xfrm>
          <a:off x="18605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BACA639-3C21-43C8-9BB5-95282F3C00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3FA9E4D-45E1-429C-8772-C58FDC98AD6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569995E4-BDAE-4B46-89FE-53A06BD9656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10CCF0E-02A2-40AC-9E26-D8865DE120C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713FB052-3D0E-4D5B-B194-D2CB5613683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72208</xdr:rowOff>
    </xdr:from>
    <xdr:to>
      <xdr:col>116</xdr:col>
      <xdr:colOff>114300</xdr:colOff>
      <xdr:row>107</xdr:row>
      <xdr:rowOff>2358</xdr:rowOff>
    </xdr:to>
    <xdr:sp macro="" textlink="">
      <xdr:nvSpPr>
        <xdr:cNvPr id="424" name="楕円 423">
          <a:extLst>
            <a:ext uri="{FF2B5EF4-FFF2-40B4-BE49-F238E27FC236}">
              <a16:creationId xmlns:a16="http://schemas.microsoft.com/office/drawing/2014/main" id="{D2B2A2EA-F217-4D2C-8BF9-5F093BF9C07D}"/>
            </a:ext>
          </a:extLst>
        </xdr:cNvPr>
        <xdr:cNvSpPr/>
      </xdr:nvSpPr>
      <xdr:spPr>
        <a:xfrm>
          <a:off x="22110700" y="182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50635</xdr:rowOff>
    </xdr:from>
    <xdr:ext cx="469744" cy="259045"/>
    <xdr:sp macro="" textlink="">
      <xdr:nvSpPr>
        <xdr:cNvPr id="425" name="【庁舎】&#10;一人当たり面積該当値テキスト">
          <a:extLst>
            <a:ext uri="{FF2B5EF4-FFF2-40B4-BE49-F238E27FC236}">
              <a16:creationId xmlns:a16="http://schemas.microsoft.com/office/drawing/2014/main" id="{C3B6864A-F0D2-404C-877D-8E28B6791033}"/>
            </a:ext>
          </a:extLst>
        </xdr:cNvPr>
        <xdr:cNvSpPr txBox="1"/>
      </xdr:nvSpPr>
      <xdr:spPr>
        <a:xfrm>
          <a:off x="22199600" y="1822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93980</xdr:rowOff>
    </xdr:from>
    <xdr:to>
      <xdr:col>107</xdr:col>
      <xdr:colOff>101600</xdr:colOff>
      <xdr:row>107</xdr:row>
      <xdr:rowOff>24130</xdr:rowOff>
    </xdr:to>
    <xdr:sp macro="" textlink="">
      <xdr:nvSpPr>
        <xdr:cNvPr id="426" name="楕円 425">
          <a:extLst>
            <a:ext uri="{FF2B5EF4-FFF2-40B4-BE49-F238E27FC236}">
              <a16:creationId xmlns:a16="http://schemas.microsoft.com/office/drawing/2014/main" id="{0666B713-4F8B-468C-898E-A339DBF1AB61}"/>
            </a:ext>
          </a:extLst>
        </xdr:cNvPr>
        <xdr:cNvSpPr/>
      </xdr:nvSpPr>
      <xdr:spPr>
        <a:xfrm>
          <a:off x="2038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102688</xdr:rowOff>
    </xdr:from>
    <xdr:to>
      <xdr:col>102</xdr:col>
      <xdr:colOff>165100</xdr:colOff>
      <xdr:row>107</xdr:row>
      <xdr:rowOff>32838</xdr:rowOff>
    </xdr:to>
    <xdr:sp macro="" textlink="">
      <xdr:nvSpPr>
        <xdr:cNvPr id="427" name="楕円 426">
          <a:extLst>
            <a:ext uri="{FF2B5EF4-FFF2-40B4-BE49-F238E27FC236}">
              <a16:creationId xmlns:a16="http://schemas.microsoft.com/office/drawing/2014/main" id="{BE6D5F9E-76E5-4BD7-AB8A-63C0883D48EF}"/>
            </a:ext>
          </a:extLst>
        </xdr:cNvPr>
        <xdr:cNvSpPr/>
      </xdr:nvSpPr>
      <xdr:spPr>
        <a:xfrm>
          <a:off x="19494500" y="1827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153488</xdr:rowOff>
    </xdr:to>
    <xdr:cxnSp macro="">
      <xdr:nvCxnSpPr>
        <xdr:cNvPr id="428" name="直線コネクタ 427">
          <a:extLst>
            <a:ext uri="{FF2B5EF4-FFF2-40B4-BE49-F238E27FC236}">
              <a16:creationId xmlns:a16="http://schemas.microsoft.com/office/drawing/2014/main" id="{11238855-4E7A-47BF-8460-44FD5F987DCB}"/>
            </a:ext>
          </a:extLst>
        </xdr:cNvPr>
        <xdr:cNvCxnSpPr/>
      </xdr:nvCxnSpPr>
      <xdr:spPr>
        <a:xfrm flipV="1">
          <a:off x="19545300" y="18318480"/>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110308</xdr:rowOff>
    </xdr:from>
    <xdr:to>
      <xdr:col>98</xdr:col>
      <xdr:colOff>38100</xdr:colOff>
      <xdr:row>107</xdr:row>
      <xdr:rowOff>40458</xdr:rowOff>
    </xdr:to>
    <xdr:sp macro="" textlink="">
      <xdr:nvSpPr>
        <xdr:cNvPr id="429" name="楕円 428">
          <a:extLst>
            <a:ext uri="{FF2B5EF4-FFF2-40B4-BE49-F238E27FC236}">
              <a16:creationId xmlns:a16="http://schemas.microsoft.com/office/drawing/2014/main" id="{E626424E-CCE5-41D5-84C7-06C764E30B8B}"/>
            </a:ext>
          </a:extLst>
        </xdr:cNvPr>
        <xdr:cNvSpPr/>
      </xdr:nvSpPr>
      <xdr:spPr>
        <a:xfrm>
          <a:off x="18605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153488</xdr:rowOff>
    </xdr:from>
    <xdr:to>
      <xdr:col>102</xdr:col>
      <xdr:colOff>114300</xdr:colOff>
      <xdr:row>106</xdr:row>
      <xdr:rowOff>161108</xdr:rowOff>
    </xdr:to>
    <xdr:cxnSp macro="">
      <xdr:nvCxnSpPr>
        <xdr:cNvPr id="430" name="直線コネクタ 429">
          <a:extLst>
            <a:ext uri="{FF2B5EF4-FFF2-40B4-BE49-F238E27FC236}">
              <a16:creationId xmlns:a16="http://schemas.microsoft.com/office/drawing/2014/main" id="{C861F5AE-A6DA-4E5B-A56F-77DB556206D6}"/>
            </a:ext>
          </a:extLst>
        </xdr:cNvPr>
        <xdr:cNvCxnSpPr/>
      </xdr:nvCxnSpPr>
      <xdr:spPr>
        <a:xfrm flipV="1">
          <a:off x="18656300" y="1832718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4190</xdr:rowOff>
    </xdr:from>
    <xdr:ext cx="469744" cy="259045"/>
    <xdr:sp macro="" textlink="">
      <xdr:nvSpPr>
        <xdr:cNvPr id="431" name="n_1aveValue【庁舎】&#10;一人当たり面積">
          <a:extLst>
            <a:ext uri="{FF2B5EF4-FFF2-40B4-BE49-F238E27FC236}">
              <a16:creationId xmlns:a16="http://schemas.microsoft.com/office/drawing/2014/main" id="{2620039A-05B0-4559-A6D2-DC0FA3A85001}"/>
            </a:ext>
          </a:extLst>
        </xdr:cNvPr>
        <xdr:cNvSpPr txBox="1"/>
      </xdr:nvSpPr>
      <xdr:spPr>
        <a:xfrm>
          <a:off x="21075727" y="178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17253</xdr:rowOff>
    </xdr:from>
    <xdr:ext cx="469744" cy="259045"/>
    <xdr:sp macro="" textlink="">
      <xdr:nvSpPr>
        <xdr:cNvPr id="432" name="n_2aveValue【庁舎】&#10;一人当たり面積">
          <a:extLst>
            <a:ext uri="{FF2B5EF4-FFF2-40B4-BE49-F238E27FC236}">
              <a16:creationId xmlns:a16="http://schemas.microsoft.com/office/drawing/2014/main" id="{9712A3AB-FF99-454F-97B5-3DAF9D704EB9}"/>
            </a:ext>
          </a:extLst>
        </xdr:cNvPr>
        <xdr:cNvSpPr txBox="1"/>
      </xdr:nvSpPr>
      <xdr:spPr>
        <a:xfrm>
          <a:off x="20199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69504</xdr:rowOff>
    </xdr:from>
    <xdr:ext cx="469744" cy="259045"/>
    <xdr:sp macro="" textlink="">
      <xdr:nvSpPr>
        <xdr:cNvPr id="433" name="n_3aveValue【庁舎】&#10;一人当たり面積">
          <a:extLst>
            <a:ext uri="{FF2B5EF4-FFF2-40B4-BE49-F238E27FC236}">
              <a16:creationId xmlns:a16="http://schemas.microsoft.com/office/drawing/2014/main" id="{4856EDB7-CEE2-48B7-B901-3B905C493E27}"/>
            </a:ext>
          </a:extLst>
        </xdr:cNvPr>
        <xdr:cNvSpPr txBox="1"/>
      </xdr:nvSpPr>
      <xdr:spPr>
        <a:xfrm>
          <a:off x="19310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89098</xdr:rowOff>
    </xdr:from>
    <xdr:ext cx="469744" cy="259045"/>
    <xdr:sp macro="" textlink="">
      <xdr:nvSpPr>
        <xdr:cNvPr id="434" name="n_4aveValue【庁舎】&#10;一人当たり面積">
          <a:extLst>
            <a:ext uri="{FF2B5EF4-FFF2-40B4-BE49-F238E27FC236}">
              <a16:creationId xmlns:a16="http://schemas.microsoft.com/office/drawing/2014/main" id="{58CB4E35-C08D-410F-99F9-69A2F5B33E58}"/>
            </a:ext>
          </a:extLst>
        </xdr:cNvPr>
        <xdr:cNvSpPr txBox="1"/>
      </xdr:nvSpPr>
      <xdr:spPr>
        <a:xfrm>
          <a:off x="18421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435" name="n_2mainValue【庁舎】&#10;一人当たり面積">
          <a:extLst>
            <a:ext uri="{FF2B5EF4-FFF2-40B4-BE49-F238E27FC236}">
              <a16:creationId xmlns:a16="http://schemas.microsoft.com/office/drawing/2014/main" id="{14166302-0518-40D0-8A6C-E82BBCBA73BB}"/>
            </a:ext>
          </a:extLst>
        </xdr:cNvPr>
        <xdr:cNvSpPr txBox="1"/>
      </xdr:nvSpPr>
      <xdr:spPr>
        <a:xfrm>
          <a:off x="20199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23965</xdr:rowOff>
    </xdr:from>
    <xdr:ext cx="469744" cy="259045"/>
    <xdr:sp macro="" textlink="">
      <xdr:nvSpPr>
        <xdr:cNvPr id="436" name="n_3mainValue【庁舎】&#10;一人当たり面積">
          <a:extLst>
            <a:ext uri="{FF2B5EF4-FFF2-40B4-BE49-F238E27FC236}">
              <a16:creationId xmlns:a16="http://schemas.microsoft.com/office/drawing/2014/main" id="{994334A9-8F26-4698-9521-5AEEE42C20DE}"/>
            </a:ext>
          </a:extLst>
        </xdr:cNvPr>
        <xdr:cNvSpPr txBox="1"/>
      </xdr:nvSpPr>
      <xdr:spPr>
        <a:xfrm>
          <a:off x="19310427" y="1836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31585</xdr:rowOff>
    </xdr:from>
    <xdr:ext cx="469744" cy="259045"/>
    <xdr:sp macro="" textlink="">
      <xdr:nvSpPr>
        <xdr:cNvPr id="437" name="n_4mainValue【庁舎】&#10;一人当たり面積">
          <a:extLst>
            <a:ext uri="{FF2B5EF4-FFF2-40B4-BE49-F238E27FC236}">
              <a16:creationId xmlns:a16="http://schemas.microsoft.com/office/drawing/2014/main" id="{65A29D56-3E81-42EB-9104-0A6AB002632D}"/>
            </a:ext>
          </a:extLst>
        </xdr:cNvPr>
        <xdr:cNvSpPr txBox="1"/>
      </xdr:nvSpPr>
      <xdr:spPr>
        <a:xfrm>
          <a:off x="18421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38" name="正方形/長方形 437">
          <a:extLst>
            <a:ext uri="{FF2B5EF4-FFF2-40B4-BE49-F238E27FC236}">
              <a16:creationId xmlns:a16="http://schemas.microsoft.com/office/drawing/2014/main" id="{1E22DAC9-0CF1-4A07-80B0-623F286FBED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39" name="正方形/長方形 438">
          <a:extLst>
            <a:ext uri="{FF2B5EF4-FFF2-40B4-BE49-F238E27FC236}">
              <a16:creationId xmlns:a16="http://schemas.microsoft.com/office/drawing/2014/main" id="{1A587275-B9B1-4DF7-AD7F-D113771BBB0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40" name="テキスト ボックス 439">
          <a:extLst>
            <a:ext uri="{FF2B5EF4-FFF2-40B4-BE49-F238E27FC236}">
              <a16:creationId xmlns:a16="http://schemas.microsoft.com/office/drawing/2014/main" id="{DB4485ED-9BB0-4A9D-A449-E5F685A0474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温水プールの加温装置等設備の更新により、体育館・プールにおいて減価償却率が減少しているが、消防施設・庁舎においては、依然として平均より高い状況にある。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3" customWidth="1"/>
    <col min="12" max="12" width="2.25" style="173" customWidth="1"/>
    <col min="13" max="17" width="2.375" style="173" customWidth="1"/>
    <col min="18" max="119" width="2.125" style="173" customWidth="1"/>
    <col min="120" max="16384" width="0" style="173" hidden="1"/>
  </cols>
  <sheetData>
    <row r="1" spans="1:119" ht="33" customHeight="1" x14ac:dyDescent="0.15">
      <c r="B1" s="383" t="s">
        <v>80</v>
      </c>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c r="AD1" s="383"/>
      <c r="AE1" s="383"/>
      <c r="AF1" s="383"/>
      <c r="AG1" s="383"/>
      <c r="AH1" s="383"/>
      <c r="AI1" s="383"/>
      <c r="AJ1" s="383"/>
      <c r="AK1" s="383"/>
      <c r="AL1" s="383"/>
      <c r="AM1" s="383"/>
      <c r="AN1" s="383"/>
      <c r="AO1" s="383"/>
      <c r="AP1" s="383"/>
      <c r="AQ1" s="383"/>
      <c r="AR1" s="383"/>
      <c r="AS1" s="383"/>
      <c r="AT1" s="383"/>
      <c r="AU1" s="383"/>
      <c r="AV1" s="383"/>
      <c r="AW1" s="383"/>
      <c r="AX1" s="383"/>
      <c r="AY1" s="383"/>
      <c r="AZ1" s="383"/>
      <c r="BA1" s="383"/>
      <c r="BB1" s="383"/>
      <c r="BC1" s="383"/>
      <c r="BD1" s="383"/>
      <c r="BE1" s="383"/>
      <c r="BF1" s="383"/>
      <c r="BG1" s="383"/>
      <c r="BH1" s="383"/>
      <c r="BI1" s="383"/>
      <c r="BJ1" s="383"/>
      <c r="BK1" s="383"/>
      <c r="BL1" s="383"/>
      <c r="BM1" s="383"/>
      <c r="BN1" s="383"/>
      <c r="BO1" s="383"/>
      <c r="BP1" s="383"/>
      <c r="BQ1" s="383"/>
      <c r="BR1" s="383"/>
      <c r="BS1" s="383"/>
      <c r="BT1" s="383"/>
      <c r="BU1" s="383"/>
      <c r="BV1" s="383"/>
      <c r="BW1" s="383"/>
      <c r="BX1" s="383"/>
      <c r="BY1" s="383"/>
      <c r="BZ1" s="383"/>
      <c r="CA1" s="383"/>
      <c r="CB1" s="383"/>
      <c r="CC1" s="383"/>
      <c r="CD1" s="383"/>
      <c r="CE1" s="383"/>
      <c r="CF1" s="383"/>
      <c r="CG1" s="383"/>
      <c r="CH1" s="383"/>
      <c r="CI1" s="383"/>
      <c r="CJ1" s="383"/>
      <c r="CK1" s="383"/>
      <c r="CL1" s="383"/>
      <c r="CM1" s="383"/>
      <c r="CN1" s="383"/>
      <c r="CO1" s="383"/>
      <c r="CP1" s="383"/>
      <c r="CQ1" s="383"/>
      <c r="CR1" s="383"/>
      <c r="CS1" s="383"/>
      <c r="CT1" s="383"/>
      <c r="CU1" s="383"/>
      <c r="CV1" s="383"/>
      <c r="CW1" s="383"/>
      <c r="CX1" s="383"/>
      <c r="CY1" s="383"/>
      <c r="CZ1" s="383"/>
      <c r="DA1" s="383"/>
      <c r="DB1" s="383"/>
      <c r="DC1" s="383"/>
      <c r="DD1" s="383"/>
      <c r="DE1" s="383"/>
      <c r="DF1" s="383"/>
      <c r="DG1" s="383"/>
      <c r="DH1" s="383"/>
      <c r="DI1" s="383"/>
      <c r="DJ1" s="174"/>
      <c r="DK1" s="174"/>
      <c r="DL1" s="174"/>
      <c r="DM1" s="174"/>
      <c r="DN1" s="174"/>
      <c r="DO1" s="174"/>
    </row>
    <row r="2" spans="1:119" ht="24.75" thickBot="1" x14ac:dyDescent="0.2">
      <c r="B2" s="175" t="s">
        <v>81</v>
      </c>
      <c r="C2" s="175"/>
      <c r="D2" s="176"/>
    </row>
    <row r="3" spans="1:119" ht="18.75" customHeight="1" thickBot="1" x14ac:dyDescent="0.2">
      <c r="A3" s="174"/>
      <c r="B3" s="384" t="s">
        <v>82</v>
      </c>
      <c r="C3" s="385"/>
      <c r="D3" s="385"/>
      <c r="E3" s="386"/>
      <c r="F3" s="386"/>
      <c r="G3" s="386"/>
      <c r="H3" s="386"/>
      <c r="I3" s="386"/>
      <c r="J3" s="386"/>
      <c r="K3" s="386"/>
      <c r="L3" s="386" t="s">
        <v>83</v>
      </c>
      <c r="M3" s="386"/>
      <c r="N3" s="386"/>
      <c r="O3" s="386"/>
      <c r="P3" s="386"/>
      <c r="Q3" s="386"/>
      <c r="R3" s="393"/>
      <c r="S3" s="393"/>
      <c r="T3" s="393"/>
      <c r="U3" s="393"/>
      <c r="V3" s="394"/>
      <c r="W3" s="368" t="s">
        <v>84</v>
      </c>
      <c r="X3" s="369"/>
      <c r="Y3" s="369"/>
      <c r="Z3" s="369"/>
      <c r="AA3" s="369"/>
      <c r="AB3" s="385"/>
      <c r="AC3" s="393" t="s">
        <v>85</v>
      </c>
      <c r="AD3" s="369"/>
      <c r="AE3" s="369"/>
      <c r="AF3" s="369"/>
      <c r="AG3" s="369"/>
      <c r="AH3" s="369"/>
      <c r="AI3" s="369"/>
      <c r="AJ3" s="369"/>
      <c r="AK3" s="369"/>
      <c r="AL3" s="370"/>
      <c r="AM3" s="368" t="s">
        <v>86</v>
      </c>
      <c r="AN3" s="369"/>
      <c r="AO3" s="369"/>
      <c r="AP3" s="369"/>
      <c r="AQ3" s="369"/>
      <c r="AR3" s="369"/>
      <c r="AS3" s="369"/>
      <c r="AT3" s="369"/>
      <c r="AU3" s="369"/>
      <c r="AV3" s="369"/>
      <c r="AW3" s="369"/>
      <c r="AX3" s="370"/>
      <c r="AY3" s="405" t="s">
        <v>1</v>
      </c>
      <c r="AZ3" s="406"/>
      <c r="BA3" s="406"/>
      <c r="BB3" s="406"/>
      <c r="BC3" s="406"/>
      <c r="BD3" s="406"/>
      <c r="BE3" s="406"/>
      <c r="BF3" s="406"/>
      <c r="BG3" s="406"/>
      <c r="BH3" s="406"/>
      <c r="BI3" s="406"/>
      <c r="BJ3" s="406"/>
      <c r="BK3" s="406"/>
      <c r="BL3" s="406"/>
      <c r="BM3" s="407"/>
      <c r="BN3" s="368" t="s">
        <v>87</v>
      </c>
      <c r="BO3" s="369"/>
      <c r="BP3" s="369"/>
      <c r="BQ3" s="369"/>
      <c r="BR3" s="369"/>
      <c r="BS3" s="369"/>
      <c r="BT3" s="369"/>
      <c r="BU3" s="370"/>
      <c r="BV3" s="368" t="s">
        <v>88</v>
      </c>
      <c r="BW3" s="369"/>
      <c r="BX3" s="369"/>
      <c r="BY3" s="369"/>
      <c r="BZ3" s="369"/>
      <c r="CA3" s="369"/>
      <c r="CB3" s="369"/>
      <c r="CC3" s="370"/>
      <c r="CD3" s="405" t="s">
        <v>1</v>
      </c>
      <c r="CE3" s="406"/>
      <c r="CF3" s="406"/>
      <c r="CG3" s="406"/>
      <c r="CH3" s="406"/>
      <c r="CI3" s="406"/>
      <c r="CJ3" s="406"/>
      <c r="CK3" s="406"/>
      <c r="CL3" s="406"/>
      <c r="CM3" s="406"/>
      <c r="CN3" s="406"/>
      <c r="CO3" s="406"/>
      <c r="CP3" s="406"/>
      <c r="CQ3" s="406"/>
      <c r="CR3" s="406"/>
      <c r="CS3" s="407"/>
      <c r="CT3" s="368" t="s">
        <v>89</v>
      </c>
      <c r="CU3" s="369"/>
      <c r="CV3" s="369"/>
      <c r="CW3" s="369"/>
      <c r="CX3" s="369"/>
      <c r="CY3" s="369"/>
      <c r="CZ3" s="369"/>
      <c r="DA3" s="370"/>
      <c r="DB3" s="368" t="s">
        <v>90</v>
      </c>
      <c r="DC3" s="369"/>
      <c r="DD3" s="369"/>
      <c r="DE3" s="369"/>
      <c r="DF3" s="369"/>
      <c r="DG3" s="369"/>
      <c r="DH3" s="369"/>
      <c r="DI3" s="370"/>
    </row>
    <row r="4" spans="1:119" ht="18.75" customHeight="1" x14ac:dyDescent="0.15">
      <c r="A4" s="174"/>
      <c r="B4" s="387"/>
      <c r="C4" s="388"/>
      <c r="D4" s="388"/>
      <c r="E4" s="389"/>
      <c r="F4" s="389"/>
      <c r="G4" s="389"/>
      <c r="H4" s="389"/>
      <c r="I4" s="389"/>
      <c r="J4" s="389"/>
      <c r="K4" s="389"/>
      <c r="L4" s="389"/>
      <c r="M4" s="389"/>
      <c r="N4" s="389"/>
      <c r="O4" s="389"/>
      <c r="P4" s="389"/>
      <c r="Q4" s="389"/>
      <c r="R4" s="395"/>
      <c r="S4" s="395"/>
      <c r="T4" s="395"/>
      <c r="U4" s="395"/>
      <c r="V4" s="396"/>
      <c r="W4" s="399"/>
      <c r="X4" s="400"/>
      <c r="Y4" s="400"/>
      <c r="Z4" s="400"/>
      <c r="AA4" s="400"/>
      <c r="AB4" s="388"/>
      <c r="AC4" s="395"/>
      <c r="AD4" s="400"/>
      <c r="AE4" s="400"/>
      <c r="AF4" s="400"/>
      <c r="AG4" s="400"/>
      <c r="AH4" s="400"/>
      <c r="AI4" s="400"/>
      <c r="AJ4" s="400"/>
      <c r="AK4" s="400"/>
      <c r="AL4" s="403"/>
      <c r="AM4" s="401"/>
      <c r="AN4" s="402"/>
      <c r="AO4" s="402"/>
      <c r="AP4" s="402"/>
      <c r="AQ4" s="402"/>
      <c r="AR4" s="402"/>
      <c r="AS4" s="402"/>
      <c r="AT4" s="402"/>
      <c r="AU4" s="402"/>
      <c r="AV4" s="402"/>
      <c r="AW4" s="402"/>
      <c r="AX4" s="404"/>
      <c r="AY4" s="371" t="s">
        <v>91</v>
      </c>
      <c r="AZ4" s="372"/>
      <c r="BA4" s="372"/>
      <c r="BB4" s="372"/>
      <c r="BC4" s="372"/>
      <c r="BD4" s="372"/>
      <c r="BE4" s="372"/>
      <c r="BF4" s="372"/>
      <c r="BG4" s="372"/>
      <c r="BH4" s="372"/>
      <c r="BI4" s="372"/>
      <c r="BJ4" s="372"/>
      <c r="BK4" s="372"/>
      <c r="BL4" s="372"/>
      <c r="BM4" s="373"/>
      <c r="BN4" s="374">
        <v>7399477</v>
      </c>
      <c r="BO4" s="375"/>
      <c r="BP4" s="375"/>
      <c r="BQ4" s="375"/>
      <c r="BR4" s="375"/>
      <c r="BS4" s="375"/>
      <c r="BT4" s="375"/>
      <c r="BU4" s="376"/>
      <c r="BV4" s="374">
        <v>8111474</v>
      </c>
      <c r="BW4" s="375"/>
      <c r="BX4" s="375"/>
      <c r="BY4" s="375"/>
      <c r="BZ4" s="375"/>
      <c r="CA4" s="375"/>
      <c r="CB4" s="375"/>
      <c r="CC4" s="376"/>
      <c r="CD4" s="377" t="s">
        <v>92</v>
      </c>
      <c r="CE4" s="378"/>
      <c r="CF4" s="378"/>
      <c r="CG4" s="378"/>
      <c r="CH4" s="378"/>
      <c r="CI4" s="378"/>
      <c r="CJ4" s="378"/>
      <c r="CK4" s="378"/>
      <c r="CL4" s="378"/>
      <c r="CM4" s="378"/>
      <c r="CN4" s="378"/>
      <c r="CO4" s="378"/>
      <c r="CP4" s="378"/>
      <c r="CQ4" s="378"/>
      <c r="CR4" s="378"/>
      <c r="CS4" s="379"/>
      <c r="CT4" s="380">
        <v>6.4</v>
      </c>
      <c r="CU4" s="381"/>
      <c r="CV4" s="381"/>
      <c r="CW4" s="381"/>
      <c r="CX4" s="381"/>
      <c r="CY4" s="381"/>
      <c r="CZ4" s="381"/>
      <c r="DA4" s="382"/>
      <c r="DB4" s="380">
        <v>7.6</v>
      </c>
      <c r="DC4" s="381"/>
      <c r="DD4" s="381"/>
      <c r="DE4" s="381"/>
      <c r="DF4" s="381"/>
      <c r="DG4" s="381"/>
      <c r="DH4" s="381"/>
      <c r="DI4" s="382"/>
    </row>
    <row r="5" spans="1:119" ht="18.75" customHeight="1" x14ac:dyDescent="0.15">
      <c r="A5" s="174"/>
      <c r="B5" s="390"/>
      <c r="C5" s="391"/>
      <c r="D5" s="391"/>
      <c r="E5" s="392"/>
      <c r="F5" s="392"/>
      <c r="G5" s="392"/>
      <c r="H5" s="392"/>
      <c r="I5" s="392"/>
      <c r="J5" s="392"/>
      <c r="K5" s="392"/>
      <c r="L5" s="392"/>
      <c r="M5" s="392"/>
      <c r="N5" s="392"/>
      <c r="O5" s="392"/>
      <c r="P5" s="392"/>
      <c r="Q5" s="392"/>
      <c r="R5" s="397"/>
      <c r="S5" s="397"/>
      <c r="T5" s="397"/>
      <c r="U5" s="397"/>
      <c r="V5" s="398"/>
      <c r="W5" s="401"/>
      <c r="X5" s="402"/>
      <c r="Y5" s="402"/>
      <c r="Z5" s="402"/>
      <c r="AA5" s="402"/>
      <c r="AB5" s="391"/>
      <c r="AC5" s="397"/>
      <c r="AD5" s="402"/>
      <c r="AE5" s="402"/>
      <c r="AF5" s="402"/>
      <c r="AG5" s="402"/>
      <c r="AH5" s="402"/>
      <c r="AI5" s="402"/>
      <c r="AJ5" s="402"/>
      <c r="AK5" s="402"/>
      <c r="AL5" s="404"/>
      <c r="AM5" s="440" t="s">
        <v>93</v>
      </c>
      <c r="AN5" s="441"/>
      <c r="AO5" s="441"/>
      <c r="AP5" s="441"/>
      <c r="AQ5" s="441"/>
      <c r="AR5" s="441"/>
      <c r="AS5" s="441"/>
      <c r="AT5" s="442"/>
      <c r="AU5" s="443" t="s">
        <v>94</v>
      </c>
      <c r="AV5" s="444"/>
      <c r="AW5" s="444"/>
      <c r="AX5" s="444"/>
      <c r="AY5" s="445" t="s">
        <v>95</v>
      </c>
      <c r="AZ5" s="446"/>
      <c r="BA5" s="446"/>
      <c r="BB5" s="446"/>
      <c r="BC5" s="446"/>
      <c r="BD5" s="446"/>
      <c r="BE5" s="446"/>
      <c r="BF5" s="446"/>
      <c r="BG5" s="446"/>
      <c r="BH5" s="446"/>
      <c r="BI5" s="446"/>
      <c r="BJ5" s="446"/>
      <c r="BK5" s="446"/>
      <c r="BL5" s="446"/>
      <c r="BM5" s="447"/>
      <c r="BN5" s="411">
        <v>7111224</v>
      </c>
      <c r="BO5" s="412"/>
      <c r="BP5" s="412"/>
      <c r="BQ5" s="412"/>
      <c r="BR5" s="412"/>
      <c r="BS5" s="412"/>
      <c r="BT5" s="412"/>
      <c r="BU5" s="413"/>
      <c r="BV5" s="411">
        <v>7803963</v>
      </c>
      <c r="BW5" s="412"/>
      <c r="BX5" s="412"/>
      <c r="BY5" s="412"/>
      <c r="BZ5" s="412"/>
      <c r="CA5" s="412"/>
      <c r="CB5" s="412"/>
      <c r="CC5" s="413"/>
      <c r="CD5" s="414" t="s">
        <v>96</v>
      </c>
      <c r="CE5" s="415"/>
      <c r="CF5" s="415"/>
      <c r="CG5" s="415"/>
      <c r="CH5" s="415"/>
      <c r="CI5" s="415"/>
      <c r="CJ5" s="415"/>
      <c r="CK5" s="415"/>
      <c r="CL5" s="415"/>
      <c r="CM5" s="415"/>
      <c r="CN5" s="415"/>
      <c r="CO5" s="415"/>
      <c r="CP5" s="415"/>
      <c r="CQ5" s="415"/>
      <c r="CR5" s="415"/>
      <c r="CS5" s="416"/>
      <c r="CT5" s="408">
        <v>89.6</v>
      </c>
      <c r="CU5" s="409"/>
      <c r="CV5" s="409"/>
      <c r="CW5" s="409"/>
      <c r="CX5" s="409"/>
      <c r="CY5" s="409"/>
      <c r="CZ5" s="409"/>
      <c r="DA5" s="410"/>
      <c r="DB5" s="408">
        <v>91.6</v>
      </c>
      <c r="DC5" s="409"/>
      <c r="DD5" s="409"/>
      <c r="DE5" s="409"/>
      <c r="DF5" s="409"/>
      <c r="DG5" s="409"/>
      <c r="DH5" s="409"/>
      <c r="DI5" s="410"/>
    </row>
    <row r="6" spans="1:119" ht="18.75" customHeight="1" x14ac:dyDescent="0.15">
      <c r="A6" s="174"/>
      <c r="B6" s="417" t="s">
        <v>97</v>
      </c>
      <c r="C6" s="418"/>
      <c r="D6" s="418"/>
      <c r="E6" s="419"/>
      <c r="F6" s="419"/>
      <c r="G6" s="419"/>
      <c r="H6" s="419"/>
      <c r="I6" s="419"/>
      <c r="J6" s="419"/>
      <c r="K6" s="419"/>
      <c r="L6" s="419" t="s">
        <v>98</v>
      </c>
      <c r="M6" s="419"/>
      <c r="N6" s="419"/>
      <c r="O6" s="419"/>
      <c r="P6" s="419"/>
      <c r="Q6" s="419"/>
      <c r="R6" s="423"/>
      <c r="S6" s="423"/>
      <c r="T6" s="423"/>
      <c r="U6" s="423"/>
      <c r="V6" s="424"/>
      <c r="W6" s="427" t="s">
        <v>99</v>
      </c>
      <c r="X6" s="428"/>
      <c r="Y6" s="428"/>
      <c r="Z6" s="428"/>
      <c r="AA6" s="428"/>
      <c r="AB6" s="418"/>
      <c r="AC6" s="431" t="s">
        <v>100</v>
      </c>
      <c r="AD6" s="432"/>
      <c r="AE6" s="432"/>
      <c r="AF6" s="432"/>
      <c r="AG6" s="432"/>
      <c r="AH6" s="432"/>
      <c r="AI6" s="432"/>
      <c r="AJ6" s="432"/>
      <c r="AK6" s="432"/>
      <c r="AL6" s="433"/>
      <c r="AM6" s="440" t="s">
        <v>101</v>
      </c>
      <c r="AN6" s="441"/>
      <c r="AO6" s="441"/>
      <c r="AP6" s="441"/>
      <c r="AQ6" s="441"/>
      <c r="AR6" s="441"/>
      <c r="AS6" s="441"/>
      <c r="AT6" s="442"/>
      <c r="AU6" s="443" t="s">
        <v>102</v>
      </c>
      <c r="AV6" s="444"/>
      <c r="AW6" s="444"/>
      <c r="AX6" s="444"/>
      <c r="AY6" s="445" t="s">
        <v>103</v>
      </c>
      <c r="AZ6" s="446"/>
      <c r="BA6" s="446"/>
      <c r="BB6" s="446"/>
      <c r="BC6" s="446"/>
      <c r="BD6" s="446"/>
      <c r="BE6" s="446"/>
      <c r="BF6" s="446"/>
      <c r="BG6" s="446"/>
      <c r="BH6" s="446"/>
      <c r="BI6" s="446"/>
      <c r="BJ6" s="446"/>
      <c r="BK6" s="446"/>
      <c r="BL6" s="446"/>
      <c r="BM6" s="447"/>
      <c r="BN6" s="411">
        <v>288253</v>
      </c>
      <c r="BO6" s="412"/>
      <c r="BP6" s="412"/>
      <c r="BQ6" s="412"/>
      <c r="BR6" s="412"/>
      <c r="BS6" s="412"/>
      <c r="BT6" s="412"/>
      <c r="BU6" s="413"/>
      <c r="BV6" s="411">
        <v>307511</v>
      </c>
      <c r="BW6" s="412"/>
      <c r="BX6" s="412"/>
      <c r="BY6" s="412"/>
      <c r="BZ6" s="412"/>
      <c r="CA6" s="412"/>
      <c r="CB6" s="412"/>
      <c r="CC6" s="413"/>
      <c r="CD6" s="414" t="s">
        <v>104</v>
      </c>
      <c r="CE6" s="415"/>
      <c r="CF6" s="415"/>
      <c r="CG6" s="415"/>
      <c r="CH6" s="415"/>
      <c r="CI6" s="415"/>
      <c r="CJ6" s="415"/>
      <c r="CK6" s="415"/>
      <c r="CL6" s="415"/>
      <c r="CM6" s="415"/>
      <c r="CN6" s="415"/>
      <c r="CO6" s="415"/>
      <c r="CP6" s="415"/>
      <c r="CQ6" s="415"/>
      <c r="CR6" s="415"/>
      <c r="CS6" s="416"/>
      <c r="CT6" s="448">
        <v>92.8</v>
      </c>
      <c r="CU6" s="449"/>
      <c r="CV6" s="449"/>
      <c r="CW6" s="449"/>
      <c r="CX6" s="449"/>
      <c r="CY6" s="449"/>
      <c r="CZ6" s="449"/>
      <c r="DA6" s="450"/>
      <c r="DB6" s="448">
        <v>94.3</v>
      </c>
      <c r="DC6" s="449"/>
      <c r="DD6" s="449"/>
      <c r="DE6" s="449"/>
      <c r="DF6" s="449"/>
      <c r="DG6" s="449"/>
      <c r="DH6" s="449"/>
      <c r="DI6" s="450"/>
    </row>
    <row r="7" spans="1:119" ht="18.75" customHeight="1" x14ac:dyDescent="0.15">
      <c r="A7" s="174"/>
      <c r="B7" s="387"/>
      <c r="C7" s="388"/>
      <c r="D7" s="388"/>
      <c r="E7" s="389"/>
      <c r="F7" s="389"/>
      <c r="G7" s="389"/>
      <c r="H7" s="389"/>
      <c r="I7" s="389"/>
      <c r="J7" s="389"/>
      <c r="K7" s="389"/>
      <c r="L7" s="389"/>
      <c r="M7" s="389"/>
      <c r="N7" s="389"/>
      <c r="O7" s="389"/>
      <c r="P7" s="389"/>
      <c r="Q7" s="389"/>
      <c r="R7" s="395"/>
      <c r="S7" s="395"/>
      <c r="T7" s="395"/>
      <c r="U7" s="395"/>
      <c r="V7" s="396"/>
      <c r="W7" s="399"/>
      <c r="X7" s="400"/>
      <c r="Y7" s="400"/>
      <c r="Z7" s="400"/>
      <c r="AA7" s="400"/>
      <c r="AB7" s="388"/>
      <c r="AC7" s="434"/>
      <c r="AD7" s="435"/>
      <c r="AE7" s="435"/>
      <c r="AF7" s="435"/>
      <c r="AG7" s="435"/>
      <c r="AH7" s="435"/>
      <c r="AI7" s="435"/>
      <c r="AJ7" s="435"/>
      <c r="AK7" s="435"/>
      <c r="AL7" s="436"/>
      <c r="AM7" s="440" t="s">
        <v>105</v>
      </c>
      <c r="AN7" s="441"/>
      <c r="AO7" s="441"/>
      <c r="AP7" s="441"/>
      <c r="AQ7" s="441"/>
      <c r="AR7" s="441"/>
      <c r="AS7" s="441"/>
      <c r="AT7" s="442"/>
      <c r="AU7" s="443" t="s">
        <v>106</v>
      </c>
      <c r="AV7" s="444"/>
      <c r="AW7" s="444"/>
      <c r="AX7" s="444"/>
      <c r="AY7" s="445" t="s">
        <v>107</v>
      </c>
      <c r="AZ7" s="446"/>
      <c r="BA7" s="446"/>
      <c r="BB7" s="446"/>
      <c r="BC7" s="446"/>
      <c r="BD7" s="446"/>
      <c r="BE7" s="446"/>
      <c r="BF7" s="446"/>
      <c r="BG7" s="446"/>
      <c r="BH7" s="446"/>
      <c r="BI7" s="446"/>
      <c r="BJ7" s="446"/>
      <c r="BK7" s="446"/>
      <c r="BL7" s="446"/>
      <c r="BM7" s="447"/>
      <c r="BN7" s="411">
        <v>19832</v>
      </c>
      <c r="BO7" s="412"/>
      <c r="BP7" s="412"/>
      <c r="BQ7" s="412"/>
      <c r="BR7" s="412"/>
      <c r="BS7" s="412"/>
      <c r="BT7" s="412"/>
      <c r="BU7" s="413"/>
      <c r="BV7" s="411">
        <v>8566</v>
      </c>
      <c r="BW7" s="412"/>
      <c r="BX7" s="412"/>
      <c r="BY7" s="412"/>
      <c r="BZ7" s="412"/>
      <c r="CA7" s="412"/>
      <c r="CB7" s="412"/>
      <c r="CC7" s="413"/>
      <c r="CD7" s="414" t="s">
        <v>108</v>
      </c>
      <c r="CE7" s="415"/>
      <c r="CF7" s="415"/>
      <c r="CG7" s="415"/>
      <c r="CH7" s="415"/>
      <c r="CI7" s="415"/>
      <c r="CJ7" s="415"/>
      <c r="CK7" s="415"/>
      <c r="CL7" s="415"/>
      <c r="CM7" s="415"/>
      <c r="CN7" s="415"/>
      <c r="CO7" s="415"/>
      <c r="CP7" s="415"/>
      <c r="CQ7" s="415"/>
      <c r="CR7" s="415"/>
      <c r="CS7" s="416"/>
      <c r="CT7" s="411">
        <v>4185416</v>
      </c>
      <c r="CU7" s="412"/>
      <c r="CV7" s="412"/>
      <c r="CW7" s="412"/>
      <c r="CX7" s="412"/>
      <c r="CY7" s="412"/>
      <c r="CZ7" s="412"/>
      <c r="DA7" s="413"/>
      <c r="DB7" s="411">
        <v>3911086</v>
      </c>
      <c r="DC7" s="412"/>
      <c r="DD7" s="412"/>
      <c r="DE7" s="412"/>
      <c r="DF7" s="412"/>
      <c r="DG7" s="412"/>
      <c r="DH7" s="412"/>
      <c r="DI7" s="413"/>
    </row>
    <row r="8" spans="1:119" ht="18.75" customHeight="1" thickBot="1" x14ac:dyDescent="0.2">
      <c r="A8" s="174"/>
      <c r="B8" s="420"/>
      <c r="C8" s="421"/>
      <c r="D8" s="421"/>
      <c r="E8" s="422"/>
      <c r="F8" s="422"/>
      <c r="G8" s="422"/>
      <c r="H8" s="422"/>
      <c r="I8" s="422"/>
      <c r="J8" s="422"/>
      <c r="K8" s="422"/>
      <c r="L8" s="422"/>
      <c r="M8" s="422"/>
      <c r="N8" s="422"/>
      <c r="O8" s="422"/>
      <c r="P8" s="422"/>
      <c r="Q8" s="422"/>
      <c r="R8" s="425"/>
      <c r="S8" s="425"/>
      <c r="T8" s="425"/>
      <c r="U8" s="425"/>
      <c r="V8" s="426"/>
      <c r="W8" s="429"/>
      <c r="X8" s="430"/>
      <c r="Y8" s="430"/>
      <c r="Z8" s="430"/>
      <c r="AA8" s="430"/>
      <c r="AB8" s="421"/>
      <c r="AC8" s="437"/>
      <c r="AD8" s="438"/>
      <c r="AE8" s="438"/>
      <c r="AF8" s="438"/>
      <c r="AG8" s="438"/>
      <c r="AH8" s="438"/>
      <c r="AI8" s="438"/>
      <c r="AJ8" s="438"/>
      <c r="AK8" s="438"/>
      <c r="AL8" s="439"/>
      <c r="AM8" s="440" t="s">
        <v>109</v>
      </c>
      <c r="AN8" s="441"/>
      <c r="AO8" s="441"/>
      <c r="AP8" s="441"/>
      <c r="AQ8" s="441"/>
      <c r="AR8" s="441"/>
      <c r="AS8" s="441"/>
      <c r="AT8" s="442"/>
      <c r="AU8" s="443" t="s">
        <v>110</v>
      </c>
      <c r="AV8" s="444"/>
      <c r="AW8" s="444"/>
      <c r="AX8" s="444"/>
      <c r="AY8" s="445" t="s">
        <v>111</v>
      </c>
      <c r="AZ8" s="446"/>
      <c r="BA8" s="446"/>
      <c r="BB8" s="446"/>
      <c r="BC8" s="446"/>
      <c r="BD8" s="446"/>
      <c r="BE8" s="446"/>
      <c r="BF8" s="446"/>
      <c r="BG8" s="446"/>
      <c r="BH8" s="446"/>
      <c r="BI8" s="446"/>
      <c r="BJ8" s="446"/>
      <c r="BK8" s="446"/>
      <c r="BL8" s="446"/>
      <c r="BM8" s="447"/>
      <c r="BN8" s="411">
        <v>268421</v>
      </c>
      <c r="BO8" s="412"/>
      <c r="BP8" s="412"/>
      <c r="BQ8" s="412"/>
      <c r="BR8" s="412"/>
      <c r="BS8" s="412"/>
      <c r="BT8" s="412"/>
      <c r="BU8" s="413"/>
      <c r="BV8" s="411">
        <v>298945</v>
      </c>
      <c r="BW8" s="412"/>
      <c r="BX8" s="412"/>
      <c r="BY8" s="412"/>
      <c r="BZ8" s="412"/>
      <c r="CA8" s="412"/>
      <c r="CB8" s="412"/>
      <c r="CC8" s="413"/>
      <c r="CD8" s="414" t="s">
        <v>112</v>
      </c>
      <c r="CE8" s="415"/>
      <c r="CF8" s="415"/>
      <c r="CG8" s="415"/>
      <c r="CH8" s="415"/>
      <c r="CI8" s="415"/>
      <c r="CJ8" s="415"/>
      <c r="CK8" s="415"/>
      <c r="CL8" s="415"/>
      <c r="CM8" s="415"/>
      <c r="CN8" s="415"/>
      <c r="CO8" s="415"/>
      <c r="CP8" s="415"/>
      <c r="CQ8" s="415"/>
      <c r="CR8" s="415"/>
      <c r="CS8" s="416"/>
      <c r="CT8" s="451">
        <v>0.23</v>
      </c>
      <c r="CU8" s="452"/>
      <c r="CV8" s="452"/>
      <c r="CW8" s="452"/>
      <c r="CX8" s="452"/>
      <c r="CY8" s="452"/>
      <c r="CZ8" s="452"/>
      <c r="DA8" s="453"/>
      <c r="DB8" s="451">
        <v>0.24</v>
      </c>
      <c r="DC8" s="452"/>
      <c r="DD8" s="452"/>
      <c r="DE8" s="452"/>
      <c r="DF8" s="452"/>
      <c r="DG8" s="452"/>
      <c r="DH8" s="452"/>
      <c r="DI8" s="453"/>
    </row>
    <row r="9" spans="1:119" ht="18.75" customHeight="1" thickBot="1" x14ac:dyDescent="0.2">
      <c r="A9" s="174"/>
      <c r="B9" s="405" t="s">
        <v>113</v>
      </c>
      <c r="C9" s="406"/>
      <c r="D9" s="406"/>
      <c r="E9" s="406"/>
      <c r="F9" s="406"/>
      <c r="G9" s="406"/>
      <c r="H9" s="406"/>
      <c r="I9" s="406"/>
      <c r="J9" s="406"/>
      <c r="K9" s="454"/>
      <c r="L9" s="455" t="s">
        <v>114</v>
      </c>
      <c r="M9" s="456"/>
      <c r="N9" s="456"/>
      <c r="O9" s="456"/>
      <c r="P9" s="456"/>
      <c r="Q9" s="457"/>
      <c r="R9" s="458">
        <v>8080</v>
      </c>
      <c r="S9" s="459"/>
      <c r="T9" s="459"/>
      <c r="U9" s="459"/>
      <c r="V9" s="460"/>
      <c r="W9" s="368" t="s">
        <v>115</v>
      </c>
      <c r="X9" s="369"/>
      <c r="Y9" s="369"/>
      <c r="Z9" s="369"/>
      <c r="AA9" s="369"/>
      <c r="AB9" s="369"/>
      <c r="AC9" s="369"/>
      <c r="AD9" s="369"/>
      <c r="AE9" s="369"/>
      <c r="AF9" s="369"/>
      <c r="AG9" s="369"/>
      <c r="AH9" s="369"/>
      <c r="AI9" s="369"/>
      <c r="AJ9" s="369"/>
      <c r="AK9" s="369"/>
      <c r="AL9" s="370"/>
      <c r="AM9" s="440" t="s">
        <v>116</v>
      </c>
      <c r="AN9" s="441"/>
      <c r="AO9" s="441"/>
      <c r="AP9" s="441"/>
      <c r="AQ9" s="441"/>
      <c r="AR9" s="441"/>
      <c r="AS9" s="441"/>
      <c r="AT9" s="442"/>
      <c r="AU9" s="443" t="s">
        <v>102</v>
      </c>
      <c r="AV9" s="444"/>
      <c r="AW9" s="444"/>
      <c r="AX9" s="444"/>
      <c r="AY9" s="445" t="s">
        <v>117</v>
      </c>
      <c r="AZ9" s="446"/>
      <c r="BA9" s="446"/>
      <c r="BB9" s="446"/>
      <c r="BC9" s="446"/>
      <c r="BD9" s="446"/>
      <c r="BE9" s="446"/>
      <c r="BF9" s="446"/>
      <c r="BG9" s="446"/>
      <c r="BH9" s="446"/>
      <c r="BI9" s="446"/>
      <c r="BJ9" s="446"/>
      <c r="BK9" s="446"/>
      <c r="BL9" s="446"/>
      <c r="BM9" s="447"/>
      <c r="BN9" s="411">
        <v>-30524</v>
      </c>
      <c r="BO9" s="412"/>
      <c r="BP9" s="412"/>
      <c r="BQ9" s="412"/>
      <c r="BR9" s="412"/>
      <c r="BS9" s="412"/>
      <c r="BT9" s="412"/>
      <c r="BU9" s="413"/>
      <c r="BV9" s="411">
        <v>14625</v>
      </c>
      <c r="BW9" s="412"/>
      <c r="BX9" s="412"/>
      <c r="BY9" s="412"/>
      <c r="BZ9" s="412"/>
      <c r="CA9" s="412"/>
      <c r="CB9" s="412"/>
      <c r="CC9" s="413"/>
      <c r="CD9" s="414" t="s">
        <v>118</v>
      </c>
      <c r="CE9" s="415"/>
      <c r="CF9" s="415"/>
      <c r="CG9" s="415"/>
      <c r="CH9" s="415"/>
      <c r="CI9" s="415"/>
      <c r="CJ9" s="415"/>
      <c r="CK9" s="415"/>
      <c r="CL9" s="415"/>
      <c r="CM9" s="415"/>
      <c r="CN9" s="415"/>
      <c r="CO9" s="415"/>
      <c r="CP9" s="415"/>
      <c r="CQ9" s="415"/>
      <c r="CR9" s="415"/>
      <c r="CS9" s="416"/>
      <c r="CT9" s="408">
        <v>11.8</v>
      </c>
      <c r="CU9" s="409"/>
      <c r="CV9" s="409"/>
      <c r="CW9" s="409"/>
      <c r="CX9" s="409"/>
      <c r="CY9" s="409"/>
      <c r="CZ9" s="409"/>
      <c r="DA9" s="410"/>
      <c r="DB9" s="408">
        <v>11.5</v>
      </c>
      <c r="DC9" s="409"/>
      <c r="DD9" s="409"/>
      <c r="DE9" s="409"/>
      <c r="DF9" s="409"/>
      <c r="DG9" s="409"/>
      <c r="DH9" s="409"/>
      <c r="DI9" s="410"/>
    </row>
    <row r="10" spans="1:119" ht="18.75" customHeight="1" thickBot="1" x14ac:dyDescent="0.2">
      <c r="A10" s="174"/>
      <c r="B10" s="405"/>
      <c r="C10" s="406"/>
      <c r="D10" s="406"/>
      <c r="E10" s="406"/>
      <c r="F10" s="406"/>
      <c r="G10" s="406"/>
      <c r="H10" s="406"/>
      <c r="I10" s="406"/>
      <c r="J10" s="406"/>
      <c r="K10" s="454"/>
      <c r="L10" s="461" t="s">
        <v>119</v>
      </c>
      <c r="M10" s="441"/>
      <c r="N10" s="441"/>
      <c r="O10" s="441"/>
      <c r="P10" s="441"/>
      <c r="Q10" s="442"/>
      <c r="R10" s="462">
        <v>8902</v>
      </c>
      <c r="S10" s="463"/>
      <c r="T10" s="463"/>
      <c r="U10" s="463"/>
      <c r="V10" s="464"/>
      <c r="W10" s="399"/>
      <c r="X10" s="400"/>
      <c r="Y10" s="400"/>
      <c r="Z10" s="400"/>
      <c r="AA10" s="400"/>
      <c r="AB10" s="400"/>
      <c r="AC10" s="400"/>
      <c r="AD10" s="400"/>
      <c r="AE10" s="400"/>
      <c r="AF10" s="400"/>
      <c r="AG10" s="400"/>
      <c r="AH10" s="400"/>
      <c r="AI10" s="400"/>
      <c r="AJ10" s="400"/>
      <c r="AK10" s="400"/>
      <c r="AL10" s="403"/>
      <c r="AM10" s="440" t="s">
        <v>120</v>
      </c>
      <c r="AN10" s="441"/>
      <c r="AO10" s="441"/>
      <c r="AP10" s="441"/>
      <c r="AQ10" s="441"/>
      <c r="AR10" s="441"/>
      <c r="AS10" s="441"/>
      <c r="AT10" s="442"/>
      <c r="AU10" s="443" t="s">
        <v>121</v>
      </c>
      <c r="AV10" s="444"/>
      <c r="AW10" s="444"/>
      <c r="AX10" s="444"/>
      <c r="AY10" s="445" t="s">
        <v>122</v>
      </c>
      <c r="AZ10" s="446"/>
      <c r="BA10" s="446"/>
      <c r="BB10" s="446"/>
      <c r="BC10" s="446"/>
      <c r="BD10" s="446"/>
      <c r="BE10" s="446"/>
      <c r="BF10" s="446"/>
      <c r="BG10" s="446"/>
      <c r="BH10" s="446"/>
      <c r="BI10" s="446"/>
      <c r="BJ10" s="446"/>
      <c r="BK10" s="446"/>
      <c r="BL10" s="446"/>
      <c r="BM10" s="447"/>
      <c r="BN10" s="411">
        <v>455314</v>
      </c>
      <c r="BO10" s="412"/>
      <c r="BP10" s="412"/>
      <c r="BQ10" s="412"/>
      <c r="BR10" s="412"/>
      <c r="BS10" s="412"/>
      <c r="BT10" s="412"/>
      <c r="BU10" s="413"/>
      <c r="BV10" s="411">
        <v>444596</v>
      </c>
      <c r="BW10" s="412"/>
      <c r="BX10" s="412"/>
      <c r="BY10" s="412"/>
      <c r="BZ10" s="412"/>
      <c r="CA10" s="412"/>
      <c r="CB10" s="412"/>
      <c r="CC10" s="413"/>
      <c r="CD10" s="177" t="s">
        <v>123</v>
      </c>
      <c r="CE10" s="178"/>
      <c r="CF10" s="178"/>
      <c r="CG10" s="178"/>
      <c r="CH10" s="178"/>
      <c r="CI10" s="178"/>
      <c r="CJ10" s="178"/>
      <c r="CK10" s="178"/>
      <c r="CL10" s="178"/>
      <c r="CM10" s="178"/>
      <c r="CN10" s="178"/>
      <c r="CO10" s="178"/>
      <c r="CP10" s="178"/>
      <c r="CQ10" s="178"/>
      <c r="CR10" s="178"/>
      <c r="CS10" s="179"/>
      <c r="CT10" s="180"/>
      <c r="CU10" s="181"/>
      <c r="CV10" s="181"/>
      <c r="CW10" s="181"/>
      <c r="CX10" s="181"/>
      <c r="CY10" s="181"/>
      <c r="CZ10" s="181"/>
      <c r="DA10" s="182"/>
      <c r="DB10" s="180"/>
      <c r="DC10" s="181"/>
      <c r="DD10" s="181"/>
      <c r="DE10" s="181"/>
      <c r="DF10" s="181"/>
      <c r="DG10" s="181"/>
      <c r="DH10" s="181"/>
      <c r="DI10" s="182"/>
    </row>
    <row r="11" spans="1:119" ht="18.75" customHeight="1" thickBot="1" x14ac:dyDescent="0.2">
      <c r="A11" s="174"/>
      <c r="B11" s="405"/>
      <c r="C11" s="406"/>
      <c r="D11" s="406"/>
      <c r="E11" s="406"/>
      <c r="F11" s="406"/>
      <c r="G11" s="406"/>
      <c r="H11" s="406"/>
      <c r="I11" s="406"/>
      <c r="J11" s="406"/>
      <c r="K11" s="454"/>
      <c r="L11" s="465" t="s">
        <v>124</v>
      </c>
      <c r="M11" s="466"/>
      <c r="N11" s="466"/>
      <c r="O11" s="466"/>
      <c r="P11" s="466"/>
      <c r="Q11" s="467"/>
      <c r="R11" s="468" t="s">
        <v>125</v>
      </c>
      <c r="S11" s="469"/>
      <c r="T11" s="469"/>
      <c r="U11" s="469"/>
      <c r="V11" s="470"/>
      <c r="W11" s="399"/>
      <c r="X11" s="400"/>
      <c r="Y11" s="400"/>
      <c r="Z11" s="400"/>
      <c r="AA11" s="400"/>
      <c r="AB11" s="400"/>
      <c r="AC11" s="400"/>
      <c r="AD11" s="400"/>
      <c r="AE11" s="400"/>
      <c r="AF11" s="400"/>
      <c r="AG11" s="400"/>
      <c r="AH11" s="400"/>
      <c r="AI11" s="400"/>
      <c r="AJ11" s="400"/>
      <c r="AK11" s="400"/>
      <c r="AL11" s="403"/>
      <c r="AM11" s="440" t="s">
        <v>126</v>
      </c>
      <c r="AN11" s="441"/>
      <c r="AO11" s="441"/>
      <c r="AP11" s="441"/>
      <c r="AQ11" s="441"/>
      <c r="AR11" s="441"/>
      <c r="AS11" s="441"/>
      <c r="AT11" s="442"/>
      <c r="AU11" s="443" t="s">
        <v>121</v>
      </c>
      <c r="AV11" s="444"/>
      <c r="AW11" s="444"/>
      <c r="AX11" s="444"/>
      <c r="AY11" s="445" t="s">
        <v>127</v>
      </c>
      <c r="AZ11" s="446"/>
      <c r="BA11" s="446"/>
      <c r="BB11" s="446"/>
      <c r="BC11" s="446"/>
      <c r="BD11" s="446"/>
      <c r="BE11" s="446"/>
      <c r="BF11" s="446"/>
      <c r="BG11" s="446"/>
      <c r="BH11" s="446"/>
      <c r="BI11" s="446"/>
      <c r="BJ11" s="446"/>
      <c r="BK11" s="446"/>
      <c r="BL11" s="446"/>
      <c r="BM11" s="447"/>
      <c r="BN11" s="411">
        <v>0</v>
      </c>
      <c r="BO11" s="412"/>
      <c r="BP11" s="412"/>
      <c r="BQ11" s="412"/>
      <c r="BR11" s="412"/>
      <c r="BS11" s="412"/>
      <c r="BT11" s="412"/>
      <c r="BU11" s="413"/>
      <c r="BV11" s="411">
        <v>0</v>
      </c>
      <c r="BW11" s="412"/>
      <c r="BX11" s="412"/>
      <c r="BY11" s="412"/>
      <c r="BZ11" s="412"/>
      <c r="CA11" s="412"/>
      <c r="CB11" s="412"/>
      <c r="CC11" s="413"/>
      <c r="CD11" s="414" t="s">
        <v>128</v>
      </c>
      <c r="CE11" s="415"/>
      <c r="CF11" s="415"/>
      <c r="CG11" s="415"/>
      <c r="CH11" s="415"/>
      <c r="CI11" s="415"/>
      <c r="CJ11" s="415"/>
      <c r="CK11" s="415"/>
      <c r="CL11" s="415"/>
      <c r="CM11" s="415"/>
      <c r="CN11" s="415"/>
      <c r="CO11" s="415"/>
      <c r="CP11" s="415"/>
      <c r="CQ11" s="415"/>
      <c r="CR11" s="415"/>
      <c r="CS11" s="416"/>
      <c r="CT11" s="451" t="s">
        <v>129</v>
      </c>
      <c r="CU11" s="452"/>
      <c r="CV11" s="452"/>
      <c r="CW11" s="452"/>
      <c r="CX11" s="452"/>
      <c r="CY11" s="452"/>
      <c r="CZ11" s="452"/>
      <c r="DA11" s="453"/>
      <c r="DB11" s="451" t="s">
        <v>129</v>
      </c>
      <c r="DC11" s="452"/>
      <c r="DD11" s="452"/>
      <c r="DE11" s="452"/>
      <c r="DF11" s="452"/>
      <c r="DG11" s="452"/>
      <c r="DH11" s="452"/>
      <c r="DI11" s="453"/>
    </row>
    <row r="12" spans="1:119" ht="18.75" customHeight="1" x14ac:dyDescent="0.15">
      <c r="A12" s="174"/>
      <c r="B12" s="471" t="s">
        <v>130</v>
      </c>
      <c r="C12" s="472"/>
      <c r="D12" s="472"/>
      <c r="E12" s="472"/>
      <c r="F12" s="472"/>
      <c r="G12" s="472"/>
      <c r="H12" s="472"/>
      <c r="I12" s="472"/>
      <c r="J12" s="472"/>
      <c r="K12" s="473"/>
      <c r="L12" s="480" t="s">
        <v>131</v>
      </c>
      <c r="M12" s="481"/>
      <c r="N12" s="481"/>
      <c r="O12" s="481"/>
      <c r="P12" s="481"/>
      <c r="Q12" s="482"/>
      <c r="R12" s="483">
        <v>8030</v>
      </c>
      <c r="S12" s="484"/>
      <c r="T12" s="484"/>
      <c r="U12" s="484"/>
      <c r="V12" s="485"/>
      <c r="W12" s="486" t="s">
        <v>1</v>
      </c>
      <c r="X12" s="444"/>
      <c r="Y12" s="444"/>
      <c r="Z12" s="444"/>
      <c r="AA12" s="444"/>
      <c r="AB12" s="487"/>
      <c r="AC12" s="488" t="s">
        <v>132</v>
      </c>
      <c r="AD12" s="489"/>
      <c r="AE12" s="489"/>
      <c r="AF12" s="489"/>
      <c r="AG12" s="490"/>
      <c r="AH12" s="488" t="s">
        <v>133</v>
      </c>
      <c r="AI12" s="489"/>
      <c r="AJ12" s="489"/>
      <c r="AK12" s="489"/>
      <c r="AL12" s="491"/>
      <c r="AM12" s="440" t="s">
        <v>134</v>
      </c>
      <c r="AN12" s="441"/>
      <c r="AO12" s="441"/>
      <c r="AP12" s="441"/>
      <c r="AQ12" s="441"/>
      <c r="AR12" s="441"/>
      <c r="AS12" s="441"/>
      <c r="AT12" s="442"/>
      <c r="AU12" s="443" t="s">
        <v>94</v>
      </c>
      <c r="AV12" s="444"/>
      <c r="AW12" s="444"/>
      <c r="AX12" s="444"/>
      <c r="AY12" s="445" t="s">
        <v>135</v>
      </c>
      <c r="AZ12" s="446"/>
      <c r="BA12" s="446"/>
      <c r="BB12" s="446"/>
      <c r="BC12" s="446"/>
      <c r="BD12" s="446"/>
      <c r="BE12" s="446"/>
      <c r="BF12" s="446"/>
      <c r="BG12" s="446"/>
      <c r="BH12" s="446"/>
      <c r="BI12" s="446"/>
      <c r="BJ12" s="446"/>
      <c r="BK12" s="446"/>
      <c r="BL12" s="446"/>
      <c r="BM12" s="447"/>
      <c r="BN12" s="411">
        <v>355314</v>
      </c>
      <c r="BO12" s="412"/>
      <c r="BP12" s="412"/>
      <c r="BQ12" s="412"/>
      <c r="BR12" s="412"/>
      <c r="BS12" s="412"/>
      <c r="BT12" s="412"/>
      <c r="BU12" s="413"/>
      <c r="BV12" s="411">
        <v>324596</v>
      </c>
      <c r="BW12" s="412"/>
      <c r="BX12" s="412"/>
      <c r="BY12" s="412"/>
      <c r="BZ12" s="412"/>
      <c r="CA12" s="412"/>
      <c r="CB12" s="412"/>
      <c r="CC12" s="413"/>
      <c r="CD12" s="414" t="s">
        <v>136</v>
      </c>
      <c r="CE12" s="415"/>
      <c r="CF12" s="415"/>
      <c r="CG12" s="415"/>
      <c r="CH12" s="415"/>
      <c r="CI12" s="415"/>
      <c r="CJ12" s="415"/>
      <c r="CK12" s="415"/>
      <c r="CL12" s="415"/>
      <c r="CM12" s="415"/>
      <c r="CN12" s="415"/>
      <c r="CO12" s="415"/>
      <c r="CP12" s="415"/>
      <c r="CQ12" s="415"/>
      <c r="CR12" s="415"/>
      <c r="CS12" s="416"/>
      <c r="CT12" s="451" t="s">
        <v>129</v>
      </c>
      <c r="CU12" s="452"/>
      <c r="CV12" s="452"/>
      <c r="CW12" s="452"/>
      <c r="CX12" s="452"/>
      <c r="CY12" s="452"/>
      <c r="CZ12" s="452"/>
      <c r="DA12" s="453"/>
      <c r="DB12" s="451" t="s">
        <v>137</v>
      </c>
      <c r="DC12" s="452"/>
      <c r="DD12" s="452"/>
      <c r="DE12" s="452"/>
      <c r="DF12" s="452"/>
      <c r="DG12" s="452"/>
      <c r="DH12" s="452"/>
      <c r="DI12" s="453"/>
    </row>
    <row r="13" spans="1:119" ht="18.75" customHeight="1" x14ac:dyDescent="0.15">
      <c r="A13" s="174"/>
      <c r="B13" s="474"/>
      <c r="C13" s="475"/>
      <c r="D13" s="475"/>
      <c r="E13" s="475"/>
      <c r="F13" s="475"/>
      <c r="G13" s="475"/>
      <c r="H13" s="475"/>
      <c r="I13" s="475"/>
      <c r="J13" s="475"/>
      <c r="K13" s="476"/>
      <c r="L13" s="183"/>
      <c r="M13" s="502" t="s">
        <v>138</v>
      </c>
      <c r="N13" s="503"/>
      <c r="O13" s="503"/>
      <c r="P13" s="503"/>
      <c r="Q13" s="504"/>
      <c r="R13" s="495">
        <v>7947</v>
      </c>
      <c r="S13" s="496"/>
      <c r="T13" s="496"/>
      <c r="U13" s="496"/>
      <c r="V13" s="497"/>
      <c r="W13" s="427" t="s">
        <v>139</v>
      </c>
      <c r="X13" s="428"/>
      <c r="Y13" s="428"/>
      <c r="Z13" s="428"/>
      <c r="AA13" s="428"/>
      <c r="AB13" s="418"/>
      <c r="AC13" s="462">
        <v>773</v>
      </c>
      <c r="AD13" s="463"/>
      <c r="AE13" s="463"/>
      <c r="AF13" s="463"/>
      <c r="AG13" s="505"/>
      <c r="AH13" s="462">
        <v>813</v>
      </c>
      <c r="AI13" s="463"/>
      <c r="AJ13" s="463"/>
      <c r="AK13" s="463"/>
      <c r="AL13" s="464"/>
      <c r="AM13" s="440" t="s">
        <v>140</v>
      </c>
      <c r="AN13" s="441"/>
      <c r="AO13" s="441"/>
      <c r="AP13" s="441"/>
      <c r="AQ13" s="441"/>
      <c r="AR13" s="441"/>
      <c r="AS13" s="441"/>
      <c r="AT13" s="442"/>
      <c r="AU13" s="443" t="s">
        <v>141</v>
      </c>
      <c r="AV13" s="444"/>
      <c r="AW13" s="444"/>
      <c r="AX13" s="444"/>
      <c r="AY13" s="445" t="s">
        <v>142</v>
      </c>
      <c r="AZ13" s="446"/>
      <c r="BA13" s="446"/>
      <c r="BB13" s="446"/>
      <c r="BC13" s="446"/>
      <c r="BD13" s="446"/>
      <c r="BE13" s="446"/>
      <c r="BF13" s="446"/>
      <c r="BG13" s="446"/>
      <c r="BH13" s="446"/>
      <c r="BI13" s="446"/>
      <c r="BJ13" s="446"/>
      <c r="BK13" s="446"/>
      <c r="BL13" s="446"/>
      <c r="BM13" s="447"/>
      <c r="BN13" s="411">
        <v>69476</v>
      </c>
      <c r="BO13" s="412"/>
      <c r="BP13" s="412"/>
      <c r="BQ13" s="412"/>
      <c r="BR13" s="412"/>
      <c r="BS13" s="412"/>
      <c r="BT13" s="412"/>
      <c r="BU13" s="413"/>
      <c r="BV13" s="411">
        <v>134625</v>
      </c>
      <c r="BW13" s="412"/>
      <c r="BX13" s="412"/>
      <c r="BY13" s="412"/>
      <c r="BZ13" s="412"/>
      <c r="CA13" s="412"/>
      <c r="CB13" s="412"/>
      <c r="CC13" s="413"/>
      <c r="CD13" s="414" t="s">
        <v>143</v>
      </c>
      <c r="CE13" s="415"/>
      <c r="CF13" s="415"/>
      <c r="CG13" s="415"/>
      <c r="CH13" s="415"/>
      <c r="CI13" s="415"/>
      <c r="CJ13" s="415"/>
      <c r="CK13" s="415"/>
      <c r="CL13" s="415"/>
      <c r="CM13" s="415"/>
      <c r="CN13" s="415"/>
      <c r="CO13" s="415"/>
      <c r="CP13" s="415"/>
      <c r="CQ13" s="415"/>
      <c r="CR13" s="415"/>
      <c r="CS13" s="416"/>
      <c r="CT13" s="408">
        <v>8.6</v>
      </c>
      <c r="CU13" s="409"/>
      <c r="CV13" s="409"/>
      <c r="CW13" s="409"/>
      <c r="CX13" s="409"/>
      <c r="CY13" s="409"/>
      <c r="CZ13" s="409"/>
      <c r="DA13" s="410"/>
      <c r="DB13" s="408">
        <v>8.5</v>
      </c>
      <c r="DC13" s="409"/>
      <c r="DD13" s="409"/>
      <c r="DE13" s="409"/>
      <c r="DF13" s="409"/>
      <c r="DG13" s="409"/>
      <c r="DH13" s="409"/>
      <c r="DI13" s="410"/>
    </row>
    <row r="14" spans="1:119" ht="18.75" customHeight="1" thickBot="1" x14ac:dyDescent="0.2">
      <c r="A14" s="174"/>
      <c r="B14" s="474"/>
      <c r="C14" s="475"/>
      <c r="D14" s="475"/>
      <c r="E14" s="475"/>
      <c r="F14" s="475"/>
      <c r="G14" s="475"/>
      <c r="H14" s="475"/>
      <c r="I14" s="475"/>
      <c r="J14" s="475"/>
      <c r="K14" s="476"/>
      <c r="L14" s="492" t="s">
        <v>144</v>
      </c>
      <c r="M14" s="493"/>
      <c r="N14" s="493"/>
      <c r="O14" s="493"/>
      <c r="P14" s="493"/>
      <c r="Q14" s="494"/>
      <c r="R14" s="495">
        <v>8279</v>
      </c>
      <c r="S14" s="496"/>
      <c r="T14" s="496"/>
      <c r="U14" s="496"/>
      <c r="V14" s="497"/>
      <c r="W14" s="401"/>
      <c r="X14" s="402"/>
      <c r="Y14" s="402"/>
      <c r="Z14" s="402"/>
      <c r="AA14" s="402"/>
      <c r="AB14" s="391"/>
      <c r="AC14" s="498">
        <v>18.2</v>
      </c>
      <c r="AD14" s="499"/>
      <c r="AE14" s="499"/>
      <c r="AF14" s="499"/>
      <c r="AG14" s="500"/>
      <c r="AH14" s="498">
        <v>17.7</v>
      </c>
      <c r="AI14" s="499"/>
      <c r="AJ14" s="499"/>
      <c r="AK14" s="499"/>
      <c r="AL14" s="501"/>
      <c r="AM14" s="440"/>
      <c r="AN14" s="441"/>
      <c r="AO14" s="441"/>
      <c r="AP14" s="441"/>
      <c r="AQ14" s="441"/>
      <c r="AR14" s="441"/>
      <c r="AS14" s="441"/>
      <c r="AT14" s="442"/>
      <c r="AU14" s="443"/>
      <c r="AV14" s="444"/>
      <c r="AW14" s="444"/>
      <c r="AX14" s="444"/>
      <c r="AY14" s="445"/>
      <c r="AZ14" s="446"/>
      <c r="BA14" s="446"/>
      <c r="BB14" s="446"/>
      <c r="BC14" s="446"/>
      <c r="BD14" s="446"/>
      <c r="BE14" s="446"/>
      <c r="BF14" s="446"/>
      <c r="BG14" s="446"/>
      <c r="BH14" s="446"/>
      <c r="BI14" s="446"/>
      <c r="BJ14" s="446"/>
      <c r="BK14" s="446"/>
      <c r="BL14" s="446"/>
      <c r="BM14" s="447"/>
      <c r="BN14" s="411"/>
      <c r="BO14" s="412"/>
      <c r="BP14" s="412"/>
      <c r="BQ14" s="412"/>
      <c r="BR14" s="412"/>
      <c r="BS14" s="412"/>
      <c r="BT14" s="412"/>
      <c r="BU14" s="413"/>
      <c r="BV14" s="411"/>
      <c r="BW14" s="412"/>
      <c r="BX14" s="412"/>
      <c r="BY14" s="412"/>
      <c r="BZ14" s="412"/>
      <c r="CA14" s="412"/>
      <c r="CB14" s="412"/>
      <c r="CC14" s="413"/>
      <c r="CD14" s="506" t="s">
        <v>145</v>
      </c>
      <c r="CE14" s="507"/>
      <c r="CF14" s="507"/>
      <c r="CG14" s="507"/>
      <c r="CH14" s="507"/>
      <c r="CI14" s="507"/>
      <c r="CJ14" s="507"/>
      <c r="CK14" s="507"/>
      <c r="CL14" s="507"/>
      <c r="CM14" s="507"/>
      <c r="CN14" s="507"/>
      <c r="CO14" s="507"/>
      <c r="CP14" s="507"/>
      <c r="CQ14" s="507"/>
      <c r="CR14" s="507"/>
      <c r="CS14" s="508"/>
      <c r="CT14" s="509">
        <v>30.9</v>
      </c>
      <c r="CU14" s="510"/>
      <c r="CV14" s="510"/>
      <c r="CW14" s="510"/>
      <c r="CX14" s="510"/>
      <c r="CY14" s="510"/>
      <c r="CZ14" s="510"/>
      <c r="DA14" s="511"/>
      <c r="DB14" s="509">
        <v>43.6</v>
      </c>
      <c r="DC14" s="510"/>
      <c r="DD14" s="510"/>
      <c r="DE14" s="510"/>
      <c r="DF14" s="510"/>
      <c r="DG14" s="510"/>
      <c r="DH14" s="510"/>
      <c r="DI14" s="511"/>
    </row>
    <row r="15" spans="1:119" ht="18.75" customHeight="1" x14ac:dyDescent="0.15">
      <c r="A15" s="174"/>
      <c r="B15" s="474"/>
      <c r="C15" s="475"/>
      <c r="D15" s="475"/>
      <c r="E15" s="475"/>
      <c r="F15" s="475"/>
      <c r="G15" s="475"/>
      <c r="H15" s="475"/>
      <c r="I15" s="475"/>
      <c r="J15" s="475"/>
      <c r="K15" s="476"/>
      <c r="L15" s="183"/>
      <c r="M15" s="502" t="s">
        <v>138</v>
      </c>
      <c r="N15" s="503"/>
      <c r="O15" s="503"/>
      <c r="P15" s="503"/>
      <c r="Q15" s="504"/>
      <c r="R15" s="495">
        <v>8198</v>
      </c>
      <c r="S15" s="496"/>
      <c r="T15" s="496"/>
      <c r="U15" s="496"/>
      <c r="V15" s="497"/>
      <c r="W15" s="427" t="s">
        <v>146</v>
      </c>
      <c r="X15" s="428"/>
      <c r="Y15" s="428"/>
      <c r="Z15" s="428"/>
      <c r="AA15" s="428"/>
      <c r="AB15" s="418"/>
      <c r="AC15" s="462">
        <v>1418</v>
      </c>
      <c r="AD15" s="463"/>
      <c r="AE15" s="463"/>
      <c r="AF15" s="463"/>
      <c r="AG15" s="505"/>
      <c r="AH15" s="462">
        <v>1626</v>
      </c>
      <c r="AI15" s="463"/>
      <c r="AJ15" s="463"/>
      <c r="AK15" s="463"/>
      <c r="AL15" s="464"/>
      <c r="AM15" s="440"/>
      <c r="AN15" s="441"/>
      <c r="AO15" s="441"/>
      <c r="AP15" s="441"/>
      <c r="AQ15" s="441"/>
      <c r="AR15" s="441"/>
      <c r="AS15" s="441"/>
      <c r="AT15" s="442"/>
      <c r="AU15" s="443"/>
      <c r="AV15" s="444"/>
      <c r="AW15" s="444"/>
      <c r="AX15" s="444"/>
      <c r="AY15" s="371" t="s">
        <v>147</v>
      </c>
      <c r="AZ15" s="372"/>
      <c r="BA15" s="372"/>
      <c r="BB15" s="372"/>
      <c r="BC15" s="372"/>
      <c r="BD15" s="372"/>
      <c r="BE15" s="372"/>
      <c r="BF15" s="372"/>
      <c r="BG15" s="372"/>
      <c r="BH15" s="372"/>
      <c r="BI15" s="372"/>
      <c r="BJ15" s="372"/>
      <c r="BK15" s="372"/>
      <c r="BL15" s="372"/>
      <c r="BM15" s="373"/>
      <c r="BN15" s="374">
        <v>831013</v>
      </c>
      <c r="BO15" s="375"/>
      <c r="BP15" s="375"/>
      <c r="BQ15" s="375"/>
      <c r="BR15" s="375"/>
      <c r="BS15" s="375"/>
      <c r="BT15" s="375"/>
      <c r="BU15" s="376"/>
      <c r="BV15" s="374">
        <v>858381</v>
      </c>
      <c r="BW15" s="375"/>
      <c r="BX15" s="375"/>
      <c r="BY15" s="375"/>
      <c r="BZ15" s="375"/>
      <c r="CA15" s="375"/>
      <c r="CB15" s="375"/>
      <c r="CC15" s="376"/>
      <c r="CD15" s="512" t="s">
        <v>148</v>
      </c>
      <c r="CE15" s="513"/>
      <c r="CF15" s="513"/>
      <c r="CG15" s="513"/>
      <c r="CH15" s="513"/>
      <c r="CI15" s="513"/>
      <c r="CJ15" s="513"/>
      <c r="CK15" s="513"/>
      <c r="CL15" s="513"/>
      <c r="CM15" s="513"/>
      <c r="CN15" s="513"/>
      <c r="CO15" s="513"/>
      <c r="CP15" s="513"/>
      <c r="CQ15" s="513"/>
      <c r="CR15" s="513"/>
      <c r="CS15" s="514"/>
      <c r="CT15" s="184"/>
      <c r="CU15" s="185"/>
      <c r="CV15" s="185"/>
      <c r="CW15" s="185"/>
      <c r="CX15" s="185"/>
      <c r="CY15" s="185"/>
      <c r="CZ15" s="185"/>
      <c r="DA15" s="186"/>
      <c r="DB15" s="184"/>
      <c r="DC15" s="185"/>
      <c r="DD15" s="185"/>
      <c r="DE15" s="185"/>
      <c r="DF15" s="185"/>
      <c r="DG15" s="185"/>
      <c r="DH15" s="185"/>
      <c r="DI15" s="186"/>
    </row>
    <row r="16" spans="1:119" ht="18.75" customHeight="1" x14ac:dyDescent="0.15">
      <c r="A16" s="174"/>
      <c r="B16" s="474"/>
      <c r="C16" s="475"/>
      <c r="D16" s="475"/>
      <c r="E16" s="475"/>
      <c r="F16" s="475"/>
      <c r="G16" s="475"/>
      <c r="H16" s="475"/>
      <c r="I16" s="475"/>
      <c r="J16" s="475"/>
      <c r="K16" s="476"/>
      <c r="L16" s="492" t="s">
        <v>149</v>
      </c>
      <c r="M16" s="515"/>
      <c r="N16" s="515"/>
      <c r="O16" s="515"/>
      <c r="P16" s="515"/>
      <c r="Q16" s="516"/>
      <c r="R16" s="517" t="s">
        <v>150</v>
      </c>
      <c r="S16" s="518"/>
      <c r="T16" s="518"/>
      <c r="U16" s="518"/>
      <c r="V16" s="519"/>
      <c r="W16" s="401"/>
      <c r="X16" s="402"/>
      <c r="Y16" s="402"/>
      <c r="Z16" s="402"/>
      <c r="AA16" s="402"/>
      <c r="AB16" s="391"/>
      <c r="AC16" s="498">
        <v>33.4</v>
      </c>
      <c r="AD16" s="499"/>
      <c r="AE16" s="499"/>
      <c r="AF16" s="499"/>
      <c r="AG16" s="500"/>
      <c r="AH16" s="498">
        <v>35.4</v>
      </c>
      <c r="AI16" s="499"/>
      <c r="AJ16" s="499"/>
      <c r="AK16" s="499"/>
      <c r="AL16" s="501"/>
      <c r="AM16" s="440"/>
      <c r="AN16" s="441"/>
      <c r="AO16" s="441"/>
      <c r="AP16" s="441"/>
      <c r="AQ16" s="441"/>
      <c r="AR16" s="441"/>
      <c r="AS16" s="441"/>
      <c r="AT16" s="442"/>
      <c r="AU16" s="443"/>
      <c r="AV16" s="444"/>
      <c r="AW16" s="444"/>
      <c r="AX16" s="444"/>
      <c r="AY16" s="445" t="s">
        <v>151</v>
      </c>
      <c r="AZ16" s="446"/>
      <c r="BA16" s="446"/>
      <c r="BB16" s="446"/>
      <c r="BC16" s="446"/>
      <c r="BD16" s="446"/>
      <c r="BE16" s="446"/>
      <c r="BF16" s="446"/>
      <c r="BG16" s="446"/>
      <c r="BH16" s="446"/>
      <c r="BI16" s="446"/>
      <c r="BJ16" s="446"/>
      <c r="BK16" s="446"/>
      <c r="BL16" s="446"/>
      <c r="BM16" s="447"/>
      <c r="BN16" s="411">
        <v>3835546</v>
      </c>
      <c r="BO16" s="412"/>
      <c r="BP16" s="412"/>
      <c r="BQ16" s="412"/>
      <c r="BR16" s="412"/>
      <c r="BS16" s="412"/>
      <c r="BT16" s="412"/>
      <c r="BU16" s="413"/>
      <c r="BV16" s="411">
        <v>3586354</v>
      </c>
      <c r="BW16" s="412"/>
      <c r="BX16" s="412"/>
      <c r="BY16" s="412"/>
      <c r="BZ16" s="412"/>
      <c r="CA16" s="412"/>
      <c r="CB16" s="412"/>
      <c r="CC16" s="413"/>
      <c r="CD16" s="187"/>
      <c r="CE16" s="525"/>
      <c r="CF16" s="525"/>
      <c r="CG16" s="525"/>
      <c r="CH16" s="525"/>
      <c r="CI16" s="525"/>
      <c r="CJ16" s="525"/>
      <c r="CK16" s="525"/>
      <c r="CL16" s="525"/>
      <c r="CM16" s="525"/>
      <c r="CN16" s="525"/>
      <c r="CO16" s="525"/>
      <c r="CP16" s="525"/>
      <c r="CQ16" s="525"/>
      <c r="CR16" s="525"/>
      <c r="CS16" s="526"/>
      <c r="CT16" s="408"/>
      <c r="CU16" s="409"/>
      <c r="CV16" s="409"/>
      <c r="CW16" s="409"/>
      <c r="CX16" s="409"/>
      <c r="CY16" s="409"/>
      <c r="CZ16" s="409"/>
      <c r="DA16" s="410"/>
      <c r="DB16" s="408"/>
      <c r="DC16" s="409"/>
      <c r="DD16" s="409"/>
      <c r="DE16" s="409"/>
      <c r="DF16" s="409"/>
      <c r="DG16" s="409"/>
      <c r="DH16" s="409"/>
      <c r="DI16" s="410"/>
    </row>
    <row r="17" spans="1:113" ht="18.75" customHeight="1" thickBot="1" x14ac:dyDescent="0.2">
      <c r="A17" s="174"/>
      <c r="B17" s="477"/>
      <c r="C17" s="478"/>
      <c r="D17" s="478"/>
      <c r="E17" s="478"/>
      <c r="F17" s="478"/>
      <c r="G17" s="478"/>
      <c r="H17" s="478"/>
      <c r="I17" s="478"/>
      <c r="J17" s="478"/>
      <c r="K17" s="479"/>
      <c r="L17" s="188"/>
      <c r="M17" s="522" t="s">
        <v>152</v>
      </c>
      <c r="N17" s="523"/>
      <c r="O17" s="523"/>
      <c r="P17" s="523"/>
      <c r="Q17" s="524"/>
      <c r="R17" s="517" t="s">
        <v>153</v>
      </c>
      <c r="S17" s="518"/>
      <c r="T17" s="518"/>
      <c r="U17" s="518"/>
      <c r="V17" s="519"/>
      <c r="W17" s="427" t="s">
        <v>154</v>
      </c>
      <c r="X17" s="428"/>
      <c r="Y17" s="428"/>
      <c r="Z17" s="428"/>
      <c r="AA17" s="428"/>
      <c r="AB17" s="418"/>
      <c r="AC17" s="462">
        <v>2050</v>
      </c>
      <c r="AD17" s="463"/>
      <c r="AE17" s="463"/>
      <c r="AF17" s="463"/>
      <c r="AG17" s="505"/>
      <c r="AH17" s="462">
        <v>2150</v>
      </c>
      <c r="AI17" s="463"/>
      <c r="AJ17" s="463"/>
      <c r="AK17" s="463"/>
      <c r="AL17" s="464"/>
      <c r="AM17" s="440"/>
      <c r="AN17" s="441"/>
      <c r="AO17" s="441"/>
      <c r="AP17" s="441"/>
      <c r="AQ17" s="441"/>
      <c r="AR17" s="441"/>
      <c r="AS17" s="441"/>
      <c r="AT17" s="442"/>
      <c r="AU17" s="443"/>
      <c r="AV17" s="444"/>
      <c r="AW17" s="444"/>
      <c r="AX17" s="444"/>
      <c r="AY17" s="445" t="s">
        <v>155</v>
      </c>
      <c r="AZ17" s="446"/>
      <c r="BA17" s="446"/>
      <c r="BB17" s="446"/>
      <c r="BC17" s="446"/>
      <c r="BD17" s="446"/>
      <c r="BE17" s="446"/>
      <c r="BF17" s="446"/>
      <c r="BG17" s="446"/>
      <c r="BH17" s="446"/>
      <c r="BI17" s="446"/>
      <c r="BJ17" s="446"/>
      <c r="BK17" s="446"/>
      <c r="BL17" s="446"/>
      <c r="BM17" s="447"/>
      <c r="BN17" s="411">
        <v>1034849</v>
      </c>
      <c r="BO17" s="412"/>
      <c r="BP17" s="412"/>
      <c r="BQ17" s="412"/>
      <c r="BR17" s="412"/>
      <c r="BS17" s="412"/>
      <c r="BT17" s="412"/>
      <c r="BU17" s="413"/>
      <c r="BV17" s="411">
        <v>1073124</v>
      </c>
      <c r="BW17" s="412"/>
      <c r="BX17" s="412"/>
      <c r="BY17" s="412"/>
      <c r="BZ17" s="412"/>
      <c r="CA17" s="412"/>
      <c r="CB17" s="412"/>
      <c r="CC17" s="413"/>
      <c r="CD17" s="187"/>
      <c r="CE17" s="525"/>
      <c r="CF17" s="525"/>
      <c r="CG17" s="525"/>
      <c r="CH17" s="525"/>
      <c r="CI17" s="525"/>
      <c r="CJ17" s="525"/>
      <c r="CK17" s="525"/>
      <c r="CL17" s="525"/>
      <c r="CM17" s="525"/>
      <c r="CN17" s="525"/>
      <c r="CO17" s="525"/>
      <c r="CP17" s="525"/>
      <c r="CQ17" s="525"/>
      <c r="CR17" s="525"/>
      <c r="CS17" s="526"/>
      <c r="CT17" s="408"/>
      <c r="CU17" s="409"/>
      <c r="CV17" s="409"/>
      <c r="CW17" s="409"/>
      <c r="CX17" s="409"/>
      <c r="CY17" s="409"/>
      <c r="CZ17" s="409"/>
      <c r="DA17" s="410"/>
      <c r="DB17" s="408"/>
      <c r="DC17" s="409"/>
      <c r="DD17" s="409"/>
      <c r="DE17" s="409"/>
      <c r="DF17" s="409"/>
      <c r="DG17" s="409"/>
      <c r="DH17" s="409"/>
      <c r="DI17" s="410"/>
    </row>
    <row r="18" spans="1:113" ht="18.75" customHeight="1" thickBot="1" x14ac:dyDescent="0.2">
      <c r="A18" s="174"/>
      <c r="B18" s="533" t="s">
        <v>156</v>
      </c>
      <c r="C18" s="454"/>
      <c r="D18" s="454"/>
      <c r="E18" s="534"/>
      <c r="F18" s="534"/>
      <c r="G18" s="534"/>
      <c r="H18" s="534"/>
      <c r="I18" s="534"/>
      <c r="J18" s="534"/>
      <c r="K18" s="534"/>
      <c r="L18" s="535">
        <v>330.37</v>
      </c>
      <c r="M18" s="535"/>
      <c r="N18" s="535"/>
      <c r="O18" s="535"/>
      <c r="P18" s="535"/>
      <c r="Q18" s="535"/>
      <c r="R18" s="536"/>
      <c r="S18" s="536"/>
      <c r="T18" s="536"/>
      <c r="U18" s="536"/>
      <c r="V18" s="537"/>
      <c r="W18" s="429"/>
      <c r="X18" s="430"/>
      <c r="Y18" s="430"/>
      <c r="Z18" s="430"/>
      <c r="AA18" s="430"/>
      <c r="AB18" s="421"/>
      <c r="AC18" s="538">
        <v>48.3</v>
      </c>
      <c r="AD18" s="539"/>
      <c r="AE18" s="539"/>
      <c r="AF18" s="539"/>
      <c r="AG18" s="540"/>
      <c r="AH18" s="538">
        <v>46.9</v>
      </c>
      <c r="AI18" s="539"/>
      <c r="AJ18" s="539"/>
      <c r="AK18" s="539"/>
      <c r="AL18" s="541"/>
      <c r="AM18" s="440"/>
      <c r="AN18" s="441"/>
      <c r="AO18" s="441"/>
      <c r="AP18" s="441"/>
      <c r="AQ18" s="441"/>
      <c r="AR18" s="441"/>
      <c r="AS18" s="441"/>
      <c r="AT18" s="442"/>
      <c r="AU18" s="443"/>
      <c r="AV18" s="444"/>
      <c r="AW18" s="444"/>
      <c r="AX18" s="444"/>
      <c r="AY18" s="445" t="s">
        <v>157</v>
      </c>
      <c r="AZ18" s="446"/>
      <c r="BA18" s="446"/>
      <c r="BB18" s="446"/>
      <c r="BC18" s="446"/>
      <c r="BD18" s="446"/>
      <c r="BE18" s="446"/>
      <c r="BF18" s="446"/>
      <c r="BG18" s="446"/>
      <c r="BH18" s="446"/>
      <c r="BI18" s="446"/>
      <c r="BJ18" s="446"/>
      <c r="BK18" s="446"/>
      <c r="BL18" s="446"/>
      <c r="BM18" s="447"/>
      <c r="BN18" s="411">
        <v>3795179</v>
      </c>
      <c r="BO18" s="412"/>
      <c r="BP18" s="412"/>
      <c r="BQ18" s="412"/>
      <c r="BR18" s="412"/>
      <c r="BS18" s="412"/>
      <c r="BT18" s="412"/>
      <c r="BU18" s="413"/>
      <c r="BV18" s="411">
        <v>3583440</v>
      </c>
      <c r="BW18" s="412"/>
      <c r="BX18" s="412"/>
      <c r="BY18" s="412"/>
      <c r="BZ18" s="412"/>
      <c r="CA18" s="412"/>
      <c r="CB18" s="412"/>
      <c r="CC18" s="413"/>
      <c r="CD18" s="187"/>
      <c r="CE18" s="525"/>
      <c r="CF18" s="525"/>
      <c r="CG18" s="525"/>
      <c r="CH18" s="525"/>
      <c r="CI18" s="525"/>
      <c r="CJ18" s="525"/>
      <c r="CK18" s="525"/>
      <c r="CL18" s="525"/>
      <c r="CM18" s="525"/>
      <c r="CN18" s="525"/>
      <c r="CO18" s="525"/>
      <c r="CP18" s="525"/>
      <c r="CQ18" s="525"/>
      <c r="CR18" s="525"/>
      <c r="CS18" s="526"/>
      <c r="CT18" s="408"/>
      <c r="CU18" s="409"/>
      <c r="CV18" s="409"/>
      <c r="CW18" s="409"/>
      <c r="CX18" s="409"/>
      <c r="CY18" s="409"/>
      <c r="CZ18" s="409"/>
      <c r="DA18" s="410"/>
      <c r="DB18" s="408"/>
      <c r="DC18" s="409"/>
      <c r="DD18" s="409"/>
      <c r="DE18" s="409"/>
      <c r="DF18" s="409"/>
      <c r="DG18" s="409"/>
      <c r="DH18" s="409"/>
      <c r="DI18" s="410"/>
    </row>
    <row r="19" spans="1:113" ht="18.75" customHeight="1" thickBot="1" x14ac:dyDescent="0.2">
      <c r="A19" s="174"/>
      <c r="B19" s="533" t="s">
        <v>158</v>
      </c>
      <c r="C19" s="454"/>
      <c r="D19" s="454"/>
      <c r="E19" s="534"/>
      <c r="F19" s="534"/>
      <c r="G19" s="534"/>
      <c r="H19" s="534"/>
      <c r="I19" s="534"/>
      <c r="J19" s="534"/>
      <c r="K19" s="534"/>
      <c r="L19" s="542">
        <v>24</v>
      </c>
      <c r="M19" s="542"/>
      <c r="N19" s="542"/>
      <c r="O19" s="542"/>
      <c r="P19" s="542"/>
      <c r="Q19" s="542"/>
      <c r="R19" s="543"/>
      <c r="S19" s="543"/>
      <c r="T19" s="543"/>
      <c r="U19" s="543"/>
      <c r="V19" s="544"/>
      <c r="W19" s="368"/>
      <c r="X19" s="369"/>
      <c r="Y19" s="369"/>
      <c r="Z19" s="369"/>
      <c r="AA19" s="369"/>
      <c r="AB19" s="369"/>
      <c r="AC19" s="520"/>
      <c r="AD19" s="520"/>
      <c r="AE19" s="520"/>
      <c r="AF19" s="520"/>
      <c r="AG19" s="520"/>
      <c r="AH19" s="520"/>
      <c r="AI19" s="520"/>
      <c r="AJ19" s="520"/>
      <c r="AK19" s="520"/>
      <c r="AL19" s="521"/>
      <c r="AM19" s="440"/>
      <c r="AN19" s="441"/>
      <c r="AO19" s="441"/>
      <c r="AP19" s="441"/>
      <c r="AQ19" s="441"/>
      <c r="AR19" s="441"/>
      <c r="AS19" s="441"/>
      <c r="AT19" s="442"/>
      <c r="AU19" s="443"/>
      <c r="AV19" s="444"/>
      <c r="AW19" s="444"/>
      <c r="AX19" s="444"/>
      <c r="AY19" s="445" t="s">
        <v>159</v>
      </c>
      <c r="AZ19" s="446"/>
      <c r="BA19" s="446"/>
      <c r="BB19" s="446"/>
      <c r="BC19" s="446"/>
      <c r="BD19" s="446"/>
      <c r="BE19" s="446"/>
      <c r="BF19" s="446"/>
      <c r="BG19" s="446"/>
      <c r="BH19" s="446"/>
      <c r="BI19" s="446"/>
      <c r="BJ19" s="446"/>
      <c r="BK19" s="446"/>
      <c r="BL19" s="446"/>
      <c r="BM19" s="447"/>
      <c r="BN19" s="411">
        <v>5646677</v>
      </c>
      <c r="BO19" s="412"/>
      <c r="BP19" s="412"/>
      <c r="BQ19" s="412"/>
      <c r="BR19" s="412"/>
      <c r="BS19" s="412"/>
      <c r="BT19" s="412"/>
      <c r="BU19" s="413"/>
      <c r="BV19" s="411">
        <v>5344610</v>
      </c>
      <c r="BW19" s="412"/>
      <c r="BX19" s="412"/>
      <c r="BY19" s="412"/>
      <c r="BZ19" s="412"/>
      <c r="CA19" s="412"/>
      <c r="CB19" s="412"/>
      <c r="CC19" s="413"/>
      <c r="CD19" s="187"/>
      <c r="CE19" s="525"/>
      <c r="CF19" s="525"/>
      <c r="CG19" s="525"/>
      <c r="CH19" s="525"/>
      <c r="CI19" s="525"/>
      <c r="CJ19" s="525"/>
      <c r="CK19" s="525"/>
      <c r="CL19" s="525"/>
      <c r="CM19" s="525"/>
      <c r="CN19" s="525"/>
      <c r="CO19" s="525"/>
      <c r="CP19" s="525"/>
      <c r="CQ19" s="525"/>
      <c r="CR19" s="525"/>
      <c r="CS19" s="526"/>
      <c r="CT19" s="408"/>
      <c r="CU19" s="409"/>
      <c r="CV19" s="409"/>
      <c r="CW19" s="409"/>
      <c r="CX19" s="409"/>
      <c r="CY19" s="409"/>
      <c r="CZ19" s="409"/>
      <c r="DA19" s="410"/>
      <c r="DB19" s="408"/>
      <c r="DC19" s="409"/>
      <c r="DD19" s="409"/>
      <c r="DE19" s="409"/>
      <c r="DF19" s="409"/>
      <c r="DG19" s="409"/>
      <c r="DH19" s="409"/>
      <c r="DI19" s="410"/>
    </row>
    <row r="20" spans="1:113" ht="18.75" customHeight="1" thickBot="1" x14ac:dyDescent="0.2">
      <c r="A20" s="174"/>
      <c r="B20" s="533" t="s">
        <v>160</v>
      </c>
      <c r="C20" s="454"/>
      <c r="D20" s="454"/>
      <c r="E20" s="534"/>
      <c r="F20" s="534"/>
      <c r="G20" s="534"/>
      <c r="H20" s="534"/>
      <c r="I20" s="534"/>
      <c r="J20" s="534"/>
      <c r="K20" s="534"/>
      <c r="L20" s="542">
        <v>2596</v>
      </c>
      <c r="M20" s="542"/>
      <c r="N20" s="542"/>
      <c r="O20" s="542"/>
      <c r="P20" s="542"/>
      <c r="Q20" s="542"/>
      <c r="R20" s="543"/>
      <c r="S20" s="543"/>
      <c r="T20" s="543"/>
      <c r="U20" s="543"/>
      <c r="V20" s="544"/>
      <c r="W20" s="429"/>
      <c r="X20" s="430"/>
      <c r="Y20" s="430"/>
      <c r="Z20" s="430"/>
      <c r="AA20" s="430"/>
      <c r="AB20" s="430"/>
      <c r="AC20" s="545"/>
      <c r="AD20" s="545"/>
      <c r="AE20" s="545"/>
      <c r="AF20" s="545"/>
      <c r="AG20" s="545"/>
      <c r="AH20" s="545"/>
      <c r="AI20" s="545"/>
      <c r="AJ20" s="545"/>
      <c r="AK20" s="545"/>
      <c r="AL20" s="546"/>
      <c r="AM20" s="547"/>
      <c r="AN20" s="466"/>
      <c r="AO20" s="466"/>
      <c r="AP20" s="466"/>
      <c r="AQ20" s="466"/>
      <c r="AR20" s="466"/>
      <c r="AS20" s="466"/>
      <c r="AT20" s="467"/>
      <c r="AU20" s="548"/>
      <c r="AV20" s="549"/>
      <c r="AW20" s="549"/>
      <c r="AX20" s="550"/>
      <c r="AY20" s="445"/>
      <c r="AZ20" s="446"/>
      <c r="BA20" s="446"/>
      <c r="BB20" s="446"/>
      <c r="BC20" s="446"/>
      <c r="BD20" s="446"/>
      <c r="BE20" s="446"/>
      <c r="BF20" s="446"/>
      <c r="BG20" s="446"/>
      <c r="BH20" s="446"/>
      <c r="BI20" s="446"/>
      <c r="BJ20" s="446"/>
      <c r="BK20" s="446"/>
      <c r="BL20" s="446"/>
      <c r="BM20" s="447"/>
      <c r="BN20" s="411"/>
      <c r="BO20" s="412"/>
      <c r="BP20" s="412"/>
      <c r="BQ20" s="412"/>
      <c r="BR20" s="412"/>
      <c r="BS20" s="412"/>
      <c r="BT20" s="412"/>
      <c r="BU20" s="413"/>
      <c r="BV20" s="411"/>
      <c r="BW20" s="412"/>
      <c r="BX20" s="412"/>
      <c r="BY20" s="412"/>
      <c r="BZ20" s="412"/>
      <c r="CA20" s="412"/>
      <c r="CB20" s="412"/>
      <c r="CC20" s="413"/>
      <c r="CD20" s="187"/>
      <c r="CE20" s="525"/>
      <c r="CF20" s="525"/>
      <c r="CG20" s="525"/>
      <c r="CH20" s="525"/>
      <c r="CI20" s="525"/>
      <c r="CJ20" s="525"/>
      <c r="CK20" s="525"/>
      <c r="CL20" s="525"/>
      <c r="CM20" s="525"/>
      <c r="CN20" s="525"/>
      <c r="CO20" s="525"/>
      <c r="CP20" s="525"/>
      <c r="CQ20" s="525"/>
      <c r="CR20" s="525"/>
      <c r="CS20" s="526"/>
      <c r="CT20" s="408"/>
      <c r="CU20" s="409"/>
      <c r="CV20" s="409"/>
      <c r="CW20" s="409"/>
      <c r="CX20" s="409"/>
      <c r="CY20" s="409"/>
      <c r="CZ20" s="409"/>
      <c r="DA20" s="410"/>
      <c r="DB20" s="408"/>
      <c r="DC20" s="409"/>
      <c r="DD20" s="409"/>
      <c r="DE20" s="409"/>
      <c r="DF20" s="409"/>
      <c r="DG20" s="409"/>
      <c r="DH20" s="409"/>
      <c r="DI20" s="410"/>
    </row>
    <row r="21" spans="1:113" ht="18.75" customHeight="1" thickBot="1" x14ac:dyDescent="0.2">
      <c r="A21" s="174"/>
      <c r="B21" s="551" t="s">
        <v>161</v>
      </c>
      <c r="C21" s="552"/>
      <c r="D21" s="552"/>
      <c r="E21" s="552"/>
      <c r="F21" s="552"/>
      <c r="G21" s="552"/>
      <c r="H21" s="552"/>
      <c r="I21" s="552"/>
      <c r="J21" s="552"/>
      <c r="K21" s="552"/>
      <c r="L21" s="552"/>
      <c r="M21" s="552"/>
      <c r="N21" s="552"/>
      <c r="O21" s="552"/>
      <c r="P21" s="552"/>
      <c r="Q21" s="552"/>
      <c r="R21" s="552"/>
      <c r="S21" s="552"/>
      <c r="T21" s="552"/>
      <c r="U21" s="552"/>
      <c r="V21" s="552"/>
      <c r="W21" s="552"/>
      <c r="X21" s="552"/>
      <c r="Y21" s="552"/>
      <c r="Z21" s="552"/>
      <c r="AA21" s="552"/>
      <c r="AB21" s="552"/>
      <c r="AC21" s="552"/>
      <c r="AD21" s="552"/>
      <c r="AE21" s="552"/>
      <c r="AF21" s="552"/>
      <c r="AG21" s="552"/>
      <c r="AH21" s="552"/>
      <c r="AI21" s="552"/>
      <c r="AJ21" s="552"/>
      <c r="AK21" s="552"/>
      <c r="AL21" s="552"/>
      <c r="AM21" s="552"/>
      <c r="AN21" s="552"/>
      <c r="AO21" s="552"/>
      <c r="AP21" s="552"/>
      <c r="AQ21" s="552"/>
      <c r="AR21" s="552"/>
      <c r="AS21" s="552"/>
      <c r="AT21" s="552"/>
      <c r="AU21" s="552"/>
      <c r="AV21" s="552"/>
      <c r="AW21" s="552"/>
      <c r="AX21" s="553"/>
      <c r="AY21" s="527"/>
      <c r="AZ21" s="528"/>
      <c r="BA21" s="528"/>
      <c r="BB21" s="528"/>
      <c r="BC21" s="528"/>
      <c r="BD21" s="528"/>
      <c r="BE21" s="528"/>
      <c r="BF21" s="528"/>
      <c r="BG21" s="528"/>
      <c r="BH21" s="528"/>
      <c r="BI21" s="528"/>
      <c r="BJ21" s="528"/>
      <c r="BK21" s="528"/>
      <c r="BL21" s="528"/>
      <c r="BM21" s="529"/>
      <c r="BN21" s="530"/>
      <c r="BO21" s="531"/>
      <c r="BP21" s="531"/>
      <c r="BQ21" s="531"/>
      <c r="BR21" s="531"/>
      <c r="BS21" s="531"/>
      <c r="BT21" s="531"/>
      <c r="BU21" s="532"/>
      <c r="BV21" s="530"/>
      <c r="BW21" s="531"/>
      <c r="BX21" s="531"/>
      <c r="BY21" s="531"/>
      <c r="BZ21" s="531"/>
      <c r="CA21" s="531"/>
      <c r="CB21" s="531"/>
      <c r="CC21" s="532"/>
      <c r="CD21" s="187"/>
      <c r="CE21" s="525"/>
      <c r="CF21" s="525"/>
      <c r="CG21" s="525"/>
      <c r="CH21" s="525"/>
      <c r="CI21" s="525"/>
      <c r="CJ21" s="525"/>
      <c r="CK21" s="525"/>
      <c r="CL21" s="525"/>
      <c r="CM21" s="525"/>
      <c r="CN21" s="525"/>
      <c r="CO21" s="525"/>
      <c r="CP21" s="525"/>
      <c r="CQ21" s="525"/>
      <c r="CR21" s="525"/>
      <c r="CS21" s="526"/>
      <c r="CT21" s="408"/>
      <c r="CU21" s="409"/>
      <c r="CV21" s="409"/>
      <c r="CW21" s="409"/>
      <c r="CX21" s="409"/>
      <c r="CY21" s="409"/>
      <c r="CZ21" s="409"/>
      <c r="DA21" s="410"/>
      <c r="DB21" s="408"/>
      <c r="DC21" s="409"/>
      <c r="DD21" s="409"/>
      <c r="DE21" s="409"/>
      <c r="DF21" s="409"/>
      <c r="DG21" s="409"/>
      <c r="DH21" s="409"/>
      <c r="DI21" s="410"/>
    </row>
    <row r="22" spans="1:113" ht="18.75" customHeight="1" x14ac:dyDescent="0.15">
      <c r="A22" s="174"/>
      <c r="B22" s="581" t="s">
        <v>162</v>
      </c>
      <c r="C22" s="555"/>
      <c r="D22" s="556"/>
      <c r="E22" s="423" t="s">
        <v>1</v>
      </c>
      <c r="F22" s="428"/>
      <c r="G22" s="428"/>
      <c r="H22" s="428"/>
      <c r="I22" s="428"/>
      <c r="J22" s="428"/>
      <c r="K22" s="418"/>
      <c r="L22" s="423" t="s">
        <v>163</v>
      </c>
      <c r="M22" s="428"/>
      <c r="N22" s="428"/>
      <c r="O22" s="428"/>
      <c r="P22" s="418"/>
      <c r="Q22" s="586" t="s">
        <v>164</v>
      </c>
      <c r="R22" s="587"/>
      <c r="S22" s="587"/>
      <c r="T22" s="587"/>
      <c r="U22" s="587"/>
      <c r="V22" s="588"/>
      <c r="W22" s="554" t="s">
        <v>165</v>
      </c>
      <c r="X22" s="555"/>
      <c r="Y22" s="556"/>
      <c r="Z22" s="423" t="s">
        <v>1</v>
      </c>
      <c r="AA22" s="428"/>
      <c r="AB22" s="428"/>
      <c r="AC22" s="428"/>
      <c r="AD22" s="428"/>
      <c r="AE22" s="428"/>
      <c r="AF22" s="428"/>
      <c r="AG22" s="418"/>
      <c r="AH22" s="592" t="s">
        <v>166</v>
      </c>
      <c r="AI22" s="428"/>
      <c r="AJ22" s="428"/>
      <c r="AK22" s="428"/>
      <c r="AL22" s="418"/>
      <c r="AM22" s="592" t="s">
        <v>167</v>
      </c>
      <c r="AN22" s="593"/>
      <c r="AO22" s="593"/>
      <c r="AP22" s="593"/>
      <c r="AQ22" s="593"/>
      <c r="AR22" s="594"/>
      <c r="AS22" s="586" t="s">
        <v>164</v>
      </c>
      <c r="AT22" s="587"/>
      <c r="AU22" s="587"/>
      <c r="AV22" s="587"/>
      <c r="AW22" s="587"/>
      <c r="AX22" s="598"/>
      <c r="AY22" s="371" t="s">
        <v>168</v>
      </c>
      <c r="AZ22" s="372"/>
      <c r="BA22" s="372"/>
      <c r="BB22" s="372"/>
      <c r="BC22" s="372"/>
      <c r="BD22" s="372"/>
      <c r="BE22" s="372"/>
      <c r="BF22" s="372"/>
      <c r="BG22" s="372"/>
      <c r="BH22" s="372"/>
      <c r="BI22" s="372"/>
      <c r="BJ22" s="372"/>
      <c r="BK22" s="372"/>
      <c r="BL22" s="372"/>
      <c r="BM22" s="373"/>
      <c r="BN22" s="374">
        <v>6365693</v>
      </c>
      <c r="BO22" s="375"/>
      <c r="BP22" s="375"/>
      <c r="BQ22" s="375"/>
      <c r="BR22" s="375"/>
      <c r="BS22" s="375"/>
      <c r="BT22" s="375"/>
      <c r="BU22" s="376"/>
      <c r="BV22" s="374">
        <v>6603213</v>
      </c>
      <c r="BW22" s="375"/>
      <c r="BX22" s="375"/>
      <c r="BY22" s="375"/>
      <c r="BZ22" s="375"/>
      <c r="CA22" s="375"/>
      <c r="CB22" s="375"/>
      <c r="CC22" s="376"/>
      <c r="CD22" s="187"/>
      <c r="CE22" s="525"/>
      <c r="CF22" s="525"/>
      <c r="CG22" s="525"/>
      <c r="CH22" s="525"/>
      <c r="CI22" s="525"/>
      <c r="CJ22" s="525"/>
      <c r="CK22" s="525"/>
      <c r="CL22" s="525"/>
      <c r="CM22" s="525"/>
      <c r="CN22" s="525"/>
      <c r="CO22" s="525"/>
      <c r="CP22" s="525"/>
      <c r="CQ22" s="525"/>
      <c r="CR22" s="525"/>
      <c r="CS22" s="526"/>
      <c r="CT22" s="408"/>
      <c r="CU22" s="409"/>
      <c r="CV22" s="409"/>
      <c r="CW22" s="409"/>
      <c r="CX22" s="409"/>
      <c r="CY22" s="409"/>
      <c r="CZ22" s="409"/>
      <c r="DA22" s="410"/>
      <c r="DB22" s="408"/>
      <c r="DC22" s="409"/>
      <c r="DD22" s="409"/>
      <c r="DE22" s="409"/>
      <c r="DF22" s="409"/>
      <c r="DG22" s="409"/>
      <c r="DH22" s="409"/>
      <c r="DI22" s="410"/>
    </row>
    <row r="23" spans="1:113" ht="18.75" customHeight="1" x14ac:dyDescent="0.15">
      <c r="A23" s="174"/>
      <c r="B23" s="582"/>
      <c r="C23" s="558"/>
      <c r="D23" s="559"/>
      <c r="E23" s="397"/>
      <c r="F23" s="402"/>
      <c r="G23" s="402"/>
      <c r="H23" s="402"/>
      <c r="I23" s="402"/>
      <c r="J23" s="402"/>
      <c r="K23" s="391"/>
      <c r="L23" s="397"/>
      <c r="M23" s="402"/>
      <c r="N23" s="402"/>
      <c r="O23" s="402"/>
      <c r="P23" s="391"/>
      <c r="Q23" s="589"/>
      <c r="R23" s="590"/>
      <c r="S23" s="590"/>
      <c r="T23" s="590"/>
      <c r="U23" s="590"/>
      <c r="V23" s="591"/>
      <c r="W23" s="557"/>
      <c r="X23" s="558"/>
      <c r="Y23" s="559"/>
      <c r="Z23" s="397"/>
      <c r="AA23" s="402"/>
      <c r="AB23" s="402"/>
      <c r="AC23" s="402"/>
      <c r="AD23" s="402"/>
      <c r="AE23" s="402"/>
      <c r="AF23" s="402"/>
      <c r="AG23" s="391"/>
      <c r="AH23" s="397"/>
      <c r="AI23" s="402"/>
      <c r="AJ23" s="402"/>
      <c r="AK23" s="402"/>
      <c r="AL23" s="391"/>
      <c r="AM23" s="595"/>
      <c r="AN23" s="596"/>
      <c r="AO23" s="596"/>
      <c r="AP23" s="596"/>
      <c r="AQ23" s="596"/>
      <c r="AR23" s="597"/>
      <c r="AS23" s="589"/>
      <c r="AT23" s="590"/>
      <c r="AU23" s="590"/>
      <c r="AV23" s="590"/>
      <c r="AW23" s="590"/>
      <c r="AX23" s="599"/>
      <c r="AY23" s="445" t="s">
        <v>169</v>
      </c>
      <c r="AZ23" s="446"/>
      <c r="BA23" s="446"/>
      <c r="BB23" s="446"/>
      <c r="BC23" s="446"/>
      <c r="BD23" s="446"/>
      <c r="BE23" s="446"/>
      <c r="BF23" s="446"/>
      <c r="BG23" s="446"/>
      <c r="BH23" s="446"/>
      <c r="BI23" s="446"/>
      <c r="BJ23" s="446"/>
      <c r="BK23" s="446"/>
      <c r="BL23" s="446"/>
      <c r="BM23" s="447"/>
      <c r="BN23" s="411">
        <v>5759712</v>
      </c>
      <c r="BO23" s="412"/>
      <c r="BP23" s="412"/>
      <c r="BQ23" s="412"/>
      <c r="BR23" s="412"/>
      <c r="BS23" s="412"/>
      <c r="BT23" s="412"/>
      <c r="BU23" s="413"/>
      <c r="BV23" s="411">
        <v>5958252</v>
      </c>
      <c r="BW23" s="412"/>
      <c r="BX23" s="412"/>
      <c r="BY23" s="412"/>
      <c r="BZ23" s="412"/>
      <c r="CA23" s="412"/>
      <c r="CB23" s="412"/>
      <c r="CC23" s="413"/>
      <c r="CD23" s="187"/>
      <c r="CE23" s="525"/>
      <c r="CF23" s="525"/>
      <c r="CG23" s="525"/>
      <c r="CH23" s="525"/>
      <c r="CI23" s="525"/>
      <c r="CJ23" s="525"/>
      <c r="CK23" s="525"/>
      <c r="CL23" s="525"/>
      <c r="CM23" s="525"/>
      <c r="CN23" s="525"/>
      <c r="CO23" s="525"/>
      <c r="CP23" s="525"/>
      <c r="CQ23" s="525"/>
      <c r="CR23" s="525"/>
      <c r="CS23" s="526"/>
      <c r="CT23" s="408"/>
      <c r="CU23" s="409"/>
      <c r="CV23" s="409"/>
      <c r="CW23" s="409"/>
      <c r="CX23" s="409"/>
      <c r="CY23" s="409"/>
      <c r="CZ23" s="409"/>
      <c r="DA23" s="410"/>
      <c r="DB23" s="408"/>
      <c r="DC23" s="409"/>
      <c r="DD23" s="409"/>
      <c r="DE23" s="409"/>
      <c r="DF23" s="409"/>
      <c r="DG23" s="409"/>
      <c r="DH23" s="409"/>
      <c r="DI23" s="410"/>
    </row>
    <row r="24" spans="1:113" ht="18.75" customHeight="1" thickBot="1" x14ac:dyDescent="0.2">
      <c r="A24" s="174"/>
      <c r="B24" s="582"/>
      <c r="C24" s="558"/>
      <c r="D24" s="559"/>
      <c r="E24" s="461" t="s">
        <v>170</v>
      </c>
      <c r="F24" s="441"/>
      <c r="G24" s="441"/>
      <c r="H24" s="441"/>
      <c r="I24" s="441"/>
      <c r="J24" s="441"/>
      <c r="K24" s="442"/>
      <c r="L24" s="462">
        <v>1</v>
      </c>
      <c r="M24" s="463"/>
      <c r="N24" s="463"/>
      <c r="O24" s="463"/>
      <c r="P24" s="505"/>
      <c r="Q24" s="462">
        <v>8200</v>
      </c>
      <c r="R24" s="463"/>
      <c r="S24" s="463"/>
      <c r="T24" s="463"/>
      <c r="U24" s="463"/>
      <c r="V24" s="505"/>
      <c r="W24" s="557"/>
      <c r="X24" s="558"/>
      <c r="Y24" s="559"/>
      <c r="Z24" s="461" t="s">
        <v>171</v>
      </c>
      <c r="AA24" s="441"/>
      <c r="AB24" s="441"/>
      <c r="AC24" s="441"/>
      <c r="AD24" s="441"/>
      <c r="AE24" s="441"/>
      <c r="AF24" s="441"/>
      <c r="AG24" s="442"/>
      <c r="AH24" s="462">
        <v>113</v>
      </c>
      <c r="AI24" s="463"/>
      <c r="AJ24" s="463"/>
      <c r="AK24" s="463"/>
      <c r="AL24" s="505"/>
      <c r="AM24" s="462">
        <v>341712</v>
      </c>
      <c r="AN24" s="463"/>
      <c r="AO24" s="463"/>
      <c r="AP24" s="463"/>
      <c r="AQ24" s="463"/>
      <c r="AR24" s="505"/>
      <c r="AS24" s="462">
        <v>3024</v>
      </c>
      <c r="AT24" s="463"/>
      <c r="AU24" s="463"/>
      <c r="AV24" s="463"/>
      <c r="AW24" s="463"/>
      <c r="AX24" s="464"/>
      <c r="AY24" s="527" t="s">
        <v>172</v>
      </c>
      <c r="AZ24" s="528"/>
      <c r="BA24" s="528"/>
      <c r="BB24" s="528"/>
      <c r="BC24" s="528"/>
      <c r="BD24" s="528"/>
      <c r="BE24" s="528"/>
      <c r="BF24" s="528"/>
      <c r="BG24" s="528"/>
      <c r="BH24" s="528"/>
      <c r="BI24" s="528"/>
      <c r="BJ24" s="528"/>
      <c r="BK24" s="528"/>
      <c r="BL24" s="528"/>
      <c r="BM24" s="529"/>
      <c r="BN24" s="411">
        <v>4232557</v>
      </c>
      <c r="BO24" s="412"/>
      <c r="BP24" s="412"/>
      <c r="BQ24" s="412"/>
      <c r="BR24" s="412"/>
      <c r="BS24" s="412"/>
      <c r="BT24" s="412"/>
      <c r="BU24" s="413"/>
      <c r="BV24" s="411">
        <v>4387653</v>
      </c>
      <c r="BW24" s="412"/>
      <c r="BX24" s="412"/>
      <c r="BY24" s="412"/>
      <c r="BZ24" s="412"/>
      <c r="CA24" s="412"/>
      <c r="CB24" s="412"/>
      <c r="CC24" s="413"/>
      <c r="CD24" s="187"/>
      <c r="CE24" s="525"/>
      <c r="CF24" s="525"/>
      <c r="CG24" s="525"/>
      <c r="CH24" s="525"/>
      <c r="CI24" s="525"/>
      <c r="CJ24" s="525"/>
      <c r="CK24" s="525"/>
      <c r="CL24" s="525"/>
      <c r="CM24" s="525"/>
      <c r="CN24" s="525"/>
      <c r="CO24" s="525"/>
      <c r="CP24" s="525"/>
      <c r="CQ24" s="525"/>
      <c r="CR24" s="525"/>
      <c r="CS24" s="526"/>
      <c r="CT24" s="408"/>
      <c r="CU24" s="409"/>
      <c r="CV24" s="409"/>
      <c r="CW24" s="409"/>
      <c r="CX24" s="409"/>
      <c r="CY24" s="409"/>
      <c r="CZ24" s="409"/>
      <c r="DA24" s="410"/>
      <c r="DB24" s="408"/>
      <c r="DC24" s="409"/>
      <c r="DD24" s="409"/>
      <c r="DE24" s="409"/>
      <c r="DF24" s="409"/>
      <c r="DG24" s="409"/>
      <c r="DH24" s="409"/>
      <c r="DI24" s="410"/>
    </row>
    <row r="25" spans="1:113" ht="18.75" customHeight="1" x14ac:dyDescent="0.15">
      <c r="A25" s="174"/>
      <c r="B25" s="582"/>
      <c r="C25" s="558"/>
      <c r="D25" s="559"/>
      <c r="E25" s="461" t="s">
        <v>173</v>
      </c>
      <c r="F25" s="441"/>
      <c r="G25" s="441"/>
      <c r="H25" s="441"/>
      <c r="I25" s="441"/>
      <c r="J25" s="441"/>
      <c r="K25" s="442"/>
      <c r="L25" s="462">
        <v>1</v>
      </c>
      <c r="M25" s="463"/>
      <c r="N25" s="463"/>
      <c r="O25" s="463"/>
      <c r="P25" s="505"/>
      <c r="Q25" s="462">
        <v>6200</v>
      </c>
      <c r="R25" s="463"/>
      <c r="S25" s="463"/>
      <c r="T25" s="463"/>
      <c r="U25" s="463"/>
      <c r="V25" s="505"/>
      <c r="W25" s="557"/>
      <c r="X25" s="558"/>
      <c r="Y25" s="559"/>
      <c r="Z25" s="461" t="s">
        <v>174</v>
      </c>
      <c r="AA25" s="441"/>
      <c r="AB25" s="441"/>
      <c r="AC25" s="441"/>
      <c r="AD25" s="441"/>
      <c r="AE25" s="441"/>
      <c r="AF25" s="441"/>
      <c r="AG25" s="442"/>
      <c r="AH25" s="462" t="s">
        <v>137</v>
      </c>
      <c r="AI25" s="463"/>
      <c r="AJ25" s="463"/>
      <c r="AK25" s="463"/>
      <c r="AL25" s="505"/>
      <c r="AM25" s="462" t="s">
        <v>137</v>
      </c>
      <c r="AN25" s="463"/>
      <c r="AO25" s="463"/>
      <c r="AP25" s="463"/>
      <c r="AQ25" s="463"/>
      <c r="AR25" s="505"/>
      <c r="AS25" s="462" t="s">
        <v>175</v>
      </c>
      <c r="AT25" s="463"/>
      <c r="AU25" s="463"/>
      <c r="AV25" s="463"/>
      <c r="AW25" s="463"/>
      <c r="AX25" s="464"/>
      <c r="AY25" s="371" t="s">
        <v>176</v>
      </c>
      <c r="AZ25" s="372"/>
      <c r="BA25" s="372"/>
      <c r="BB25" s="372"/>
      <c r="BC25" s="372"/>
      <c r="BD25" s="372"/>
      <c r="BE25" s="372"/>
      <c r="BF25" s="372"/>
      <c r="BG25" s="372"/>
      <c r="BH25" s="372"/>
      <c r="BI25" s="372"/>
      <c r="BJ25" s="372"/>
      <c r="BK25" s="372"/>
      <c r="BL25" s="372"/>
      <c r="BM25" s="373"/>
      <c r="BN25" s="374">
        <v>192949</v>
      </c>
      <c r="BO25" s="375"/>
      <c r="BP25" s="375"/>
      <c r="BQ25" s="375"/>
      <c r="BR25" s="375"/>
      <c r="BS25" s="375"/>
      <c r="BT25" s="375"/>
      <c r="BU25" s="376"/>
      <c r="BV25" s="374">
        <v>49372</v>
      </c>
      <c r="BW25" s="375"/>
      <c r="BX25" s="375"/>
      <c r="BY25" s="375"/>
      <c r="BZ25" s="375"/>
      <c r="CA25" s="375"/>
      <c r="CB25" s="375"/>
      <c r="CC25" s="376"/>
      <c r="CD25" s="187"/>
      <c r="CE25" s="525"/>
      <c r="CF25" s="525"/>
      <c r="CG25" s="525"/>
      <c r="CH25" s="525"/>
      <c r="CI25" s="525"/>
      <c r="CJ25" s="525"/>
      <c r="CK25" s="525"/>
      <c r="CL25" s="525"/>
      <c r="CM25" s="525"/>
      <c r="CN25" s="525"/>
      <c r="CO25" s="525"/>
      <c r="CP25" s="525"/>
      <c r="CQ25" s="525"/>
      <c r="CR25" s="525"/>
      <c r="CS25" s="526"/>
      <c r="CT25" s="408"/>
      <c r="CU25" s="409"/>
      <c r="CV25" s="409"/>
      <c r="CW25" s="409"/>
      <c r="CX25" s="409"/>
      <c r="CY25" s="409"/>
      <c r="CZ25" s="409"/>
      <c r="DA25" s="410"/>
      <c r="DB25" s="408"/>
      <c r="DC25" s="409"/>
      <c r="DD25" s="409"/>
      <c r="DE25" s="409"/>
      <c r="DF25" s="409"/>
      <c r="DG25" s="409"/>
      <c r="DH25" s="409"/>
      <c r="DI25" s="410"/>
    </row>
    <row r="26" spans="1:113" ht="18.75" customHeight="1" x14ac:dyDescent="0.15">
      <c r="A26" s="174"/>
      <c r="B26" s="582"/>
      <c r="C26" s="558"/>
      <c r="D26" s="559"/>
      <c r="E26" s="461" t="s">
        <v>177</v>
      </c>
      <c r="F26" s="441"/>
      <c r="G26" s="441"/>
      <c r="H26" s="441"/>
      <c r="I26" s="441"/>
      <c r="J26" s="441"/>
      <c r="K26" s="442"/>
      <c r="L26" s="462">
        <v>1</v>
      </c>
      <c r="M26" s="463"/>
      <c r="N26" s="463"/>
      <c r="O26" s="463"/>
      <c r="P26" s="505"/>
      <c r="Q26" s="462">
        <v>5750</v>
      </c>
      <c r="R26" s="463"/>
      <c r="S26" s="463"/>
      <c r="T26" s="463"/>
      <c r="U26" s="463"/>
      <c r="V26" s="505"/>
      <c r="W26" s="557"/>
      <c r="X26" s="558"/>
      <c r="Y26" s="559"/>
      <c r="Z26" s="461" t="s">
        <v>178</v>
      </c>
      <c r="AA26" s="563"/>
      <c r="AB26" s="563"/>
      <c r="AC26" s="563"/>
      <c r="AD26" s="563"/>
      <c r="AE26" s="563"/>
      <c r="AF26" s="563"/>
      <c r="AG26" s="564"/>
      <c r="AH26" s="462">
        <v>3</v>
      </c>
      <c r="AI26" s="463"/>
      <c r="AJ26" s="463"/>
      <c r="AK26" s="463"/>
      <c r="AL26" s="505"/>
      <c r="AM26" s="462">
        <v>11334</v>
      </c>
      <c r="AN26" s="463"/>
      <c r="AO26" s="463"/>
      <c r="AP26" s="463"/>
      <c r="AQ26" s="463"/>
      <c r="AR26" s="505"/>
      <c r="AS26" s="462">
        <v>3778</v>
      </c>
      <c r="AT26" s="463"/>
      <c r="AU26" s="463"/>
      <c r="AV26" s="463"/>
      <c r="AW26" s="463"/>
      <c r="AX26" s="464"/>
      <c r="AY26" s="414" t="s">
        <v>179</v>
      </c>
      <c r="AZ26" s="415"/>
      <c r="BA26" s="415"/>
      <c r="BB26" s="415"/>
      <c r="BC26" s="415"/>
      <c r="BD26" s="415"/>
      <c r="BE26" s="415"/>
      <c r="BF26" s="415"/>
      <c r="BG26" s="415"/>
      <c r="BH26" s="415"/>
      <c r="BI26" s="415"/>
      <c r="BJ26" s="415"/>
      <c r="BK26" s="415"/>
      <c r="BL26" s="415"/>
      <c r="BM26" s="416"/>
      <c r="BN26" s="411" t="s">
        <v>137</v>
      </c>
      <c r="BO26" s="412"/>
      <c r="BP26" s="412"/>
      <c r="BQ26" s="412"/>
      <c r="BR26" s="412"/>
      <c r="BS26" s="412"/>
      <c r="BT26" s="412"/>
      <c r="BU26" s="413"/>
      <c r="BV26" s="411" t="s">
        <v>175</v>
      </c>
      <c r="BW26" s="412"/>
      <c r="BX26" s="412"/>
      <c r="BY26" s="412"/>
      <c r="BZ26" s="412"/>
      <c r="CA26" s="412"/>
      <c r="CB26" s="412"/>
      <c r="CC26" s="413"/>
      <c r="CD26" s="187"/>
      <c r="CE26" s="525"/>
      <c r="CF26" s="525"/>
      <c r="CG26" s="525"/>
      <c r="CH26" s="525"/>
      <c r="CI26" s="525"/>
      <c r="CJ26" s="525"/>
      <c r="CK26" s="525"/>
      <c r="CL26" s="525"/>
      <c r="CM26" s="525"/>
      <c r="CN26" s="525"/>
      <c r="CO26" s="525"/>
      <c r="CP26" s="525"/>
      <c r="CQ26" s="525"/>
      <c r="CR26" s="525"/>
      <c r="CS26" s="526"/>
      <c r="CT26" s="408"/>
      <c r="CU26" s="409"/>
      <c r="CV26" s="409"/>
      <c r="CW26" s="409"/>
      <c r="CX26" s="409"/>
      <c r="CY26" s="409"/>
      <c r="CZ26" s="409"/>
      <c r="DA26" s="410"/>
      <c r="DB26" s="408"/>
      <c r="DC26" s="409"/>
      <c r="DD26" s="409"/>
      <c r="DE26" s="409"/>
      <c r="DF26" s="409"/>
      <c r="DG26" s="409"/>
      <c r="DH26" s="409"/>
      <c r="DI26" s="410"/>
    </row>
    <row r="27" spans="1:113" ht="18.75" customHeight="1" thickBot="1" x14ac:dyDescent="0.2">
      <c r="A27" s="174"/>
      <c r="B27" s="582"/>
      <c r="C27" s="558"/>
      <c r="D27" s="559"/>
      <c r="E27" s="461" t="s">
        <v>180</v>
      </c>
      <c r="F27" s="441"/>
      <c r="G27" s="441"/>
      <c r="H27" s="441"/>
      <c r="I27" s="441"/>
      <c r="J27" s="441"/>
      <c r="K27" s="442"/>
      <c r="L27" s="462">
        <v>1</v>
      </c>
      <c r="M27" s="463"/>
      <c r="N27" s="463"/>
      <c r="O27" s="463"/>
      <c r="P27" s="505"/>
      <c r="Q27" s="462">
        <v>3160</v>
      </c>
      <c r="R27" s="463"/>
      <c r="S27" s="463"/>
      <c r="T27" s="463"/>
      <c r="U27" s="463"/>
      <c r="V27" s="505"/>
      <c r="W27" s="557"/>
      <c r="X27" s="558"/>
      <c r="Y27" s="559"/>
      <c r="Z27" s="461" t="s">
        <v>181</v>
      </c>
      <c r="AA27" s="441"/>
      <c r="AB27" s="441"/>
      <c r="AC27" s="441"/>
      <c r="AD27" s="441"/>
      <c r="AE27" s="441"/>
      <c r="AF27" s="441"/>
      <c r="AG27" s="442"/>
      <c r="AH27" s="462">
        <v>1</v>
      </c>
      <c r="AI27" s="463"/>
      <c r="AJ27" s="463"/>
      <c r="AK27" s="463"/>
      <c r="AL27" s="505"/>
      <c r="AM27" s="462" t="s">
        <v>182</v>
      </c>
      <c r="AN27" s="463"/>
      <c r="AO27" s="463"/>
      <c r="AP27" s="463"/>
      <c r="AQ27" s="463"/>
      <c r="AR27" s="505"/>
      <c r="AS27" s="462" t="s">
        <v>182</v>
      </c>
      <c r="AT27" s="463"/>
      <c r="AU27" s="463"/>
      <c r="AV27" s="463"/>
      <c r="AW27" s="463"/>
      <c r="AX27" s="464"/>
      <c r="AY27" s="506" t="s">
        <v>183</v>
      </c>
      <c r="AZ27" s="507"/>
      <c r="BA27" s="507"/>
      <c r="BB27" s="507"/>
      <c r="BC27" s="507"/>
      <c r="BD27" s="507"/>
      <c r="BE27" s="507"/>
      <c r="BF27" s="507"/>
      <c r="BG27" s="507"/>
      <c r="BH27" s="507"/>
      <c r="BI27" s="507"/>
      <c r="BJ27" s="507"/>
      <c r="BK27" s="507"/>
      <c r="BL27" s="507"/>
      <c r="BM27" s="508"/>
      <c r="BN27" s="530" t="s">
        <v>175</v>
      </c>
      <c r="BO27" s="531"/>
      <c r="BP27" s="531"/>
      <c r="BQ27" s="531"/>
      <c r="BR27" s="531"/>
      <c r="BS27" s="531"/>
      <c r="BT27" s="531"/>
      <c r="BU27" s="532"/>
      <c r="BV27" s="530" t="s">
        <v>137</v>
      </c>
      <c r="BW27" s="531"/>
      <c r="BX27" s="531"/>
      <c r="BY27" s="531"/>
      <c r="BZ27" s="531"/>
      <c r="CA27" s="531"/>
      <c r="CB27" s="531"/>
      <c r="CC27" s="532"/>
      <c r="CD27" s="189"/>
      <c r="CE27" s="525"/>
      <c r="CF27" s="525"/>
      <c r="CG27" s="525"/>
      <c r="CH27" s="525"/>
      <c r="CI27" s="525"/>
      <c r="CJ27" s="525"/>
      <c r="CK27" s="525"/>
      <c r="CL27" s="525"/>
      <c r="CM27" s="525"/>
      <c r="CN27" s="525"/>
      <c r="CO27" s="525"/>
      <c r="CP27" s="525"/>
      <c r="CQ27" s="525"/>
      <c r="CR27" s="525"/>
      <c r="CS27" s="526"/>
      <c r="CT27" s="408"/>
      <c r="CU27" s="409"/>
      <c r="CV27" s="409"/>
      <c r="CW27" s="409"/>
      <c r="CX27" s="409"/>
      <c r="CY27" s="409"/>
      <c r="CZ27" s="409"/>
      <c r="DA27" s="410"/>
      <c r="DB27" s="408"/>
      <c r="DC27" s="409"/>
      <c r="DD27" s="409"/>
      <c r="DE27" s="409"/>
      <c r="DF27" s="409"/>
      <c r="DG27" s="409"/>
      <c r="DH27" s="409"/>
      <c r="DI27" s="410"/>
    </row>
    <row r="28" spans="1:113" ht="18.75" customHeight="1" x14ac:dyDescent="0.15">
      <c r="A28" s="174"/>
      <c r="B28" s="582"/>
      <c r="C28" s="558"/>
      <c r="D28" s="559"/>
      <c r="E28" s="461" t="s">
        <v>184</v>
      </c>
      <c r="F28" s="441"/>
      <c r="G28" s="441"/>
      <c r="H28" s="441"/>
      <c r="I28" s="441"/>
      <c r="J28" s="441"/>
      <c r="K28" s="442"/>
      <c r="L28" s="462">
        <v>1</v>
      </c>
      <c r="M28" s="463"/>
      <c r="N28" s="463"/>
      <c r="O28" s="463"/>
      <c r="P28" s="505"/>
      <c r="Q28" s="462">
        <v>2530</v>
      </c>
      <c r="R28" s="463"/>
      <c r="S28" s="463"/>
      <c r="T28" s="463"/>
      <c r="U28" s="463"/>
      <c r="V28" s="505"/>
      <c r="W28" s="557"/>
      <c r="X28" s="558"/>
      <c r="Y28" s="559"/>
      <c r="Z28" s="461" t="s">
        <v>185</v>
      </c>
      <c r="AA28" s="441"/>
      <c r="AB28" s="441"/>
      <c r="AC28" s="441"/>
      <c r="AD28" s="441"/>
      <c r="AE28" s="441"/>
      <c r="AF28" s="441"/>
      <c r="AG28" s="442"/>
      <c r="AH28" s="462" t="s">
        <v>175</v>
      </c>
      <c r="AI28" s="463"/>
      <c r="AJ28" s="463"/>
      <c r="AK28" s="463"/>
      <c r="AL28" s="505"/>
      <c r="AM28" s="462" t="s">
        <v>137</v>
      </c>
      <c r="AN28" s="463"/>
      <c r="AO28" s="463"/>
      <c r="AP28" s="463"/>
      <c r="AQ28" s="463"/>
      <c r="AR28" s="505"/>
      <c r="AS28" s="462" t="s">
        <v>137</v>
      </c>
      <c r="AT28" s="463"/>
      <c r="AU28" s="463"/>
      <c r="AV28" s="463"/>
      <c r="AW28" s="463"/>
      <c r="AX28" s="464"/>
      <c r="AY28" s="565" t="s">
        <v>186</v>
      </c>
      <c r="AZ28" s="566"/>
      <c r="BA28" s="566"/>
      <c r="BB28" s="567"/>
      <c r="BC28" s="371" t="s">
        <v>48</v>
      </c>
      <c r="BD28" s="372"/>
      <c r="BE28" s="372"/>
      <c r="BF28" s="372"/>
      <c r="BG28" s="372"/>
      <c r="BH28" s="372"/>
      <c r="BI28" s="372"/>
      <c r="BJ28" s="372"/>
      <c r="BK28" s="372"/>
      <c r="BL28" s="372"/>
      <c r="BM28" s="373"/>
      <c r="BN28" s="374">
        <v>1130000</v>
      </c>
      <c r="BO28" s="375"/>
      <c r="BP28" s="375"/>
      <c r="BQ28" s="375"/>
      <c r="BR28" s="375"/>
      <c r="BS28" s="375"/>
      <c r="BT28" s="375"/>
      <c r="BU28" s="376"/>
      <c r="BV28" s="374">
        <v>1030000</v>
      </c>
      <c r="BW28" s="375"/>
      <c r="BX28" s="375"/>
      <c r="BY28" s="375"/>
      <c r="BZ28" s="375"/>
      <c r="CA28" s="375"/>
      <c r="CB28" s="375"/>
      <c r="CC28" s="376"/>
      <c r="CD28" s="187"/>
      <c r="CE28" s="525"/>
      <c r="CF28" s="525"/>
      <c r="CG28" s="525"/>
      <c r="CH28" s="525"/>
      <c r="CI28" s="525"/>
      <c r="CJ28" s="525"/>
      <c r="CK28" s="525"/>
      <c r="CL28" s="525"/>
      <c r="CM28" s="525"/>
      <c r="CN28" s="525"/>
      <c r="CO28" s="525"/>
      <c r="CP28" s="525"/>
      <c r="CQ28" s="525"/>
      <c r="CR28" s="525"/>
      <c r="CS28" s="526"/>
      <c r="CT28" s="408"/>
      <c r="CU28" s="409"/>
      <c r="CV28" s="409"/>
      <c r="CW28" s="409"/>
      <c r="CX28" s="409"/>
      <c r="CY28" s="409"/>
      <c r="CZ28" s="409"/>
      <c r="DA28" s="410"/>
      <c r="DB28" s="408"/>
      <c r="DC28" s="409"/>
      <c r="DD28" s="409"/>
      <c r="DE28" s="409"/>
      <c r="DF28" s="409"/>
      <c r="DG28" s="409"/>
      <c r="DH28" s="409"/>
      <c r="DI28" s="410"/>
    </row>
    <row r="29" spans="1:113" ht="18.75" customHeight="1" x14ac:dyDescent="0.15">
      <c r="A29" s="174"/>
      <c r="B29" s="582"/>
      <c r="C29" s="558"/>
      <c r="D29" s="559"/>
      <c r="E29" s="461" t="s">
        <v>187</v>
      </c>
      <c r="F29" s="441"/>
      <c r="G29" s="441"/>
      <c r="H29" s="441"/>
      <c r="I29" s="441"/>
      <c r="J29" s="441"/>
      <c r="K29" s="442"/>
      <c r="L29" s="462">
        <v>10</v>
      </c>
      <c r="M29" s="463"/>
      <c r="N29" s="463"/>
      <c r="O29" s="463"/>
      <c r="P29" s="505"/>
      <c r="Q29" s="462">
        <v>2330</v>
      </c>
      <c r="R29" s="463"/>
      <c r="S29" s="463"/>
      <c r="T29" s="463"/>
      <c r="U29" s="463"/>
      <c r="V29" s="505"/>
      <c r="W29" s="560"/>
      <c r="X29" s="561"/>
      <c r="Y29" s="562"/>
      <c r="Z29" s="461" t="s">
        <v>188</v>
      </c>
      <c r="AA29" s="441"/>
      <c r="AB29" s="441"/>
      <c r="AC29" s="441"/>
      <c r="AD29" s="441"/>
      <c r="AE29" s="441"/>
      <c r="AF29" s="441"/>
      <c r="AG29" s="442"/>
      <c r="AH29" s="462">
        <v>114</v>
      </c>
      <c r="AI29" s="463"/>
      <c r="AJ29" s="463"/>
      <c r="AK29" s="463"/>
      <c r="AL29" s="505"/>
      <c r="AM29" s="462">
        <v>345879</v>
      </c>
      <c r="AN29" s="463"/>
      <c r="AO29" s="463"/>
      <c r="AP29" s="463"/>
      <c r="AQ29" s="463"/>
      <c r="AR29" s="505"/>
      <c r="AS29" s="462">
        <v>3034</v>
      </c>
      <c r="AT29" s="463"/>
      <c r="AU29" s="463"/>
      <c r="AV29" s="463"/>
      <c r="AW29" s="463"/>
      <c r="AX29" s="464"/>
      <c r="AY29" s="568"/>
      <c r="AZ29" s="569"/>
      <c r="BA29" s="569"/>
      <c r="BB29" s="570"/>
      <c r="BC29" s="445" t="s">
        <v>189</v>
      </c>
      <c r="BD29" s="446"/>
      <c r="BE29" s="446"/>
      <c r="BF29" s="446"/>
      <c r="BG29" s="446"/>
      <c r="BH29" s="446"/>
      <c r="BI29" s="446"/>
      <c r="BJ29" s="446"/>
      <c r="BK29" s="446"/>
      <c r="BL29" s="446"/>
      <c r="BM29" s="447"/>
      <c r="BN29" s="411">
        <v>300098</v>
      </c>
      <c r="BO29" s="412"/>
      <c r="BP29" s="412"/>
      <c r="BQ29" s="412"/>
      <c r="BR29" s="412"/>
      <c r="BS29" s="412"/>
      <c r="BT29" s="412"/>
      <c r="BU29" s="413"/>
      <c r="BV29" s="411">
        <v>160615</v>
      </c>
      <c r="BW29" s="412"/>
      <c r="BX29" s="412"/>
      <c r="BY29" s="412"/>
      <c r="BZ29" s="412"/>
      <c r="CA29" s="412"/>
      <c r="CB29" s="412"/>
      <c r="CC29" s="413"/>
      <c r="CD29" s="189"/>
      <c r="CE29" s="525"/>
      <c r="CF29" s="525"/>
      <c r="CG29" s="525"/>
      <c r="CH29" s="525"/>
      <c r="CI29" s="525"/>
      <c r="CJ29" s="525"/>
      <c r="CK29" s="525"/>
      <c r="CL29" s="525"/>
      <c r="CM29" s="525"/>
      <c r="CN29" s="525"/>
      <c r="CO29" s="525"/>
      <c r="CP29" s="525"/>
      <c r="CQ29" s="525"/>
      <c r="CR29" s="525"/>
      <c r="CS29" s="526"/>
      <c r="CT29" s="408"/>
      <c r="CU29" s="409"/>
      <c r="CV29" s="409"/>
      <c r="CW29" s="409"/>
      <c r="CX29" s="409"/>
      <c r="CY29" s="409"/>
      <c r="CZ29" s="409"/>
      <c r="DA29" s="410"/>
      <c r="DB29" s="408"/>
      <c r="DC29" s="409"/>
      <c r="DD29" s="409"/>
      <c r="DE29" s="409"/>
      <c r="DF29" s="409"/>
      <c r="DG29" s="409"/>
      <c r="DH29" s="409"/>
      <c r="DI29" s="410"/>
    </row>
    <row r="30" spans="1:113" ht="18.75" customHeight="1" thickBot="1" x14ac:dyDescent="0.2">
      <c r="A30" s="174"/>
      <c r="B30" s="583"/>
      <c r="C30" s="584"/>
      <c r="D30" s="585"/>
      <c r="E30" s="465"/>
      <c r="F30" s="466"/>
      <c r="G30" s="466"/>
      <c r="H30" s="466"/>
      <c r="I30" s="466"/>
      <c r="J30" s="466"/>
      <c r="K30" s="467"/>
      <c r="L30" s="575"/>
      <c r="M30" s="576"/>
      <c r="N30" s="576"/>
      <c r="O30" s="576"/>
      <c r="P30" s="577"/>
      <c r="Q30" s="575"/>
      <c r="R30" s="576"/>
      <c r="S30" s="576"/>
      <c r="T30" s="576"/>
      <c r="U30" s="576"/>
      <c r="V30" s="577"/>
      <c r="W30" s="578" t="s">
        <v>190</v>
      </c>
      <c r="X30" s="579"/>
      <c r="Y30" s="579"/>
      <c r="Z30" s="579"/>
      <c r="AA30" s="579"/>
      <c r="AB30" s="579"/>
      <c r="AC30" s="579"/>
      <c r="AD30" s="579"/>
      <c r="AE30" s="579"/>
      <c r="AF30" s="579"/>
      <c r="AG30" s="580"/>
      <c r="AH30" s="538">
        <v>101</v>
      </c>
      <c r="AI30" s="539"/>
      <c r="AJ30" s="539"/>
      <c r="AK30" s="539"/>
      <c r="AL30" s="539"/>
      <c r="AM30" s="539"/>
      <c r="AN30" s="539"/>
      <c r="AO30" s="539"/>
      <c r="AP30" s="539"/>
      <c r="AQ30" s="539"/>
      <c r="AR30" s="539"/>
      <c r="AS30" s="539"/>
      <c r="AT30" s="539"/>
      <c r="AU30" s="539"/>
      <c r="AV30" s="539"/>
      <c r="AW30" s="539"/>
      <c r="AX30" s="541"/>
      <c r="AY30" s="571"/>
      <c r="AZ30" s="572"/>
      <c r="BA30" s="572"/>
      <c r="BB30" s="573"/>
      <c r="BC30" s="527" t="s">
        <v>50</v>
      </c>
      <c r="BD30" s="528"/>
      <c r="BE30" s="528"/>
      <c r="BF30" s="528"/>
      <c r="BG30" s="528"/>
      <c r="BH30" s="528"/>
      <c r="BI30" s="528"/>
      <c r="BJ30" s="528"/>
      <c r="BK30" s="528"/>
      <c r="BL30" s="528"/>
      <c r="BM30" s="529"/>
      <c r="BN30" s="530">
        <v>337661</v>
      </c>
      <c r="BO30" s="531"/>
      <c r="BP30" s="531"/>
      <c r="BQ30" s="531"/>
      <c r="BR30" s="531"/>
      <c r="BS30" s="531"/>
      <c r="BT30" s="531"/>
      <c r="BU30" s="532"/>
      <c r="BV30" s="530">
        <v>244408</v>
      </c>
      <c r="BW30" s="531"/>
      <c r="BX30" s="531"/>
      <c r="BY30" s="531"/>
      <c r="BZ30" s="531"/>
      <c r="CA30" s="531"/>
      <c r="CB30" s="531"/>
      <c r="CC30" s="532"/>
      <c r="CD30" s="190"/>
      <c r="CE30" s="191"/>
      <c r="CF30" s="191"/>
      <c r="CG30" s="191"/>
      <c r="CH30" s="191"/>
      <c r="CI30" s="191"/>
      <c r="CJ30" s="191"/>
      <c r="CK30" s="191"/>
      <c r="CL30" s="191"/>
      <c r="CM30" s="191"/>
      <c r="CN30" s="191"/>
      <c r="CO30" s="191"/>
      <c r="CP30" s="191"/>
      <c r="CQ30" s="191"/>
      <c r="CR30" s="191"/>
      <c r="CS30" s="192"/>
      <c r="CT30" s="193"/>
      <c r="CU30" s="194"/>
      <c r="CV30" s="194"/>
      <c r="CW30" s="194"/>
      <c r="CX30" s="194"/>
      <c r="CY30" s="194"/>
      <c r="CZ30" s="194"/>
      <c r="DA30" s="195"/>
      <c r="DB30" s="193"/>
      <c r="DC30" s="194"/>
      <c r="DD30" s="194"/>
      <c r="DE30" s="194"/>
      <c r="DF30" s="194"/>
      <c r="DG30" s="194"/>
      <c r="DH30" s="194"/>
      <c r="DI30" s="195"/>
    </row>
    <row r="31" spans="1:113" ht="13.5" customHeight="1" x14ac:dyDescent="0.15">
      <c r="A31" s="174"/>
      <c r="B31" s="196"/>
      <c r="DI31" s="197"/>
    </row>
    <row r="32" spans="1:113" ht="13.5" customHeight="1" x14ac:dyDescent="0.15">
      <c r="A32" s="174"/>
      <c r="B32" s="198"/>
      <c r="C32" s="574" t="s">
        <v>191</v>
      </c>
      <c r="D32" s="574"/>
      <c r="E32" s="574"/>
      <c r="F32" s="574"/>
      <c r="G32" s="574"/>
      <c r="H32" s="574"/>
      <c r="I32" s="574"/>
      <c r="J32" s="574"/>
      <c r="K32" s="574"/>
      <c r="L32" s="574"/>
      <c r="M32" s="574"/>
      <c r="N32" s="574"/>
      <c r="O32" s="574"/>
      <c r="P32" s="574"/>
      <c r="Q32" s="574"/>
      <c r="R32" s="574"/>
      <c r="S32" s="574"/>
      <c r="U32" s="415" t="s">
        <v>192</v>
      </c>
      <c r="V32" s="415"/>
      <c r="W32" s="415"/>
      <c r="X32" s="415"/>
      <c r="Y32" s="415"/>
      <c r="Z32" s="415"/>
      <c r="AA32" s="415"/>
      <c r="AB32" s="415"/>
      <c r="AC32" s="415"/>
      <c r="AD32" s="415"/>
      <c r="AE32" s="415"/>
      <c r="AF32" s="415"/>
      <c r="AG32" s="415"/>
      <c r="AH32" s="415"/>
      <c r="AI32" s="415"/>
      <c r="AJ32" s="415"/>
      <c r="AK32" s="415"/>
      <c r="AM32" s="415" t="s">
        <v>193</v>
      </c>
      <c r="AN32" s="415"/>
      <c r="AO32" s="415"/>
      <c r="AP32" s="415"/>
      <c r="AQ32" s="415"/>
      <c r="AR32" s="415"/>
      <c r="AS32" s="415"/>
      <c r="AT32" s="415"/>
      <c r="AU32" s="415"/>
      <c r="AV32" s="415"/>
      <c r="AW32" s="415"/>
      <c r="AX32" s="415"/>
      <c r="AY32" s="415"/>
      <c r="AZ32" s="415"/>
      <c r="BA32" s="415"/>
      <c r="BB32" s="415"/>
      <c r="BC32" s="415"/>
      <c r="BE32" s="415" t="s">
        <v>194</v>
      </c>
      <c r="BF32" s="415"/>
      <c r="BG32" s="415"/>
      <c r="BH32" s="415"/>
      <c r="BI32" s="415"/>
      <c r="BJ32" s="415"/>
      <c r="BK32" s="415"/>
      <c r="BL32" s="415"/>
      <c r="BM32" s="415"/>
      <c r="BN32" s="415"/>
      <c r="BO32" s="415"/>
      <c r="BP32" s="415"/>
      <c r="BQ32" s="415"/>
      <c r="BR32" s="415"/>
      <c r="BS32" s="415"/>
      <c r="BT32" s="415"/>
      <c r="BU32" s="415"/>
      <c r="BW32" s="415" t="s">
        <v>195</v>
      </c>
      <c r="BX32" s="415"/>
      <c r="BY32" s="415"/>
      <c r="BZ32" s="415"/>
      <c r="CA32" s="415"/>
      <c r="CB32" s="415"/>
      <c r="CC32" s="415"/>
      <c r="CD32" s="415"/>
      <c r="CE32" s="415"/>
      <c r="CF32" s="415"/>
      <c r="CG32" s="415"/>
      <c r="CH32" s="415"/>
      <c r="CI32" s="415"/>
      <c r="CJ32" s="415"/>
      <c r="CK32" s="415"/>
      <c r="CL32" s="415"/>
      <c r="CM32" s="415"/>
      <c r="CO32" s="415" t="s">
        <v>196</v>
      </c>
      <c r="CP32" s="415"/>
      <c r="CQ32" s="415"/>
      <c r="CR32" s="415"/>
      <c r="CS32" s="415"/>
      <c r="CT32" s="415"/>
      <c r="CU32" s="415"/>
      <c r="CV32" s="415"/>
      <c r="CW32" s="415"/>
      <c r="CX32" s="415"/>
      <c r="CY32" s="415"/>
      <c r="CZ32" s="415"/>
      <c r="DA32" s="415"/>
      <c r="DB32" s="415"/>
      <c r="DC32" s="415"/>
      <c r="DD32" s="415"/>
      <c r="DE32" s="415"/>
      <c r="DI32" s="197"/>
    </row>
    <row r="33" spans="1:113" ht="13.5" customHeight="1" x14ac:dyDescent="0.15">
      <c r="A33" s="174"/>
      <c r="B33" s="198"/>
      <c r="C33" s="435" t="s">
        <v>197</v>
      </c>
      <c r="D33" s="435"/>
      <c r="E33" s="400" t="s">
        <v>198</v>
      </c>
      <c r="F33" s="400"/>
      <c r="G33" s="400"/>
      <c r="H33" s="400"/>
      <c r="I33" s="400"/>
      <c r="J33" s="400"/>
      <c r="K33" s="400"/>
      <c r="L33" s="400"/>
      <c r="M33" s="400"/>
      <c r="N33" s="400"/>
      <c r="O33" s="400"/>
      <c r="P33" s="400"/>
      <c r="Q33" s="400"/>
      <c r="R33" s="400"/>
      <c r="S33" s="400"/>
      <c r="T33" s="199"/>
      <c r="U33" s="435" t="s">
        <v>197</v>
      </c>
      <c r="V33" s="435"/>
      <c r="W33" s="400" t="s">
        <v>199</v>
      </c>
      <c r="X33" s="400"/>
      <c r="Y33" s="400"/>
      <c r="Z33" s="400"/>
      <c r="AA33" s="400"/>
      <c r="AB33" s="400"/>
      <c r="AC33" s="400"/>
      <c r="AD33" s="400"/>
      <c r="AE33" s="400"/>
      <c r="AF33" s="400"/>
      <c r="AG33" s="400"/>
      <c r="AH33" s="400"/>
      <c r="AI33" s="400"/>
      <c r="AJ33" s="400"/>
      <c r="AK33" s="400"/>
      <c r="AL33" s="199"/>
      <c r="AM33" s="435" t="s">
        <v>197</v>
      </c>
      <c r="AN33" s="435"/>
      <c r="AO33" s="400" t="s">
        <v>199</v>
      </c>
      <c r="AP33" s="400"/>
      <c r="AQ33" s="400"/>
      <c r="AR33" s="400"/>
      <c r="AS33" s="400"/>
      <c r="AT33" s="400"/>
      <c r="AU33" s="400"/>
      <c r="AV33" s="400"/>
      <c r="AW33" s="400"/>
      <c r="AX33" s="400"/>
      <c r="AY33" s="400"/>
      <c r="AZ33" s="400"/>
      <c r="BA33" s="400"/>
      <c r="BB33" s="400"/>
      <c r="BC33" s="400"/>
      <c r="BD33" s="200"/>
      <c r="BE33" s="400" t="s">
        <v>200</v>
      </c>
      <c r="BF33" s="400"/>
      <c r="BG33" s="400" t="s">
        <v>201</v>
      </c>
      <c r="BH33" s="400"/>
      <c r="BI33" s="400"/>
      <c r="BJ33" s="400"/>
      <c r="BK33" s="400"/>
      <c r="BL33" s="400"/>
      <c r="BM33" s="400"/>
      <c r="BN33" s="400"/>
      <c r="BO33" s="400"/>
      <c r="BP33" s="400"/>
      <c r="BQ33" s="400"/>
      <c r="BR33" s="400"/>
      <c r="BS33" s="400"/>
      <c r="BT33" s="400"/>
      <c r="BU33" s="400"/>
      <c r="BV33" s="200"/>
      <c r="BW33" s="435" t="s">
        <v>200</v>
      </c>
      <c r="BX33" s="435"/>
      <c r="BY33" s="400" t="s">
        <v>202</v>
      </c>
      <c r="BZ33" s="400"/>
      <c r="CA33" s="400"/>
      <c r="CB33" s="400"/>
      <c r="CC33" s="400"/>
      <c r="CD33" s="400"/>
      <c r="CE33" s="400"/>
      <c r="CF33" s="400"/>
      <c r="CG33" s="400"/>
      <c r="CH33" s="400"/>
      <c r="CI33" s="400"/>
      <c r="CJ33" s="400"/>
      <c r="CK33" s="400"/>
      <c r="CL33" s="400"/>
      <c r="CM33" s="400"/>
      <c r="CN33" s="199"/>
      <c r="CO33" s="435" t="s">
        <v>197</v>
      </c>
      <c r="CP33" s="435"/>
      <c r="CQ33" s="400" t="s">
        <v>203</v>
      </c>
      <c r="CR33" s="400"/>
      <c r="CS33" s="400"/>
      <c r="CT33" s="400"/>
      <c r="CU33" s="400"/>
      <c r="CV33" s="400"/>
      <c r="CW33" s="400"/>
      <c r="CX33" s="400"/>
      <c r="CY33" s="400"/>
      <c r="CZ33" s="400"/>
      <c r="DA33" s="400"/>
      <c r="DB33" s="400"/>
      <c r="DC33" s="400"/>
      <c r="DD33" s="400"/>
      <c r="DE33" s="400"/>
      <c r="DF33" s="199"/>
      <c r="DG33" s="600" t="s">
        <v>204</v>
      </c>
      <c r="DH33" s="600"/>
      <c r="DI33" s="201"/>
    </row>
    <row r="34" spans="1:113" ht="32.25" customHeight="1" x14ac:dyDescent="0.15">
      <c r="A34" s="174"/>
      <c r="B34" s="198"/>
      <c r="C34" s="601">
        <f>IF(E34="","",1)</f>
        <v>1</v>
      </c>
      <c r="D34" s="601"/>
      <c r="E34" s="602" t="str">
        <f>IF('各会計、関係団体の財政状況及び健全化判断比率'!B7="","",'各会計、関係団体の財政状況及び健全化判断比率'!B7)</f>
        <v>一般会計</v>
      </c>
      <c r="F34" s="602"/>
      <c r="G34" s="602"/>
      <c r="H34" s="602"/>
      <c r="I34" s="602"/>
      <c r="J34" s="602"/>
      <c r="K34" s="602"/>
      <c r="L34" s="602"/>
      <c r="M34" s="602"/>
      <c r="N34" s="602"/>
      <c r="O34" s="602"/>
      <c r="P34" s="602"/>
      <c r="Q34" s="602"/>
      <c r="R34" s="602"/>
      <c r="S34" s="602"/>
      <c r="T34" s="174"/>
      <c r="U34" s="601">
        <f>IF(W34="","",MAX(C34:D43)+1)</f>
        <v>2</v>
      </c>
      <c r="V34" s="601"/>
      <c r="W34" s="602" t="str">
        <f>IF('各会計、関係団体の財政状況及び健全化判断比率'!B28="","",'各会計、関係団体の財政状況及び健全化判断比率'!B28)</f>
        <v>国民健康保険事業特別会計</v>
      </c>
      <c r="X34" s="602"/>
      <c r="Y34" s="602"/>
      <c r="Z34" s="602"/>
      <c r="AA34" s="602"/>
      <c r="AB34" s="602"/>
      <c r="AC34" s="602"/>
      <c r="AD34" s="602"/>
      <c r="AE34" s="602"/>
      <c r="AF34" s="602"/>
      <c r="AG34" s="602"/>
      <c r="AH34" s="602"/>
      <c r="AI34" s="602"/>
      <c r="AJ34" s="602"/>
      <c r="AK34" s="602"/>
      <c r="AL34" s="174"/>
      <c r="AM34" s="601">
        <f>IF(AO34="","",MAX(C34:D43,U34:V43)+1)</f>
        <v>5</v>
      </c>
      <c r="AN34" s="601"/>
      <c r="AO34" s="602" t="str">
        <f>IF('各会計、関係団体の財政状況及び健全化判断比率'!B31="","",'各会計、関係団体の財政状況及び健全化判断比率'!B31)</f>
        <v>水道事業特別会計</v>
      </c>
      <c r="AP34" s="602"/>
      <c r="AQ34" s="602"/>
      <c r="AR34" s="602"/>
      <c r="AS34" s="602"/>
      <c r="AT34" s="602"/>
      <c r="AU34" s="602"/>
      <c r="AV34" s="602"/>
      <c r="AW34" s="602"/>
      <c r="AX34" s="602"/>
      <c r="AY34" s="602"/>
      <c r="AZ34" s="602"/>
      <c r="BA34" s="602"/>
      <c r="BB34" s="602"/>
      <c r="BC34" s="602"/>
      <c r="BD34" s="174"/>
      <c r="BE34" s="601">
        <f>IF(BG34="","",MAX(C34:D43,U34:V43,AM34:AN43)+1)</f>
        <v>8</v>
      </c>
      <c r="BF34" s="601"/>
      <c r="BG34" s="602" t="str">
        <f>IF('各会計、関係団体の財政状況及び健全化判断比率'!B34="","",'各会計、関係団体の財政状況及び健全化判断比率'!B34)</f>
        <v>下水道事業特別会計</v>
      </c>
      <c r="BH34" s="602"/>
      <c r="BI34" s="602"/>
      <c r="BJ34" s="602"/>
      <c r="BK34" s="602"/>
      <c r="BL34" s="602"/>
      <c r="BM34" s="602"/>
      <c r="BN34" s="602"/>
      <c r="BO34" s="602"/>
      <c r="BP34" s="602"/>
      <c r="BQ34" s="602"/>
      <c r="BR34" s="602"/>
      <c r="BS34" s="602"/>
      <c r="BT34" s="602"/>
      <c r="BU34" s="602"/>
      <c r="BV34" s="174"/>
      <c r="BW34" s="601">
        <f>IF(BY34="","",MAX(C34:D43,U34:V43,AM34:AN43,BE34:BF43)+1)</f>
        <v>12</v>
      </c>
      <c r="BX34" s="601"/>
      <c r="BY34" s="602" t="str">
        <f>IF('各会計、関係団体の財政状況及び健全化判断比率'!B68="","",'各会計、関係団体の財政状況及び健全化判断比率'!B68)</f>
        <v>山形県消防補償等組合</v>
      </c>
      <c r="BZ34" s="602"/>
      <c r="CA34" s="602"/>
      <c r="CB34" s="602"/>
      <c r="CC34" s="602"/>
      <c r="CD34" s="602"/>
      <c r="CE34" s="602"/>
      <c r="CF34" s="602"/>
      <c r="CG34" s="602"/>
      <c r="CH34" s="602"/>
      <c r="CI34" s="602"/>
      <c r="CJ34" s="602"/>
      <c r="CK34" s="602"/>
      <c r="CL34" s="602"/>
      <c r="CM34" s="602"/>
      <c r="CN34" s="174"/>
      <c r="CO34" s="601">
        <f>IF(CQ34="","",MAX(C34:D43,U34:V43,AM34:AN43,BE34:BF43,BW34:BX43)+1)</f>
        <v>19</v>
      </c>
      <c r="CP34" s="601"/>
      <c r="CQ34" s="602" t="str">
        <f>IF('各会計、関係団体の財政状況及び健全化判断比率'!BS7="","",'各会計、関係団体の財政状況及び健全化判断比率'!BS7)</f>
        <v>最上町地域振興公社</v>
      </c>
      <c r="CR34" s="602"/>
      <c r="CS34" s="602"/>
      <c r="CT34" s="602"/>
      <c r="CU34" s="602"/>
      <c r="CV34" s="602"/>
      <c r="CW34" s="602"/>
      <c r="CX34" s="602"/>
      <c r="CY34" s="602"/>
      <c r="CZ34" s="602"/>
      <c r="DA34" s="602"/>
      <c r="DB34" s="602"/>
      <c r="DC34" s="602"/>
      <c r="DD34" s="602"/>
      <c r="DE34" s="602"/>
      <c r="DG34" s="603" t="str">
        <f>IF('各会計、関係団体の財政状況及び健全化判断比率'!BR7="","",'各会計、関係団体の財政状況及び健全化判断比率'!BR7)</f>
        <v/>
      </c>
      <c r="DH34" s="603"/>
      <c r="DI34" s="201"/>
    </row>
    <row r="35" spans="1:113" ht="32.25" customHeight="1" x14ac:dyDescent="0.15">
      <c r="A35" s="174"/>
      <c r="B35" s="198"/>
      <c r="C35" s="601" t="str">
        <f>IF(E35="","",C34+1)</f>
        <v/>
      </c>
      <c r="D35" s="601"/>
      <c r="E35" s="602" t="str">
        <f>IF('各会計、関係団体の財政状況及び健全化判断比率'!B8="","",'各会計、関係団体の財政状況及び健全化判断比率'!B8)</f>
        <v/>
      </c>
      <c r="F35" s="602"/>
      <c r="G35" s="602"/>
      <c r="H35" s="602"/>
      <c r="I35" s="602"/>
      <c r="J35" s="602"/>
      <c r="K35" s="602"/>
      <c r="L35" s="602"/>
      <c r="M35" s="602"/>
      <c r="N35" s="602"/>
      <c r="O35" s="602"/>
      <c r="P35" s="602"/>
      <c r="Q35" s="602"/>
      <c r="R35" s="602"/>
      <c r="S35" s="602"/>
      <c r="T35" s="174"/>
      <c r="U35" s="601">
        <f>IF(W35="","",U34+1)</f>
        <v>3</v>
      </c>
      <c r="V35" s="601"/>
      <c r="W35" s="602" t="str">
        <f>IF('各会計、関係団体の財政状況及び健全化判断比率'!B29="","",'各会計、関係団体の財政状況及び健全化判断比率'!B29)</f>
        <v>介護保険事業特別会計</v>
      </c>
      <c r="X35" s="602"/>
      <c r="Y35" s="602"/>
      <c r="Z35" s="602"/>
      <c r="AA35" s="602"/>
      <c r="AB35" s="602"/>
      <c r="AC35" s="602"/>
      <c r="AD35" s="602"/>
      <c r="AE35" s="602"/>
      <c r="AF35" s="602"/>
      <c r="AG35" s="602"/>
      <c r="AH35" s="602"/>
      <c r="AI35" s="602"/>
      <c r="AJ35" s="602"/>
      <c r="AK35" s="602"/>
      <c r="AL35" s="174"/>
      <c r="AM35" s="601">
        <f t="shared" ref="AM35:AM43" si="0">IF(AO35="","",AM34+1)</f>
        <v>6</v>
      </c>
      <c r="AN35" s="601"/>
      <c r="AO35" s="602" t="str">
        <f>IF('各会計、関係団体の財政状況及び健全化判断比率'!B32="","",'各会計、関係団体の財政状況及び健全化判断比率'!B32)</f>
        <v>病院事業特別会計</v>
      </c>
      <c r="AP35" s="602"/>
      <c r="AQ35" s="602"/>
      <c r="AR35" s="602"/>
      <c r="AS35" s="602"/>
      <c r="AT35" s="602"/>
      <c r="AU35" s="602"/>
      <c r="AV35" s="602"/>
      <c r="AW35" s="602"/>
      <c r="AX35" s="602"/>
      <c r="AY35" s="602"/>
      <c r="AZ35" s="602"/>
      <c r="BA35" s="602"/>
      <c r="BB35" s="602"/>
      <c r="BC35" s="602"/>
      <c r="BD35" s="174"/>
      <c r="BE35" s="601">
        <f t="shared" ref="BE35:BE43" si="1">IF(BG35="","",BE34+1)</f>
        <v>9</v>
      </c>
      <c r="BF35" s="601"/>
      <c r="BG35" s="602" t="str">
        <f>IF('各会計、関係団体の財政状況及び健全化判断比率'!B35="","",'各会計、関係団体の財政状況及び健全化判断比率'!B35)</f>
        <v>農業集落排水事業特別会計</v>
      </c>
      <c r="BH35" s="602"/>
      <c r="BI35" s="602"/>
      <c r="BJ35" s="602"/>
      <c r="BK35" s="602"/>
      <c r="BL35" s="602"/>
      <c r="BM35" s="602"/>
      <c r="BN35" s="602"/>
      <c r="BO35" s="602"/>
      <c r="BP35" s="602"/>
      <c r="BQ35" s="602"/>
      <c r="BR35" s="602"/>
      <c r="BS35" s="602"/>
      <c r="BT35" s="602"/>
      <c r="BU35" s="602"/>
      <c r="BV35" s="174"/>
      <c r="BW35" s="601">
        <f t="shared" ref="BW35:BW43" si="2">IF(BY35="","",BW34+1)</f>
        <v>13</v>
      </c>
      <c r="BX35" s="601"/>
      <c r="BY35" s="602" t="str">
        <f>IF('各会計、関係団体の財政状況及び健全化判断比率'!B69="","",'各会計、関係団体の財政状況及び健全化判断比率'!B69)</f>
        <v>山形県自治会館管理組合</v>
      </c>
      <c r="BZ35" s="602"/>
      <c r="CA35" s="602"/>
      <c r="CB35" s="602"/>
      <c r="CC35" s="602"/>
      <c r="CD35" s="602"/>
      <c r="CE35" s="602"/>
      <c r="CF35" s="602"/>
      <c r="CG35" s="602"/>
      <c r="CH35" s="602"/>
      <c r="CI35" s="602"/>
      <c r="CJ35" s="602"/>
      <c r="CK35" s="602"/>
      <c r="CL35" s="602"/>
      <c r="CM35" s="602"/>
      <c r="CN35" s="174"/>
      <c r="CO35" s="601" t="str">
        <f t="shared" ref="CO35:CO43" si="3">IF(CQ35="","",CO34+1)</f>
        <v/>
      </c>
      <c r="CP35" s="601"/>
      <c r="CQ35" s="602" t="str">
        <f>IF('各会計、関係団体の財政状況及び健全化判断比率'!BS8="","",'各会計、関係団体の財政状況及び健全化判断比率'!BS8)</f>
        <v/>
      </c>
      <c r="CR35" s="602"/>
      <c r="CS35" s="602"/>
      <c r="CT35" s="602"/>
      <c r="CU35" s="602"/>
      <c r="CV35" s="602"/>
      <c r="CW35" s="602"/>
      <c r="CX35" s="602"/>
      <c r="CY35" s="602"/>
      <c r="CZ35" s="602"/>
      <c r="DA35" s="602"/>
      <c r="DB35" s="602"/>
      <c r="DC35" s="602"/>
      <c r="DD35" s="602"/>
      <c r="DE35" s="602"/>
      <c r="DG35" s="603" t="str">
        <f>IF('各会計、関係団体の財政状況及び健全化判断比率'!BR8="","",'各会計、関係団体の財政状況及び健全化判断比率'!BR8)</f>
        <v/>
      </c>
      <c r="DH35" s="603"/>
      <c r="DI35" s="201"/>
    </row>
    <row r="36" spans="1:113" ht="32.25" customHeight="1" x14ac:dyDescent="0.15">
      <c r="A36" s="174"/>
      <c r="B36" s="198"/>
      <c r="C36" s="601" t="str">
        <f>IF(E36="","",C35+1)</f>
        <v/>
      </c>
      <c r="D36" s="601"/>
      <c r="E36" s="602" t="str">
        <f>IF('各会計、関係団体の財政状況及び健全化判断比率'!B9="","",'各会計、関係団体の財政状況及び健全化判断比率'!B9)</f>
        <v/>
      </c>
      <c r="F36" s="602"/>
      <c r="G36" s="602"/>
      <c r="H36" s="602"/>
      <c r="I36" s="602"/>
      <c r="J36" s="602"/>
      <c r="K36" s="602"/>
      <c r="L36" s="602"/>
      <c r="M36" s="602"/>
      <c r="N36" s="602"/>
      <c r="O36" s="602"/>
      <c r="P36" s="602"/>
      <c r="Q36" s="602"/>
      <c r="R36" s="602"/>
      <c r="S36" s="602"/>
      <c r="T36" s="174"/>
      <c r="U36" s="601">
        <f t="shared" ref="U36:U43" si="4">IF(W36="","",U35+1)</f>
        <v>4</v>
      </c>
      <c r="V36" s="601"/>
      <c r="W36" s="602" t="str">
        <f>IF('各会計、関係団体の財政状況及び健全化判断比率'!B30="","",'各会計、関係団体の財政状況及び健全化判断比率'!B30)</f>
        <v>後期高齢者医療事業特別会計</v>
      </c>
      <c r="X36" s="602"/>
      <c r="Y36" s="602"/>
      <c r="Z36" s="602"/>
      <c r="AA36" s="602"/>
      <c r="AB36" s="602"/>
      <c r="AC36" s="602"/>
      <c r="AD36" s="602"/>
      <c r="AE36" s="602"/>
      <c r="AF36" s="602"/>
      <c r="AG36" s="602"/>
      <c r="AH36" s="602"/>
      <c r="AI36" s="602"/>
      <c r="AJ36" s="602"/>
      <c r="AK36" s="602"/>
      <c r="AL36" s="174"/>
      <c r="AM36" s="601">
        <f t="shared" si="0"/>
        <v>7</v>
      </c>
      <c r="AN36" s="601"/>
      <c r="AO36" s="602" t="str">
        <f>IF('各会計、関係団体の財政状況及び健全化判断比率'!B33="","",'各会計、関係団体の財政状況及び健全化判断比率'!B33)</f>
        <v>介護老人保健施設事業特別会計</v>
      </c>
      <c r="AP36" s="602"/>
      <c r="AQ36" s="602"/>
      <c r="AR36" s="602"/>
      <c r="AS36" s="602"/>
      <c r="AT36" s="602"/>
      <c r="AU36" s="602"/>
      <c r="AV36" s="602"/>
      <c r="AW36" s="602"/>
      <c r="AX36" s="602"/>
      <c r="AY36" s="602"/>
      <c r="AZ36" s="602"/>
      <c r="BA36" s="602"/>
      <c r="BB36" s="602"/>
      <c r="BC36" s="602"/>
      <c r="BD36" s="174"/>
      <c r="BE36" s="601">
        <f t="shared" si="1"/>
        <v>10</v>
      </c>
      <c r="BF36" s="601"/>
      <c r="BG36" s="602" t="str">
        <f>IF('各会計、関係団体の財政状況及び健全化判断比率'!B36="","",'各会計、関係団体の財政状況及び健全化判断比率'!B36)</f>
        <v>浄化槽事業特別会計</v>
      </c>
      <c r="BH36" s="602"/>
      <c r="BI36" s="602"/>
      <c r="BJ36" s="602"/>
      <c r="BK36" s="602"/>
      <c r="BL36" s="602"/>
      <c r="BM36" s="602"/>
      <c r="BN36" s="602"/>
      <c r="BO36" s="602"/>
      <c r="BP36" s="602"/>
      <c r="BQ36" s="602"/>
      <c r="BR36" s="602"/>
      <c r="BS36" s="602"/>
      <c r="BT36" s="602"/>
      <c r="BU36" s="602"/>
      <c r="BV36" s="174"/>
      <c r="BW36" s="601">
        <f t="shared" si="2"/>
        <v>14</v>
      </c>
      <c r="BX36" s="601"/>
      <c r="BY36" s="602" t="str">
        <f>IF('各会計、関係団体の財政状況及び健全化判断比率'!B70="","",'各会計、関係団体の財政状況及び健全化判断比率'!B70)</f>
        <v>山形県市町村職員退職手当組合</v>
      </c>
      <c r="BZ36" s="602"/>
      <c r="CA36" s="602"/>
      <c r="CB36" s="602"/>
      <c r="CC36" s="602"/>
      <c r="CD36" s="602"/>
      <c r="CE36" s="602"/>
      <c r="CF36" s="602"/>
      <c r="CG36" s="602"/>
      <c r="CH36" s="602"/>
      <c r="CI36" s="602"/>
      <c r="CJ36" s="602"/>
      <c r="CK36" s="602"/>
      <c r="CL36" s="602"/>
      <c r="CM36" s="602"/>
      <c r="CN36" s="174"/>
      <c r="CO36" s="601" t="str">
        <f t="shared" si="3"/>
        <v/>
      </c>
      <c r="CP36" s="601"/>
      <c r="CQ36" s="602" t="str">
        <f>IF('各会計、関係団体の財政状況及び健全化判断比率'!BS9="","",'各会計、関係団体の財政状況及び健全化判断比率'!BS9)</f>
        <v/>
      </c>
      <c r="CR36" s="602"/>
      <c r="CS36" s="602"/>
      <c r="CT36" s="602"/>
      <c r="CU36" s="602"/>
      <c r="CV36" s="602"/>
      <c r="CW36" s="602"/>
      <c r="CX36" s="602"/>
      <c r="CY36" s="602"/>
      <c r="CZ36" s="602"/>
      <c r="DA36" s="602"/>
      <c r="DB36" s="602"/>
      <c r="DC36" s="602"/>
      <c r="DD36" s="602"/>
      <c r="DE36" s="602"/>
      <c r="DG36" s="603" t="str">
        <f>IF('各会計、関係団体の財政状況及び健全化判断比率'!BR9="","",'各会計、関係団体の財政状況及び健全化判断比率'!BR9)</f>
        <v/>
      </c>
      <c r="DH36" s="603"/>
      <c r="DI36" s="201"/>
    </row>
    <row r="37" spans="1:113" ht="32.25" customHeight="1" x14ac:dyDescent="0.15">
      <c r="A37" s="174"/>
      <c r="B37" s="198"/>
      <c r="C37" s="601" t="str">
        <f>IF(E37="","",C36+1)</f>
        <v/>
      </c>
      <c r="D37" s="601"/>
      <c r="E37" s="602" t="str">
        <f>IF('各会計、関係団体の財政状況及び健全化判断比率'!B10="","",'各会計、関係団体の財政状況及び健全化判断比率'!B10)</f>
        <v/>
      </c>
      <c r="F37" s="602"/>
      <c r="G37" s="602"/>
      <c r="H37" s="602"/>
      <c r="I37" s="602"/>
      <c r="J37" s="602"/>
      <c r="K37" s="602"/>
      <c r="L37" s="602"/>
      <c r="M37" s="602"/>
      <c r="N37" s="602"/>
      <c r="O37" s="602"/>
      <c r="P37" s="602"/>
      <c r="Q37" s="602"/>
      <c r="R37" s="602"/>
      <c r="S37" s="602"/>
      <c r="T37" s="174"/>
      <c r="U37" s="601" t="str">
        <f t="shared" si="4"/>
        <v/>
      </c>
      <c r="V37" s="601"/>
      <c r="W37" s="602"/>
      <c r="X37" s="602"/>
      <c r="Y37" s="602"/>
      <c r="Z37" s="602"/>
      <c r="AA37" s="602"/>
      <c r="AB37" s="602"/>
      <c r="AC37" s="602"/>
      <c r="AD37" s="602"/>
      <c r="AE37" s="602"/>
      <c r="AF37" s="602"/>
      <c r="AG37" s="602"/>
      <c r="AH37" s="602"/>
      <c r="AI37" s="602"/>
      <c r="AJ37" s="602"/>
      <c r="AK37" s="602"/>
      <c r="AL37" s="174"/>
      <c r="AM37" s="601" t="str">
        <f t="shared" si="0"/>
        <v/>
      </c>
      <c r="AN37" s="601"/>
      <c r="AO37" s="602"/>
      <c r="AP37" s="602"/>
      <c r="AQ37" s="602"/>
      <c r="AR37" s="602"/>
      <c r="AS37" s="602"/>
      <c r="AT37" s="602"/>
      <c r="AU37" s="602"/>
      <c r="AV37" s="602"/>
      <c r="AW37" s="602"/>
      <c r="AX37" s="602"/>
      <c r="AY37" s="602"/>
      <c r="AZ37" s="602"/>
      <c r="BA37" s="602"/>
      <c r="BB37" s="602"/>
      <c r="BC37" s="602"/>
      <c r="BD37" s="174"/>
      <c r="BE37" s="601">
        <f t="shared" si="1"/>
        <v>11</v>
      </c>
      <c r="BF37" s="601"/>
      <c r="BG37" s="602" t="str">
        <f>IF('各会計、関係団体の財政状況及び健全化判断比率'!B37="","",'各会計、関係団体の財政状況及び健全化判断比率'!B37)</f>
        <v>瀬見温泉管理事業特別会計</v>
      </c>
      <c r="BH37" s="602"/>
      <c r="BI37" s="602"/>
      <c r="BJ37" s="602"/>
      <c r="BK37" s="602"/>
      <c r="BL37" s="602"/>
      <c r="BM37" s="602"/>
      <c r="BN37" s="602"/>
      <c r="BO37" s="602"/>
      <c r="BP37" s="602"/>
      <c r="BQ37" s="602"/>
      <c r="BR37" s="602"/>
      <c r="BS37" s="602"/>
      <c r="BT37" s="602"/>
      <c r="BU37" s="602"/>
      <c r="BV37" s="174"/>
      <c r="BW37" s="601">
        <f t="shared" si="2"/>
        <v>15</v>
      </c>
      <c r="BX37" s="601"/>
      <c r="BY37" s="602" t="str">
        <f>IF('各会計、関係団体の財政状況及び健全化判断比率'!B71="","",'各会計、関係団体の財政状況及び健全化判断比率'!B71)</f>
        <v>山形県市町村交通災害共済組合</v>
      </c>
      <c r="BZ37" s="602"/>
      <c r="CA37" s="602"/>
      <c r="CB37" s="602"/>
      <c r="CC37" s="602"/>
      <c r="CD37" s="602"/>
      <c r="CE37" s="602"/>
      <c r="CF37" s="602"/>
      <c r="CG37" s="602"/>
      <c r="CH37" s="602"/>
      <c r="CI37" s="602"/>
      <c r="CJ37" s="602"/>
      <c r="CK37" s="602"/>
      <c r="CL37" s="602"/>
      <c r="CM37" s="602"/>
      <c r="CN37" s="174"/>
      <c r="CO37" s="601" t="str">
        <f t="shared" si="3"/>
        <v/>
      </c>
      <c r="CP37" s="601"/>
      <c r="CQ37" s="602" t="str">
        <f>IF('各会計、関係団体の財政状況及び健全化判断比率'!BS10="","",'各会計、関係団体の財政状況及び健全化判断比率'!BS10)</f>
        <v/>
      </c>
      <c r="CR37" s="602"/>
      <c r="CS37" s="602"/>
      <c r="CT37" s="602"/>
      <c r="CU37" s="602"/>
      <c r="CV37" s="602"/>
      <c r="CW37" s="602"/>
      <c r="CX37" s="602"/>
      <c r="CY37" s="602"/>
      <c r="CZ37" s="602"/>
      <c r="DA37" s="602"/>
      <c r="DB37" s="602"/>
      <c r="DC37" s="602"/>
      <c r="DD37" s="602"/>
      <c r="DE37" s="602"/>
      <c r="DG37" s="603" t="str">
        <f>IF('各会計、関係団体の財政状況及び健全化判断比率'!BR10="","",'各会計、関係団体の財政状況及び健全化判断比率'!BR10)</f>
        <v/>
      </c>
      <c r="DH37" s="603"/>
      <c r="DI37" s="201"/>
    </row>
    <row r="38" spans="1:113" ht="32.25" customHeight="1" x14ac:dyDescent="0.15">
      <c r="A38" s="174"/>
      <c r="B38" s="198"/>
      <c r="C38" s="601" t="str">
        <f t="shared" ref="C38:C43" si="5">IF(E38="","",C37+1)</f>
        <v/>
      </c>
      <c r="D38" s="601"/>
      <c r="E38" s="602" t="str">
        <f>IF('各会計、関係団体の財政状況及び健全化判断比率'!B11="","",'各会計、関係団体の財政状況及び健全化判断比率'!B11)</f>
        <v/>
      </c>
      <c r="F38" s="602"/>
      <c r="G38" s="602"/>
      <c r="H38" s="602"/>
      <c r="I38" s="602"/>
      <c r="J38" s="602"/>
      <c r="K38" s="602"/>
      <c r="L38" s="602"/>
      <c r="M38" s="602"/>
      <c r="N38" s="602"/>
      <c r="O38" s="602"/>
      <c r="P38" s="602"/>
      <c r="Q38" s="602"/>
      <c r="R38" s="602"/>
      <c r="S38" s="602"/>
      <c r="T38" s="174"/>
      <c r="U38" s="601" t="str">
        <f t="shared" si="4"/>
        <v/>
      </c>
      <c r="V38" s="601"/>
      <c r="W38" s="602"/>
      <c r="X38" s="602"/>
      <c r="Y38" s="602"/>
      <c r="Z38" s="602"/>
      <c r="AA38" s="602"/>
      <c r="AB38" s="602"/>
      <c r="AC38" s="602"/>
      <c r="AD38" s="602"/>
      <c r="AE38" s="602"/>
      <c r="AF38" s="602"/>
      <c r="AG38" s="602"/>
      <c r="AH38" s="602"/>
      <c r="AI38" s="602"/>
      <c r="AJ38" s="602"/>
      <c r="AK38" s="602"/>
      <c r="AL38" s="174"/>
      <c r="AM38" s="601" t="str">
        <f t="shared" si="0"/>
        <v/>
      </c>
      <c r="AN38" s="601"/>
      <c r="AO38" s="602"/>
      <c r="AP38" s="602"/>
      <c r="AQ38" s="602"/>
      <c r="AR38" s="602"/>
      <c r="AS38" s="602"/>
      <c r="AT38" s="602"/>
      <c r="AU38" s="602"/>
      <c r="AV38" s="602"/>
      <c r="AW38" s="602"/>
      <c r="AX38" s="602"/>
      <c r="AY38" s="602"/>
      <c r="AZ38" s="602"/>
      <c r="BA38" s="602"/>
      <c r="BB38" s="602"/>
      <c r="BC38" s="602"/>
      <c r="BD38" s="174"/>
      <c r="BE38" s="601" t="str">
        <f t="shared" si="1"/>
        <v/>
      </c>
      <c r="BF38" s="601"/>
      <c r="BG38" s="602"/>
      <c r="BH38" s="602"/>
      <c r="BI38" s="602"/>
      <c r="BJ38" s="602"/>
      <c r="BK38" s="602"/>
      <c r="BL38" s="602"/>
      <c r="BM38" s="602"/>
      <c r="BN38" s="602"/>
      <c r="BO38" s="602"/>
      <c r="BP38" s="602"/>
      <c r="BQ38" s="602"/>
      <c r="BR38" s="602"/>
      <c r="BS38" s="602"/>
      <c r="BT38" s="602"/>
      <c r="BU38" s="602"/>
      <c r="BV38" s="174"/>
      <c r="BW38" s="601">
        <f t="shared" si="2"/>
        <v>16</v>
      </c>
      <c r="BX38" s="601"/>
      <c r="BY38" s="602" t="str">
        <f>IF('各会計、関係団体の財政状況及び健全化判断比率'!B72="","",'各会計、関係団体の財政状況及び健全化判断比率'!B72)</f>
        <v>最上広域市町村圏事務組合</v>
      </c>
      <c r="BZ38" s="602"/>
      <c r="CA38" s="602"/>
      <c r="CB38" s="602"/>
      <c r="CC38" s="602"/>
      <c r="CD38" s="602"/>
      <c r="CE38" s="602"/>
      <c r="CF38" s="602"/>
      <c r="CG38" s="602"/>
      <c r="CH38" s="602"/>
      <c r="CI38" s="602"/>
      <c r="CJ38" s="602"/>
      <c r="CK38" s="602"/>
      <c r="CL38" s="602"/>
      <c r="CM38" s="602"/>
      <c r="CN38" s="174"/>
      <c r="CO38" s="601" t="str">
        <f t="shared" si="3"/>
        <v/>
      </c>
      <c r="CP38" s="601"/>
      <c r="CQ38" s="602" t="str">
        <f>IF('各会計、関係団体の財政状況及び健全化判断比率'!BS11="","",'各会計、関係団体の財政状況及び健全化判断比率'!BS11)</f>
        <v/>
      </c>
      <c r="CR38" s="602"/>
      <c r="CS38" s="602"/>
      <c r="CT38" s="602"/>
      <c r="CU38" s="602"/>
      <c r="CV38" s="602"/>
      <c r="CW38" s="602"/>
      <c r="CX38" s="602"/>
      <c r="CY38" s="602"/>
      <c r="CZ38" s="602"/>
      <c r="DA38" s="602"/>
      <c r="DB38" s="602"/>
      <c r="DC38" s="602"/>
      <c r="DD38" s="602"/>
      <c r="DE38" s="602"/>
      <c r="DG38" s="603" t="str">
        <f>IF('各会計、関係団体の財政状況及び健全化判断比率'!BR11="","",'各会計、関係団体の財政状況及び健全化判断比率'!BR11)</f>
        <v/>
      </c>
      <c r="DH38" s="603"/>
      <c r="DI38" s="201"/>
    </row>
    <row r="39" spans="1:113" ht="32.25" customHeight="1" x14ac:dyDescent="0.15">
      <c r="A39" s="174"/>
      <c r="B39" s="198"/>
      <c r="C39" s="601" t="str">
        <f t="shared" si="5"/>
        <v/>
      </c>
      <c r="D39" s="601"/>
      <c r="E39" s="602" t="str">
        <f>IF('各会計、関係団体の財政状況及び健全化判断比率'!B12="","",'各会計、関係団体の財政状況及び健全化判断比率'!B12)</f>
        <v/>
      </c>
      <c r="F39" s="602"/>
      <c r="G39" s="602"/>
      <c r="H39" s="602"/>
      <c r="I39" s="602"/>
      <c r="J39" s="602"/>
      <c r="K39" s="602"/>
      <c r="L39" s="602"/>
      <c r="M39" s="602"/>
      <c r="N39" s="602"/>
      <c r="O39" s="602"/>
      <c r="P39" s="602"/>
      <c r="Q39" s="602"/>
      <c r="R39" s="602"/>
      <c r="S39" s="602"/>
      <c r="T39" s="174"/>
      <c r="U39" s="601" t="str">
        <f t="shared" si="4"/>
        <v/>
      </c>
      <c r="V39" s="601"/>
      <c r="W39" s="602"/>
      <c r="X39" s="602"/>
      <c r="Y39" s="602"/>
      <c r="Z39" s="602"/>
      <c r="AA39" s="602"/>
      <c r="AB39" s="602"/>
      <c r="AC39" s="602"/>
      <c r="AD39" s="602"/>
      <c r="AE39" s="602"/>
      <c r="AF39" s="602"/>
      <c r="AG39" s="602"/>
      <c r="AH39" s="602"/>
      <c r="AI39" s="602"/>
      <c r="AJ39" s="602"/>
      <c r="AK39" s="602"/>
      <c r="AL39" s="174"/>
      <c r="AM39" s="601" t="str">
        <f t="shared" si="0"/>
        <v/>
      </c>
      <c r="AN39" s="601"/>
      <c r="AO39" s="602"/>
      <c r="AP39" s="602"/>
      <c r="AQ39" s="602"/>
      <c r="AR39" s="602"/>
      <c r="AS39" s="602"/>
      <c r="AT39" s="602"/>
      <c r="AU39" s="602"/>
      <c r="AV39" s="602"/>
      <c r="AW39" s="602"/>
      <c r="AX39" s="602"/>
      <c r="AY39" s="602"/>
      <c r="AZ39" s="602"/>
      <c r="BA39" s="602"/>
      <c r="BB39" s="602"/>
      <c r="BC39" s="602"/>
      <c r="BD39" s="174"/>
      <c r="BE39" s="601" t="str">
        <f t="shared" si="1"/>
        <v/>
      </c>
      <c r="BF39" s="601"/>
      <c r="BG39" s="602"/>
      <c r="BH39" s="602"/>
      <c r="BI39" s="602"/>
      <c r="BJ39" s="602"/>
      <c r="BK39" s="602"/>
      <c r="BL39" s="602"/>
      <c r="BM39" s="602"/>
      <c r="BN39" s="602"/>
      <c r="BO39" s="602"/>
      <c r="BP39" s="602"/>
      <c r="BQ39" s="602"/>
      <c r="BR39" s="602"/>
      <c r="BS39" s="602"/>
      <c r="BT39" s="602"/>
      <c r="BU39" s="602"/>
      <c r="BV39" s="174"/>
      <c r="BW39" s="601">
        <f t="shared" si="2"/>
        <v>17</v>
      </c>
      <c r="BX39" s="601"/>
      <c r="BY39" s="602" t="str">
        <f>IF('各会計、関係団体の財政状況及び健全化判断比率'!B73="","",'各会計、関係団体の財政状況及び健全化判断比率'!B73)</f>
        <v>山形県後期高齢者医療広域連合（普通会計分）</v>
      </c>
      <c r="BZ39" s="602"/>
      <c r="CA39" s="602"/>
      <c r="CB39" s="602"/>
      <c r="CC39" s="602"/>
      <c r="CD39" s="602"/>
      <c r="CE39" s="602"/>
      <c r="CF39" s="602"/>
      <c r="CG39" s="602"/>
      <c r="CH39" s="602"/>
      <c r="CI39" s="602"/>
      <c r="CJ39" s="602"/>
      <c r="CK39" s="602"/>
      <c r="CL39" s="602"/>
      <c r="CM39" s="602"/>
      <c r="CN39" s="174"/>
      <c r="CO39" s="601" t="str">
        <f t="shared" si="3"/>
        <v/>
      </c>
      <c r="CP39" s="601"/>
      <c r="CQ39" s="602" t="str">
        <f>IF('各会計、関係団体の財政状況及び健全化判断比率'!BS12="","",'各会計、関係団体の財政状況及び健全化判断比率'!BS12)</f>
        <v/>
      </c>
      <c r="CR39" s="602"/>
      <c r="CS39" s="602"/>
      <c r="CT39" s="602"/>
      <c r="CU39" s="602"/>
      <c r="CV39" s="602"/>
      <c r="CW39" s="602"/>
      <c r="CX39" s="602"/>
      <c r="CY39" s="602"/>
      <c r="CZ39" s="602"/>
      <c r="DA39" s="602"/>
      <c r="DB39" s="602"/>
      <c r="DC39" s="602"/>
      <c r="DD39" s="602"/>
      <c r="DE39" s="602"/>
      <c r="DG39" s="603" t="str">
        <f>IF('各会計、関係団体の財政状況及び健全化判断比率'!BR12="","",'各会計、関係団体の財政状況及び健全化判断比率'!BR12)</f>
        <v/>
      </c>
      <c r="DH39" s="603"/>
      <c r="DI39" s="201"/>
    </row>
    <row r="40" spans="1:113" ht="32.25" customHeight="1" x14ac:dyDescent="0.15">
      <c r="A40" s="174"/>
      <c r="B40" s="198"/>
      <c r="C40" s="601" t="str">
        <f t="shared" si="5"/>
        <v/>
      </c>
      <c r="D40" s="601"/>
      <c r="E40" s="602" t="str">
        <f>IF('各会計、関係団体の財政状況及び健全化判断比率'!B13="","",'各会計、関係団体の財政状況及び健全化判断比率'!B13)</f>
        <v/>
      </c>
      <c r="F40" s="602"/>
      <c r="G40" s="602"/>
      <c r="H40" s="602"/>
      <c r="I40" s="602"/>
      <c r="J40" s="602"/>
      <c r="K40" s="602"/>
      <c r="L40" s="602"/>
      <c r="M40" s="602"/>
      <c r="N40" s="602"/>
      <c r="O40" s="602"/>
      <c r="P40" s="602"/>
      <c r="Q40" s="602"/>
      <c r="R40" s="602"/>
      <c r="S40" s="602"/>
      <c r="T40" s="174"/>
      <c r="U40" s="601" t="str">
        <f t="shared" si="4"/>
        <v/>
      </c>
      <c r="V40" s="601"/>
      <c r="W40" s="602"/>
      <c r="X40" s="602"/>
      <c r="Y40" s="602"/>
      <c r="Z40" s="602"/>
      <c r="AA40" s="602"/>
      <c r="AB40" s="602"/>
      <c r="AC40" s="602"/>
      <c r="AD40" s="602"/>
      <c r="AE40" s="602"/>
      <c r="AF40" s="602"/>
      <c r="AG40" s="602"/>
      <c r="AH40" s="602"/>
      <c r="AI40" s="602"/>
      <c r="AJ40" s="602"/>
      <c r="AK40" s="602"/>
      <c r="AL40" s="174"/>
      <c r="AM40" s="601" t="str">
        <f t="shared" si="0"/>
        <v/>
      </c>
      <c r="AN40" s="601"/>
      <c r="AO40" s="602"/>
      <c r="AP40" s="602"/>
      <c r="AQ40" s="602"/>
      <c r="AR40" s="602"/>
      <c r="AS40" s="602"/>
      <c r="AT40" s="602"/>
      <c r="AU40" s="602"/>
      <c r="AV40" s="602"/>
      <c r="AW40" s="602"/>
      <c r="AX40" s="602"/>
      <c r="AY40" s="602"/>
      <c r="AZ40" s="602"/>
      <c r="BA40" s="602"/>
      <c r="BB40" s="602"/>
      <c r="BC40" s="602"/>
      <c r="BD40" s="174"/>
      <c r="BE40" s="601" t="str">
        <f t="shared" si="1"/>
        <v/>
      </c>
      <c r="BF40" s="601"/>
      <c r="BG40" s="602"/>
      <c r="BH40" s="602"/>
      <c r="BI40" s="602"/>
      <c r="BJ40" s="602"/>
      <c r="BK40" s="602"/>
      <c r="BL40" s="602"/>
      <c r="BM40" s="602"/>
      <c r="BN40" s="602"/>
      <c r="BO40" s="602"/>
      <c r="BP40" s="602"/>
      <c r="BQ40" s="602"/>
      <c r="BR40" s="602"/>
      <c r="BS40" s="602"/>
      <c r="BT40" s="602"/>
      <c r="BU40" s="602"/>
      <c r="BV40" s="174"/>
      <c r="BW40" s="601">
        <f t="shared" si="2"/>
        <v>18</v>
      </c>
      <c r="BX40" s="601"/>
      <c r="BY40" s="602" t="str">
        <f>IF('各会計、関係団体の財政状況及び健全化判断比率'!B74="","",'各会計、関係団体の財政状況及び健全化判断比率'!B74)</f>
        <v>山形県後期高齢者医療広域連合（事業会計分）</v>
      </c>
      <c r="BZ40" s="602"/>
      <c r="CA40" s="602"/>
      <c r="CB40" s="602"/>
      <c r="CC40" s="602"/>
      <c r="CD40" s="602"/>
      <c r="CE40" s="602"/>
      <c r="CF40" s="602"/>
      <c r="CG40" s="602"/>
      <c r="CH40" s="602"/>
      <c r="CI40" s="602"/>
      <c r="CJ40" s="602"/>
      <c r="CK40" s="602"/>
      <c r="CL40" s="602"/>
      <c r="CM40" s="602"/>
      <c r="CN40" s="174"/>
      <c r="CO40" s="601" t="str">
        <f t="shared" si="3"/>
        <v/>
      </c>
      <c r="CP40" s="601"/>
      <c r="CQ40" s="602" t="str">
        <f>IF('各会計、関係団体の財政状況及び健全化判断比率'!BS13="","",'各会計、関係団体の財政状況及び健全化判断比率'!BS13)</f>
        <v/>
      </c>
      <c r="CR40" s="602"/>
      <c r="CS40" s="602"/>
      <c r="CT40" s="602"/>
      <c r="CU40" s="602"/>
      <c r="CV40" s="602"/>
      <c r="CW40" s="602"/>
      <c r="CX40" s="602"/>
      <c r="CY40" s="602"/>
      <c r="CZ40" s="602"/>
      <c r="DA40" s="602"/>
      <c r="DB40" s="602"/>
      <c r="DC40" s="602"/>
      <c r="DD40" s="602"/>
      <c r="DE40" s="602"/>
      <c r="DG40" s="603" t="str">
        <f>IF('各会計、関係団体の財政状況及び健全化判断比率'!BR13="","",'各会計、関係団体の財政状況及び健全化判断比率'!BR13)</f>
        <v/>
      </c>
      <c r="DH40" s="603"/>
      <c r="DI40" s="201"/>
    </row>
    <row r="41" spans="1:113" ht="32.25" customHeight="1" x14ac:dyDescent="0.15">
      <c r="A41" s="174"/>
      <c r="B41" s="198"/>
      <c r="C41" s="601" t="str">
        <f t="shared" si="5"/>
        <v/>
      </c>
      <c r="D41" s="601"/>
      <c r="E41" s="602" t="str">
        <f>IF('各会計、関係団体の財政状況及び健全化判断比率'!B14="","",'各会計、関係団体の財政状況及び健全化判断比率'!B14)</f>
        <v/>
      </c>
      <c r="F41" s="602"/>
      <c r="G41" s="602"/>
      <c r="H41" s="602"/>
      <c r="I41" s="602"/>
      <c r="J41" s="602"/>
      <c r="K41" s="602"/>
      <c r="L41" s="602"/>
      <c r="M41" s="602"/>
      <c r="N41" s="602"/>
      <c r="O41" s="602"/>
      <c r="P41" s="602"/>
      <c r="Q41" s="602"/>
      <c r="R41" s="602"/>
      <c r="S41" s="602"/>
      <c r="T41" s="174"/>
      <c r="U41" s="601" t="str">
        <f t="shared" si="4"/>
        <v/>
      </c>
      <c r="V41" s="601"/>
      <c r="W41" s="602"/>
      <c r="X41" s="602"/>
      <c r="Y41" s="602"/>
      <c r="Z41" s="602"/>
      <c r="AA41" s="602"/>
      <c r="AB41" s="602"/>
      <c r="AC41" s="602"/>
      <c r="AD41" s="602"/>
      <c r="AE41" s="602"/>
      <c r="AF41" s="602"/>
      <c r="AG41" s="602"/>
      <c r="AH41" s="602"/>
      <c r="AI41" s="602"/>
      <c r="AJ41" s="602"/>
      <c r="AK41" s="602"/>
      <c r="AL41" s="174"/>
      <c r="AM41" s="601" t="str">
        <f t="shared" si="0"/>
        <v/>
      </c>
      <c r="AN41" s="601"/>
      <c r="AO41" s="602"/>
      <c r="AP41" s="602"/>
      <c r="AQ41" s="602"/>
      <c r="AR41" s="602"/>
      <c r="AS41" s="602"/>
      <c r="AT41" s="602"/>
      <c r="AU41" s="602"/>
      <c r="AV41" s="602"/>
      <c r="AW41" s="602"/>
      <c r="AX41" s="602"/>
      <c r="AY41" s="602"/>
      <c r="AZ41" s="602"/>
      <c r="BA41" s="602"/>
      <c r="BB41" s="602"/>
      <c r="BC41" s="602"/>
      <c r="BD41" s="174"/>
      <c r="BE41" s="601" t="str">
        <f t="shared" si="1"/>
        <v/>
      </c>
      <c r="BF41" s="601"/>
      <c r="BG41" s="602"/>
      <c r="BH41" s="602"/>
      <c r="BI41" s="602"/>
      <c r="BJ41" s="602"/>
      <c r="BK41" s="602"/>
      <c r="BL41" s="602"/>
      <c r="BM41" s="602"/>
      <c r="BN41" s="602"/>
      <c r="BO41" s="602"/>
      <c r="BP41" s="602"/>
      <c r="BQ41" s="602"/>
      <c r="BR41" s="602"/>
      <c r="BS41" s="602"/>
      <c r="BT41" s="602"/>
      <c r="BU41" s="602"/>
      <c r="BV41" s="174"/>
      <c r="BW41" s="601" t="str">
        <f t="shared" si="2"/>
        <v/>
      </c>
      <c r="BX41" s="601"/>
      <c r="BY41" s="602" t="str">
        <f>IF('各会計、関係団体の財政状況及び健全化判断比率'!B75="","",'各会計、関係団体の財政状況及び健全化判断比率'!B75)</f>
        <v/>
      </c>
      <c r="BZ41" s="602"/>
      <c r="CA41" s="602"/>
      <c r="CB41" s="602"/>
      <c r="CC41" s="602"/>
      <c r="CD41" s="602"/>
      <c r="CE41" s="602"/>
      <c r="CF41" s="602"/>
      <c r="CG41" s="602"/>
      <c r="CH41" s="602"/>
      <c r="CI41" s="602"/>
      <c r="CJ41" s="602"/>
      <c r="CK41" s="602"/>
      <c r="CL41" s="602"/>
      <c r="CM41" s="602"/>
      <c r="CN41" s="174"/>
      <c r="CO41" s="601" t="str">
        <f t="shared" si="3"/>
        <v/>
      </c>
      <c r="CP41" s="601"/>
      <c r="CQ41" s="602" t="str">
        <f>IF('各会計、関係団体の財政状況及び健全化判断比率'!BS14="","",'各会計、関係団体の財政状況及び健全化判断比率'!BS14)</f>
        <v/>
      </c>
      <c r="CR41" s="602"/>
      <c r="CS41" s="602"/>
      <c r="CT41" s="602"/>
      <c r="CU41" s="602"/>
      <c r="CV41" s="602"/>
      <c r="CW41" s="602"/>
      <c r="CX41" s="602"/>
      <c r="CY41" s="602"/>
      <c r="CZ41" s="602"/>
      <c r="DA41" s="602"/>
      <c r="DB41" s="602"/>
      <c r="DC41" s="602"/>
      <c r="DD41" s="602"/>
      <c r="DE41" s="602"/>
      <c r="DG41" s="603" t="str">
        <f>IF('各会計、関係団体の財政状況及び健全化判断比率'!BR14="","",'各会計、関係団体の財政状況及び健全化判断比率'!BR14)</f>
        <v/>
      </c>
      <c r="DH41" s="603"/>
      <c r="DI41" s="201"/>
    </row>
    <row r="42" spans="1:113" ht="32.25" customHeight="1" x14ac:dyDescent="0.15">
      <c r="B42" s="198"/>
      <c r="C42" s="601" t="str">
        <f t="shared" si="5"/>
        <v/>
      </c>
      <c r="D42" s="601"/>
      <c r="E42" s="602" t="str">
        <f>IF('各会計、関係団体の財政状況及び健全化判断比率'!B15="","",'各会計、関係団体の財政状況及び健全化判断比率'!B15)</f>
        <v/>
      </c>
      <c r="F42" s="602"/>
      <c r="G42" s="602"/>
      <c r="H42" s="602"/>
      <c r="I42" s="602"/>
      <c r="J42" s="602"/>
      <c r="K42" s="602"/>
      <c r="L42" s="602"/>
      <c r="M42" s="602"/>
      <c r="N42" s="602"/>
      <c r="O42" s="602"/>
      <c r="P42" s="602"/>
      <c r="Q42" s="602"/>
      <c r="R42" s="602"/>
      <c r="S42" s="602"/>
      <c r="T42" s="174"/>
      <c r="U42" s="601" t="str">
        <f t="shared" si="4"/>
        <v/>
      </c>
      <c r="V42" s="601"/>
      <c r="W42" s="602"/>
      <c r="X42" s="602"/>
      <c r="Y42" s="602"/>
      <c r="Z42" s="602"/>
      <c r="AA42" s="602"/>
      <c r="AB42" s="602"/>
      <c r="AC42" s="602"/>
      <c r="AD42" s="602"/>
      <c r="AE42" s="602"/>
      <c r="AF42" s="602"/>
      <c r="AG42" s="602"/>
      <c r="AH42" s="602"/>
      <c r="AI42" s="602"/>
      <c r="AJ42" s="602"/>
      <c r="AK42" s="602"/>
      <c r="AL42" s="174"/>
      <c r="AM42" s="601" t="str">
        <f t="shared" si="0"/>
        <v/>
      </c>
      <c r="AN42" s="601"/>
      <c r="AO42" s="602"/>
      <c r="AP42" s="602"/>
      <c r="AQ42" s="602"/>
      <c r="AR42" s="602"/>
      <c r="AS42" s="602"/>
      <c r="AT42" s="602"/>
      <c r="AU42" s="602"/>
      <c r="AV42" s="602"/>
      <c r="AW42" s="602"/>
      <c r="AX42" s="602"/>
      <c r="AY42" s="602"/>
      <c r="AZ42" s="602"/>
      <c r="BA42" s="602"/>
      <c r="BB42" s="602"/>
      <c r="BC42" s="602"/>
      <c r="BD42" s="174"/>
      <c r="BE42" s="601" t="str">
        <f t="shared" si="1"/>
        <v/>
      </c>
      <c r="BF42" s="601"/>
      <c r="BG42" s="602"/>
      <c r="BH42" s="602"/>
      <c r="BI42" s="602"/>
      <c r="BJ42" s="602"/>
      <c r="BK42" s="602"/>
      <c r="BL42" s="602"/>
      <c r="BM42" s="602"/>
      <c r="BN42" s="602"/>
      <c r="BO42" s="602"/>
      <c r="BP42" s="602"/>
      <c r="BQ42" s="602"/>
      <c r="BR42" s="602"/>
      <c r="BS42" s="602"/>
      <c r="BT42" s="602"/>
      <c r="BU42" s="602"/>
      <c r="BV42" s="174"/>
      <c r="BW42" s="601" t="str">
        <f t="shared" si="2"/>
        <v/>
      </c>
      <c r="BX42" s="601"/>
      <c r="BY42" s="602" t="str">
        <f>IF('各会計、関係団体の財政状況及び健全化判断比率'!B76="","",'各会計、関係団体の財政状況及び健全化判断比率'!B76)</f>
        <v/>
      </c>
      <c r="BZ42" s="602"/>
      <c r="CA42" s="602"/>
      <c r="CB42" s="602"/>
      <c r="CC42" s="602"/>
      <c r="CD42" s="602"/>
      <c r="CE42" s="602"/>
      <c r="CF42" s="602"/>
      <c r="CG42" s="602"/>
      <c r="CH42" s="602"/>
      <c r="CI42" s="602"/>
      <c r="CJ42" s="602"/>
      <c r="CK42" s="602"/>
      <c r="CL42" s="602"/>
      <c r="CM42" s="602"/>
      <c r="CN42" s="174"/>
      <c r="CO42" s="601" t="str">
        <f t="shared" si="3"/>
        <v/>
      </c>
      <c r="CP42" s="601"/>
      <c r="CQ42" s="602" t="str">
        <f>IF('各会計、関係団体の財政状況及び健全化判断比率'!BS15="","",'各会計、関係団体の財政状況及び健全化判断比率'!BS15)</f>
        <v/>
      </c>
      <c r="CR42" s="602"/>
      <c r="CS42" s="602"/>
      <c r="CT42" s="602"/>
      <c r="CU42" s="602"/>
      <c r="CV42" s="602"/>
      <c r="CW42" s="602"/>
      <c r="CX42" s="602"/>
      <c r="CY42" s="602"/>
      <c r="CZ42" s="602"/>
      <c r="DA42" s="602"/>
      <c r="DB42" s="602"/>
      <c r="DC42" s="602"/>
      <c r="DD42" s="602"/>
      <c r="DE42" s="602"/>
      <c r="DG42" s="603" t="str">
        <f>IF('各会計、関係団体の財政状況及び健全化判断比率'!BR15="","",'各会計、関係団体の財政状況及び健全化判断比率'!BR15)</f>
        <v/>
      </c>
      <c r="DH42" s="603"/>
      <c r="DI42" s="201"/>
    </row>
    <row r="43" spans="1:113" ht="32.25" customHeight="1" x14ac:dyDescent="0.15">
      <c r="B43" s="198"/>
      <c r="C43" s="601" t="str">
        <f t="shared" si="5"/>
        <v/>
      </c>
      <c r="D43" s="601"/>
      <c r="E43" s="602" t="str">
        <f>IF('各会計、関係団体の財政状況及び健全化判断比率'!B16="","",'各会計、関係団体の財政状況及び健全化判断比率'!B16)</f>
        <v/>
      </c>
      <c r="F43" s="602"/>
      <c r="G43" s="602"/>
      <c r="H43" s="602"/>
      <c r="I43" s="602"/>
      <c r="J43" s="602"/>
      <c r="K43" s="602"/>
      <c r="L43" s="602"/>
      <c r="M43" s="602"/>
      <c r="N43" s="602"/>
      <c r="O43" s="602"/>
      <c r="P43" s="602"/>
      <c r="Q43" s="602"/>
      <c r="R43" s="602"/>
      <c r="S43" s="602"/>
      <c r="T43" s="174"/>
      <c r="U43" s="601" t="str">
        <f t="shared" si="4"/>
        <v/>
      </c>
      <c r="V43" s="601"/>
      <c r="W43" s="602"/>
      <c r="X43" s="602"/>
      <c r="Y43" s="602"/>
      <c r="Z43" s="602"/>
      <c r="AA43" s="602"/>
      <c r="AB43" s="602"/>
      <c r="AC43" s="602"/>
      <c r="AD43" s="602"/>
      <c r="AE43" s="602"/>
      <c r="AF43" s="602"/>
      <c r="AG43" s="602"/>
      <c r="AH43" s="602"/>
      <c r="AI43" s="602"/>
      <c r="AJ43" s="602"/>
      <c r="AK43" s="602"/>
      <c r="AL43" s="174"/>
      <c r="AM43" s="601" t="str">
        <f t="shared" si="0"/>
        <v/>
      </c>
      <c r="AN43" s="601"/>
      <c r="AO43" s="602"/>
      <c r="AP43" s="602"/>
      <c r="AQ43" s="602"/>
      <c r="AR43" s="602"/>
      <c r="AS43" s="602"/>
      <c r="AT43" s="602"/>
      <c r="AU43" s="602"/>
      <c r="AV43" s="602"/>
      <c r="AW43" s="602"/>
      <c r="AX43" s="602"/>
      <c r="AY43" s="602"/>
      <c r="AZ43" s="602"/>
      <c r="BA43" s="602"/>
      <c r="BB43" s="602"/>
      <c r="BC43" s="602"/>
      <c r="BD43" s="174"/>
      <c r="BE43" s="601" t="str">
        <f t="shared" si="1"/>
        <v/>
      </c>
      <c r="BF43" s="601"/>
      <c r="BG43" s="602"/>
      <c r="BH43" s="602"/>
      <c r="BI43" s="602"/>
      <c r="BJ43" s="602"/>
      <c r="BK43" s="602"/>
      <c r="BL43" s="602"/>
      <c r="BM43" s="602"/>
      <c r="BN43" s="602"/>
      <c r="BO43" s="602"/>
      <c r="BP43" s="602"/>
      <c r="BQ43" s="602"/>
      <c r="BR43" s="602"/>
      <c r="BS43" s="602"/>
      <c r="BT43" s="602"/>
      <c r="BU43" s="602"/>
      <c r="BV43" s="174"/>
      <c r="BW43" s="601" t="str">
        <f t="shared" si="2"/>
        <v/>
      </c>
      <c r="BX43" s="601"/>
      <c r="BY43" s="602" t="str">
        <f>IF('各会計、関係団体の財政状況及び健全化判断比率'!B77="","",'各会計、関係団体の財政状況及び健全化判断比率'!B77)</f>
        <v/>
      </c>
      <c r="BZ43" s="602"/>
      <c r="CA43" s="602"/>
      <c r="CB43" s="602"/>
      <c r="CC43" s="602"/>
      <c r="CD43" s="602"/>
      <c r="CE43" s="602"/>
      <c r="CF43" s="602"/>
      <c r="CG43" s="602"/>
      <c r="CH43" s="602"/>
      <c r="CI43" s="602"/>
      <c r="CJ43" s="602"/>
      <c r="CK43" s="602"/>
      <c r="CL43" s="602"/>
      <c r="CM43" s="602"/>
      <c r="CN43" s="174"/>
      <c r="CO43" s="601" t="str">
        <f t="shared" si="3"/>
        <v/>
      </c>
      <c r="CP43" s="601"/>
      <c r="CQ43" s="602" t="str">
        <f>IF('各会計、関係団体の財政状況及び健全化判断比率'!BS16="","",'各会計、関係団体の財政状況及び健全化判断比率'!BS16)</f>
        <v/>
      </c>
      <c r="CR43" s="602"/>
      <c r="CS43" s="602"/>
      <c r="CT43" s="602"/>
      <c r="CU43" s="602"/>
      <c r="CV43" s="602"/>
      <c r="CW43" s="602"/>
      <c r="CX43" s="602"/>
      <c r="CY43" s="602"/>
      <c r="CZ43" s="602"/>
      <c r="DA43" s="602"/>
      <c r="DB43" s="602"/>
      <c r="DC43" s="602"/>
      <c r="DD43" s="602"/>
      <c r="DE43" s="602"/>
      <c r="DG43" s="603" t="str">
        <f>IF('各会計、関係団体の財政状況及び健全化判断比率'!BR16="","",'各会計、関係団体の財政状況及び健全化判断比率'!BR16)</f>
        <v/>
      </c>
      <c r="DH43" s="603"/>
      <c r="DI43" s="201"/>
    </row>
    <row r="44" spans="1:113" ht="13.5" customHeight="1" thickBot="1" x14ac:dyDescent="0.2">
      <c r="B44" s="202"/>
      <c r="C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3"/>
      <c r="BR44" s="203"/>
      <c r="BS44" s="203"/>
      <c r="BT44" s="203"/>
      <c r="BU44" s="203"/>
      <c r="BV44" s="203"/>
      <c r="BW44" s="203"/>
      <c r="BX44" s="203"/>
      <c r="BY44" s="203"/>
      <c r="BZ44" s="203"/>
      <c r="CA44" s="203"/>
      <c r="CB44" s="203"/>
      <c r="CC44" s="203"/>
      <c r="CD44" s="203"/>
      <c r="CE44" s="203"/>
      <c r="CF44" s="203"/>
      <c r="CG44" s="203"/>
      <c r="CH44" s="203"/>
      <c r="CI44" s="203"/>
      <c r="CJ44" s="203"/>
      <c r="CK44" s="203"/>
      <c r="CL44" s="203"/>
      <c r="CM44" s="203"/>
      <c r="CN44" s="203"/>
      <c r="CO44" s="203"/>
      <c r="CP44" s="203"/>
      <c r="CQ44" s="203"/>
      <c r="CR44" s="203"/>
      <c r="CS44" s="203"/>
      <c r="CT44" s="203"/>
      <c r="CU44" s="203"/>
      <c r="CV44" s="203"/>
      <c r="CW44" s="203"/>
      <c r="CX44" s="203"/>
      <c r="CY44" s="203"/>
      <c r="CZ44" s="203"/>
      <c r="DA44" s="203"/>
      <c r="DB44" s="203"/>
      <c r="DC44" s="203"/>
      <c r="DD44" s="203"/>
      <c r="DE44" s="203"/>
      <c r="DF44" s="203"/>
      <c r="DG44" s="203"/>
      <c r="DH44" s="203"/>
      <c r="DI44" s="204"/>
    </row>
    <row r="45" spans="1:113" x14ac:dyDescent="0.15"/>
    <row r="46" spans="1:113" x14ac:dyDescent="0.15">
      <c r="B46" s="173" t="s">
        <v>205</v>
      </c>
      <c r="E46" s="604" t="s">
        <v>206</v>
      </c>
      <c r="F46" s="604"/>
      <c r="G46" s="604"/>
      <c r="H46" s="604"/>
      <c r="I46" s="604"/>
      <c r="J46" s="604"/>
      <c r="K46" s="604"/>
      <c r="L46" s="604"/>
      <c r="M46" s="604"/>
      <c r="N46" s="604"/>
      <c r="O46" s="604"/>
      <c r="P46" s="604"/>
      <c r="Q46" s="604"/>
      <c r="R46" s="604"/>
      <c r="S46" s="604"/>
      <c r="T46" s="604"/>
      <c r="U46" s="604"/>
      <c r="V46" s="604"/>
      <c r="W46" s="604"/>
      <c r="X46" s="604"/>
      <c r="Y46" s="604"/>
      <c r="Z46" s="604"/>
      <c r="AA46" s="604"/>
      <c r="AB46" s="604"/>
      <c r="AC46" s="604"/>
      <c r="AD46" s="604"/>
      <c r="AE46" s="604"/>
      <c r="AF46" s="604"/>
      <c r="AG46" s="604"/>
      <c r="AH46" s="604"/>
      <c r="AI46" s="604"/>
      <c r="AJ46" s="604"/>
      <c r="AK46" s="604"/>
      <c r="AL46" s="604"/>
      <c r="AM46" s="604"/>
      <c r="AN46" s="604"/>
      <c r="AO46" s="604"/>
      <c r="AP46" s="604"/>
      <c r="AQ46" s="604"/>
      <c r="AR46" s="604"/>
      <c r="AS46" s="604"/>
      <c r="AT46" s="604"/>
      <c r="AU46" s="604"/>
      <c r="AV46" s="604"/>
      <c r="AW46" s="604"/>
      <c r="AX46" s="604"/>
      <c r="AY46" s="604"/>
      <c r="AZ46" s="604"/>
      <c r="BA46" s="604"/>
      <c r="BB46" s="604"/>
      <c r="BC46" s="604"/>
      <c r="BD46" s="604"/>
      <c r="BE46" s="604"/>
      <c r="BF46" s="604"/>
      <c r="BG46" s="604"/>
      <c r="BH46" s="604"/>
      <c r="BI46" s="604"/>
      <c r="BJ46" s="604"/>
      <c r="BK46" s="604"/>
      <c r="BL46" s="604"/>
      <c r="BM46" s="604"/>
      <c r="BN46" s="604"/>
      <c r="BO46" s="604"/>
      <c r="BP46" s="604"/>
      <c r="BQ46" s="604"/>
      <c r="BR46" s="604"/>
      <c r="BS46" s="604"/>
      <c r="BT46" s="604"/>
      <c r="BU46" s="604"/>
      <c r="BV46" s="604"/>
      <c r="BW46" s="604"/>
      <c r="BX46" s="604"/>
      <c r="BY46" s="604"/>
      <c r="BZ46" s="604"/>
      <c r="CA46" s="604"/>
      <c r="CB46" s="604"/>
      <c r="CC46" s="604"/>
      <c r="CD46" s="604"/>
      <c r="CE46" s="604"/>
      <c r="CF46" s="604"/>
      <c r="CG46" s="604"/>
      <c r="CH46" s="604"/>
      <c r="CI46" s="604"/>
      <c r="CJ46" s="604"/>
      <c r="CK46" s="604"/>
      <c r="CL46" s="604"/>
      <c r="CM46" s="604"/>
      <c r="CN46" s="604"/>
      <c r="CO46" s="604"/>
      <c r="CP46" s="604"/>
      <c r="CQ46" s="604"/>
      <c r="CR46" s="604"/>
      <c r="CS46" s="604"/>
      <c r="CT46" s="604"/>
      <c r="CU46" s="604"/>
      <c r="CV46" s="604"/>
      <c r="CW46" s="604"/>
      <c r="CX46" s="604"/>
      <c r="CY46" s="604"/>
      <c r="CZ46" s="604"/>
      <c r="DA46" s="604"/>
      <c r="DB46" s="604"/>
      <c r="DC46" s="604"/>
      <c r="DD46" s="604"/>
      <c r="DE46" s="604"/>
      <c r="DF46" s="604"/>
      <c r="DG46" s="604"/>
      <c r="DH46" s="604"/>
      <c r="DI46" s="604"/>
    </row>
    <row r="47" spans="1:113" x14ac:dyDescent="0.15">
      <c r="E47" s="604" t="s">
        <v>207</v>
      </c>
      <c r="F47" s="604"/>
      <c r="G47" s="604"/>
      <c r="H47" s="604"/>
      <c r="I47" s="604"/>
      <c r="J47" s="604"/>
      <c r="K47" s="604"/>
      <c r="L47" s="604"/>
      <c r="M47" s="604"/>
      <c r="N47" s="604"/>
      <c r="O47" s="604"/>
      <c r="P47" s="604"/>
      <c r="Q47" s="604"/>
      <c r="R47" s="604"/>
      <c r="S47" s="604"/>
      <c r="T47" s="604"/>
      <c r="U47" s="604"/>
      <c r="V47" s="604"/>
      <c r="W47" s="604"/>
      <c r="X47" s="604"/>
      <c r="Y47" s="604"/>
      <c r="Z47" s="604"/>
      <c r="AA47" s="604"/>
      <c r="AB47" s="604"/>
      <c r="AC47" s="604"/>
      <c r="AD47" s="604"/>
      <c r="AE47" s="604"/>
      <c r="AF47" s="604"/>
      <c r="AG47" s="604"/>
      <c r="AH47" s="604"/>
      <c r="AI47" s="604"/>
      <c r="AJ47" s="604"/>
      <c r="AK47" s="604"/>
      <c r="AL47" s="604"/>
      <c r="AM47" s="604"/>
      <c r="AN47" s="604"/>
      <c r="AO47" s="604"/>
      <c r="AP47" s="604"/>
      <c r="AQ47" s="604"/>
      <c r="AR47" s="604"/>
      <c r="AS47" s="604"/>
      <c r="AT47" s="604"/>
      <c r="AU47" s="604"/>
      <c r="AV47" s="604"/>
      <c r="AW47" s="604"/>
      <c r="AX47" s="604"/>
      <c r="AY47" s="604"/>
      <c r="AZ47" s="604"/>
      <c r="BA47" s="604"/>
      <c r="BB47" s="604"/>
      <c r="BC47" s="604"/>
      <c r="BD47" s="604"/>
      <c r="BE47" s="604"/>
      <c r="BF47" s="604"/>
      <c r="BG47" s="604"/>
      <c r="BH47" s="604"/>
      <c r="BI47" s="604"/>
      <c r="BJ47" s="604"/>
      <c r="BK47" s="604"/>
      <c r="BL47" s="604"/>
      <c r="BM47" s="604"/>
      <c r="BN47" s="604"/>
      <c r="BO47" s="604"/>
      <c r="BP47" s="604"/>
      <c r="BQ47" s="604"/>
      <c r="BR47" s="604"/>
      <c r="BS47" s="604"/>
      <c r="BT47" s="604"/>
      <c r="BU47" s="604"/>
      <c r="BV47" s="604"/>
      <c r="BW47" s="604"/>
      <c r="BX47" s="604"/>
      <c r="BY47" s="604"/>
      <c r="BZ47" s="604"/>
      <c r="CA47" s="604"/>
      <c r="CB47" s="604"/>
      <c r="CC47" s="604"/>
      <c r="CD47" s="604"/>
      <c r="CE47" s="604"/>
      <c r="CF47" s="604"/>
      <c r="CG47" s="604"/>
      <c r="CH47" s="604"/>
      <c r="CI47" s="604"/>
      <c r="CJ47" s="604"/>
      <c r="CK47" s="604"/>
      <c r="CL47" s="604"/>
      <c r="CM47" s="604"/>
      <c r="CN47" s="604"/>
      <c r="CO47" s="604"/>
      <c r="CP47" s="604"/>
      <c r="CQ47" s="604"/>
      <c r="CR47" s="604"/>
      <c r="CS47" s="604"/>
      <c r="CT47" s="604"/>
      <c r="CU47" s="604"/>
      <c r="CV47" s="604"/>
      <c r="CW47" s="604"/>
      <c r="CX47" s="604"/>
      <c r="CY47" s="604"/>
      <c r="CZ47" s="604"/>
      <c r="DA47" s="604"/>
      <c r="DB47" s="604"/>
      <c r="DC47" s="604"/>
      <c r="DD47" s="604"/>
      <c r="DE47" s="604"/>
      <c r="DF47" s="604"/>
      <c r="DG47" s="604"/>
      <c r="DH47" s="604"/>
      <c r="DI47" s="604"/>
    </row>
    <row r="48" spans="1:113" x14ac:dyDescent="0.15">
      <c r="E48" s="604" t="s">
        <v>208</v>
      </c>
      <c r="F48" s="604"/>
      <c r="G48" s="604"/>
      <c r="H48" s="604"/>
      <c r="I48" s="604"/>
      <c r="J48" s="604"/>
      <c r="K48" s="604"/>
      <c r="L48" s="604"/>
      <c r="M48" s="604"/>
      <c r="N48" s="604"/>
      <c r="O48" s="604"/>
      <c r="P48" s="604"/>
      <c r="Q48" s="604"/>
      <c r="R48" s="604"/>
      <c r="S48" s="604"/>
      <c r="T48" s="604"/>
      <c r="U48" s="604"/>
      <c r="V48" s="604"/>
      <c r="W48" s="604"/>
      <c r="X48" s="604"/>
      <c r="Y48" s="604"/>
      <c r="Z48" s="604"/>
      <c r="AA48" s="604"/>
      <c r="AB48" s="604"/>
      <c r="AC48" s="604"/>
      <c r="AD48" s="604"/>
      <c r="AE48" s="604"/>
      <c r="AF48" s="604"/>
      <c r="AG48" s="604"/>
      <c r="AH48" s="604"/>
      <c r="AI48" s="604"/>
      <c r="AJ48" s="604"/>
      <c r="AK48" s="604"/>
      <c r="AL48" s="604"/>
      <c r="AM48" s="604"/>
      <c r="AN48" s="604"/>
      <c r="AO48" s="604"/>
      <c r="AP48" s="604"/>
      <c r="AQ48" s="604"/>
      <c r="AR48" s="604"/>
      <c r="AS48" s="604"/>
      <c r="AT48" s="604"/>
      <c r="AU48" s="604"/>
      <c r="AV48" s="604"/>
      <c r="AW48" s="604"/>
      <c r="AX48" s="604"/>
      <c r="AY48" s="604"/>
      <c r="AZ48" s="604"/>
      <c r="BA48" s="604"/>
      <c r="BB48" s="604"/>
      <c r="BC48" s="604"/>
      <c r="BD48" s="604"/>
      <c r="BE48" s="604"/>
      <c r="BF48" s="604"/>
      <c r="BG48" s="604"/>
      <c r="BH48" s="604"/>
      <c r="BI48" s="604"/>
      <c r="BJ48" s="604"/>
      <c r="BK48" s="604"/>
      <c r="BL48" s="604"/>
      <c r="BM48" s="604"/>
      <c r="BN48" s="604"/>
      <c r="BO48" s="604"/>
      <c r="BP48" s="604"/>
      <c r="BQ48" s="604"/>
      <c r="BR48" s="604"/>
      <c r="BS48" s="604"/>
      <c r="BT48" s="604"/>
      <c r="BU48" s="604"/>
      <c r="BV48" s="604"/>
      <c r="BW48" s="604"/>
      <c r="BX48" s="604"/>
      <c r="BY48" s="604"/>
      <c r="BZ48" s="604"/>
      <c r="CA48" s="604"/>
      <c r="CB48" s="604"/>
      <c r="CC48" s="604"/>
      <c r="CD48" s="604"/>
      <c r="CE48" s="604"/>
      <c r="CF48" s="604"/>
      <c r="CG48" s="604"/>
      <c r="CH48" s="604"/>
      <c r="CI48" s="604"/>
      <c r="CJ48" s="604"/>
      <c r="CK48" s="604"/>
      <c r="CL48" s="604"/>
      <c r="CM48" s="604"/>
      <c r="CN48" s="604"/>
      <c r="CO48" s="604"/>
      <c r="CP48" s="604"/>
      <c r="CQ48" s="604"/>
      <c r="CR48" s="604"/>
      <c r="CS48" s="604"/>
      <c r="CT48" s="604"/>
      <c r="CU48" s="604"/>
      <c r="CV48" s="604"/>
      <c r="CW48" s="604"/>
      <c r="CX48" s="604"/>
      <c r="CY48" s="604"/>
      <c r="CZ48" s="604"/>
      <c r="DA48" s="604"/>
      <c r="DB48" s="604"/>
      <c r="DC48" s="604"/>
      <c r="DD48" s="604"/>
      <c r="DE48" s="604"/>
      <c r="DF48" s="604"/>
      <c r="DG48" s="604"/>
      <c r="DH48" s="604"/>
      <c r="DI48" s="604"/>
    </row>
    <row r="49" spans="5:113" x14ac:dyDescent="0.15">
      <c r="E49" s="605" t="s">
        <v>209</v>
      </c>
      <c r="F49" s="605"/>
      <c r="G49" s="605"/>
      <c r="H49" s="605"/>
      <c r="I49" s="605"/>
      <c r="J49" s="605"/>
      <c r="K49" s="605"/>
      <c r="L49" s="605"/>
      <c r="M49" s="605"/>
      <c r="N49" s="605"/>
      <c r="O49" s="605"/>
      <c r="P49" s="605"/>
      <c r="Q49" s="605"/>
      <c r="R49" s="605"/>
      <c r="S49" s="605"/>
      <c r="T49" s="605"/>
      <c r="U49" s="605"/>
      <c r="V49" s="605"/>
      <c r="W49" s="605"/>
      <c r="X49" s="605"/>
      <c r="Y49" s="605"/>
      <c r="Z49" s="605"/>
      <c r="AA49" s="605"/>
      <c r="AB49" s="605"/>
      <c r="AC49" s="605"/>
      <c r="AD49" s="605"/>
      <c r="AE49" s="605"/>
      <c r="AF49" s="605"/>
      <c r="AG49" s="605"/>
      <c r="AH49" s="605"/>
      <c r="AI49" s="605"/>
      <c r="AJ49" s="605"/>
      <c r="AK49" s="605"/>
      <c r="AL49" s="605"/>
      <c r="AM49" s="605"/>
      <c r="AN49" s="605"/>
      <c r="AO49" s="605"/>
      <c r="AP49" s="605"/>
      <c r="AQ49" s="605"/>
      <c r="AR49" s="605"/>
      <c r="AS49" s="605"/>
      <c r="AT49" s="605"/>
      <c r="AU49" s="605"/>
      <c r="AV49" s="605"/>
      <c r="AW49" s="605"/>
      <c r="AX49" s="605"/>
      <c r="AY49" s="605"/>
      <c r="AZ49" s="605"/>
      <c r="BA49" s="605"/>
      <c r="BB49" s="605"/>
      <c r="BC49" s="605"/>
      <c r="BD49" s="605"/>
      <c r="BE49" s="605"/>
      <c r="BF49" s="605"/>
      <c r="BG49" s="605"/>
      <c r="BH49" s="605"/>
      <c r="BI49" s="605"/>
      <c r="BJ49" s="605"/>
      <c r="BK49" s="605"/>
      <c r="BL49" s="605"/>
      <c r="BM49" s="605"/>
      <c r="BN49" s="605"/>
      <c r="BO49" s="605"/>
      <c r="BP49" s="605"/>
      <c r="BQ49" s="605"/>
      <c r="BR49" s="605"/>
      <c r="BS49" s="605"/>
      <c r="BT49" s="605"/>
      <c r="BU49" s="605"/>
      <c r="BV49" s="605"/>
      <c r="BW49" s="605"/>
      <c r="BX49" s="605"/>
      <c r="BY49" s="605"/>
      <c r="BZ49" s="605"/>
      <c r="CA49" s="605"/>
      <c r="CB49" s="605"/>
      <c r="CC49" s="605"/>
      <c r="CD49" s="605"/>
      <c r="CE49" s="605"/>
      <c r="CF49" s="605"/>
      <c r="CG49" s="605"/>
      <c r="CH49" s="605"/>
      <c r="CI49" s="605"/>
      <c r="CJ49" s="605"/>
      <c r="CK49" s="605"/>
      <c r="CL49" s="605"/>
      <c r="CM49" s="605"/>
      <c r="CN49" s="605"/>
      <c r="CO49" s="605"/>
      <c r="CP49" s="605"/>
      <c r="CQ49" s="605"/>
      <c r="CR49" s="605"/>
      <c r="CS49" s="605"/>
      <c r="CT49" s="605"/>
      <c r="CU49" s="605"/>
      <c r="CV49" s="605"/>
      <c r="CW49" s="605"/>
      <c r="CX49" s="605"/>
      <c r="CY49" s="605"/>
      <c r="CZ49" s="605"/>
      <c r="DA49" s="605"/>
      <c r="DB49" s="605"/>
      <c r="DC49" s="605"/>
      <c r="DD49" s="605"/>
      <c r="DE49" s="605"/>
      <c r="DF49" s="605"/>
      <c r="DG49" s="605"/>
      <c r="DH49" s="605"/>
      <c r="DI49" s="605"/>
    </row>
    <row r="50" spans="5:113" x14ac:dyDescent="0.15">
      <c r="E50" s="604" t="s">
        <v>210</v>
      </c>
      <c r="F50" s="604"/>
      <c r="G50" s="604"/>
      <c r="H50" s="604"/>
      <c r="I50" s="604"/>
      <c r="J50" s="604"/>
      <c r="K50" s="604"/>
      <c r="L50" s="604"/>
      <c r="M50" s="604"/>
      <c r="N50" s="604"/>
      <c r="O50" s="604"/>
      <c r="P50" s="604"/>
      <c r="Q50" s="604"/>
      <c r="R50" s="604"/>
      <c r="S50" s="604"/>
      <c r="T50" s="604"/>
      <c r="U50" s="604"/>
      <c r="V50" s="604"/>
      <c r="W50" s="604"/>
      <c r="X50" s="604"/>
      <c r="Y50" s="604"/>
      <c r="Z50" s="604"/>
      <c r="AA50" s="604"/>
      <c r="AB50" s="604"/>
      <c r="AC50" s="604"/>
      <c r="AD50" s="604"/>
      <c r="AE50" s="604"/>
      <c r="AF50" s="604"/>
      <c r="AG50" s="604"/>
      <c r="AH50" s="604"/>
      <c r="AI50" s="604"/>
      <c r="AJ50" s="604"/>
      <c r="AK50" s="604"/>
      <c r="AL50" s="604"/>
      <c r="AM50" s="604"/>
      <c r="AN50" s="604"/>
      <c r="AO50" s="604"/>
      <c r="AP50" s="604"/>
      <c r="AQ50" s="604"/>
      <c r="AR50" s="604"/>
      <c r="AS50" s="604"/>
      <c r="AT50" s="604"/>
      <c r="AU50" s="604"/>
      <c r="AV50" s="604"/>
      <c r="AW50" s="604"/>
      <c r="AX50" s="604"/>
      <c r="AY50" s="604"/>
      <c r="AZ50" s="604"/>
      <c r="BA50" s="604"/>
      <c r="BB50" s="604"/>
      <c r="BC50" s="604"/>
      <c r="BD50" s="604"/>
      <c r="BE50" s="604"/>
      <c r="BF50" s="604"/>
      <c r="BG50" s="604"/>
      <c r="BH50" s="604"/>
      <c r="BI50" s="604"/>
      <c r="BJ50" s="604"/>
      <c r="BK50" s="604"/>
      <c r="BL50" s="604"/>
      <c r="BM50" s="604"/>
      <c r="BN50" s="604"/>
      <c r="BO50" s="604"/>
      <c r="BP50" s="604"/>
      <c r="BQ50" s="604"/>
      <c r="BR50" s="604"/>
      <c r="BS50" s="604"/>
      <c r="BT50" s="604"/>
      <c r="BU50" s="604"/>
      <c r="BV50" s="604"/>
      <c r="BW50" s="604"/>
      <c r="BX50" s="604"/>
      <c r="BY50" s="604"/>
      <c r="BZ50" s="604"/>
      <c r="CA50" s="604"/>
      <c r="CB50" s="604"/>
      <c r="CC50" s="604"/>
      <c r="CD50" s="604"/>
      <c r="CE50" s="604"/>
      <c r="CF50" s="604"/>
      <c r="CG50" s="604"/>
      <c r="CH50" s="604"/>
      <c r="CI50" s="604"/>
      <c r="CJ50" s="604"/>
      <c r="CK50" s="604"/>
      <c r="CL50" s="604"/>
      <c r="CM50" s="604"/>
      <c r="CN50" s="604"/>
      <c r="CO50" s="604"/>
      <c r="CP50" s="604"/>
      <c r="CQ50" s="604"/>
      <c r="CR50" s="604"/>
      <c r="CS50" s="604"/>
      <c r="CT50" s="604"/>
      <c r="CU50" s="604"/>
      <c r="CV50" s="604"/>
      <c r="CW50" s="604"/>
      <c r="CX50" s="604"/>
      <c r="CY50" s="604"/>
      <c r="CZ50" s="604"/>
      <c r="DA50" s="604"/>
      <c r="DB50" s="604"/>
      <c r="DC50" s="604"/>
      <c r="DD50" s="604"/>
      <c r="DE50" s="604"/>
      <c r="DF50" s="604"/>
      <c r="DG50" s="604"/>
      <c r="DH50" s="604"/>
      <c r="DI50" s="604"/>
    </row>
    <row r="51" spans="5:113" x14ac:dyDescent="0.15">
      <c r="E51" s="604" t="s">
        <v>211</v>
      </c>
      <c r="F51" s="604"/>
      <c r="G51" s="604"/>
      <c r="H51" s="604"/>
      <c r="I51" s="604"/>
      <c r="J51" s="604"/>
      <c r="K51" s="604"/>
      <c r="L51" s="604"/>
      <c r="M51" s="604"/>
      <c r="N51" s="604"/>
      <c r="O51" s="604"/>
      <c r="P51" s="604"/>
      <c r="Q51" s="604"/>
      <c r="R51" s="604"/>
      <c r="S51" s="604"/>
      <c r="T51" s="604"/>
      <c r="U51" s="604"/>
      <c r="V51" s="604"/>
      <c r="W51" s="604"/>
      <c r="X51" s="604"/>
      <c r="Y51" s="604"/>
      <c r="Z51" s="604"/>
      <c r="AA51" s="604"/>
      <c r="AB51" s="604"/>
      <c r="AC51" s="604"/>
      <c r="AD51" s="604"/>
      <c r="AE51" s="604"/>
      <c r="AF51" s="604"/>
      <c r="AG51" s="604"/>
      <c r="AH51" s="604"/>
      <c r="AI51" s="604"/>
      <c r="AJ51" s="604"/>
      <c r="AK51" s="604"/>
      <c r="AL51" s="604"/>
      <c r="AM51" s="604"/>
      <c r="AN51" s="604"/>
      <c r="AO51" s="604"/>
      <c r="AP51" s="604"/>
      <c r="AQ51" s="604"/>
      <c r="AR51" s="604"/>
      <c r="AS51" s="604"/>
      <c r="AT51" s="604"/>
      <c r="AU51" s="604"/>
      <c r="AV51" s="604"/>
      <c r="AW51" s="604"/>
      <c r="AX51" s="604"/>
      <c r="AY51" s="604"/>
      <c r="AZ51" s="604"/>
      <c r="BA51" s="604"/>
      <c r="BB51" s="604"/>
      <c r="BC51" s="604"/>
      <c r="BD51" s="604"/>
      <c r="BE51" s="604"/>
      <c r="BF51" s="604"/>
      <c r="BG51" s="604"/>
      <c r="BH51" s="604"/>
      <c r="BI51" s="604"/>
      <c r="BJ51" s="604"/>
      <c r="BK51" s="604"/>
      <c r="BL51" s="604"/>
      <c r="BM51" s="604"/>
      <c r="BN51" s="604"/>
      <c r="BO51" s="604"/>
      <c r="BP51" s="604"/>
      <c r="BQ51" s="604"/>
      <c r="BR51" s="604"/>
      <c r="BS51" s="604"/>
      <c r="BT51" s="604"/>
      <c r="BU51" s="604"/>
      <c r="BV51" s="604"/>
      <c r="BW51" s="604"/>
      <c r="BX51" s="604"/>
      <c r="BY51" s="604"/>
      <c r="BZ51" s="604"/>
      <c r="CA51" s="604"/>
      <c r="CB51" s="604"/>
      <c r="CC51" s="604"/>
      <c r="CD51" s="604"/>
      <c r="CE51" s="604"/>
      <c r="CF51" s="604"/>
      <c r="CG51" s="604"/>
      <c r="CH51" s="604"/>
      <c r="CI51" s="604"/>
      <c r="CJ51" s="604"/>
      <c r="CK51" s="604"/>
      <c r="CL51" s="604"/>
      <c r="CM51" s="604"/>
      <c r="CN51" s="604"/>
      <c r="CO51" s="604"/>
      <c r="CP51" s="604"/>
      <c r="CQ51" s="604"/>
      <c r="CR51" s="604"/>
      <c r="CS51" s="604"/>
      <c r="CT51" s="604"/>
      <c r="CU51" s="604"/>
      <c r="CV51" s="604"/>
      <c r="CW51" s="604"/>
      <c r="CX51" s="604"/>
      <c r="CY51" s="604"/>
      <c r="CZ51" s="604"/>
      <c r="DA51" s="604"/>
      <c r="DB51" s="604"/>
      <c r="DC51" s="604"/>
      <c r="DD51" s="604"/>
      <c r="DE51" s="604"/>
      <c r="DF51" s="604"/>
      <c r="DG51" s="604"/>
      <c r="DH51" s="604"/>
      <c r="DI51" s="604"/>
    </row>
    <row r="52" spans="5:113" x14ac:dyDescent="0.15">
      <c r="E52" s="604" t="s">
        <v>212</v>
      </c>
      <c r="F52" s="604"/>
      <c r="G52" s="604"/>
      <c r="H52" s="604"/>
      <c r="I52" s="604"/>
      <c r="J52" s="604"/>
      <c r="K52" s="604"/>
      <c r="L52" s="604"/>
      <c r="M52" s="604"/>
      <c r="N52" s="604"/>
      <c r="O52" s="604"/>
      <c r="P52" s="604"/>
      <c r="Q52" s="604"/>
      <c r="R52" s="604"/>
      <c r="S52" s="604"/>
      <c r="T52" s="604"/>
      <c r="U52" s="604"/>
      <c r="V52" s="604"/>
      <c r="W52" s="604"/>
      <c r="X52" s="604"/>
      <c r="Y52" s="604"/>
      <c r="Z52" s="604"/>
      <c r="AA52" s="604"/>
      <c r="AB52" s="604"/>
      <c r="AC52" s="604"/>
      <c r="AD52" s="604"/>
      <c r="AE52" s="604"/>
      <c r="AF52" s="604"/>
      <c r="AG52" s="604"/>
      <c r="AH52" s="604"/>
      <c r="AI52" s="604"/>
      <c r="AJ52" s="604"/>
      <c r="AK52" s="604"/>
      <c r="AL52" s="604"/>
      <c r="AM52" s="604"/>
      <c r="AN52" s="604"/>
      <c r="AO52" s="604"/>
      <c r="AP52" s="604"/>
      <c r="AQ52" s="604"/>
      <c r="AR52" s="604"/>
      <c r="AS52" s="604"/>
      <c r="AT52" s="604"/>
      <c r="AU52" s="604"/>
      <c r="AV52" s="604"/>
      <c r="AW52" s="604"/>
      <c r="AX52" s="604"/>
      <c r="AY52" s="604"/>
      <c r="AZ52" s="604"/>
      <c r="BA52" s="604"/>
      <c r="BB52" s="604"/>
      <c r="BC52" s="604"/>
      <c r="BD52" s="604"/>
      <c r="BE52" s="604"/>
      <c r="BF52" s="604"/>
      <c r="BG52" s="604"/>
      <c r="BH52" s="604"/>
      <c r="BI52" s="604"/>
      <c r="BJ52" s="604"/>
      <c r="BK52" s="604"/>
      <c r="BL52" s="604"/>
      <c r="BM52" s="604"/>
      <c r="BN52" s="604"/>
      <c r="BO52" s="604"/>
      <c r="BP52" s="604"/>
      <c r="BQ52" s="604"/>
      <c r="BR52" s="604"/>
      <c r="BS52" s="604"/>
      <c r="BT52" s="604"/>
      <c r="BU52" s="604"/>
      <c r="BV52" s="604"/>
      <c r="BW52" s="604"/>
      <c r="BX52" s="604"/>
      <c r="BY52" s="604"/>
      <c r="BZ52" s="604"/>
      <c r="CA52" s="604"/>
      <c r="CB52" s="604"/>
      <c r="CC52" s="604"/>
      <c r="CD52" s="604"/>
      <c r="CE52" s="604"/>
      <c r="CF52" s="604"/>
      <c r="CG52" s="604"/>
      <c r="CH52" s="604"/>
      <c r="CI52" s="604"/>
      <c r="CJ52" s="604"/>
      <c r="CK52" s="604"/>
      <c r="CL52" s="604"/>
      <c r="CM52" s="604"/>
      <c r="CN52" s="604"/>
      <c r="CO52" s="604"/>
      <c r="CP52" s="604"/>
      <c r="CQ52" s="604"/>
      <c r="CR52" s="604"/>
      <c r="CS52" s="604"/>
      <c r="CT52" s="604"/>
      <c r="CU52" s="604"/>
      <c r="CV52" s="604"/>
      <c r="CW52" s="604"/>
      <c r="CX52" s="604"/>
      <c r="CY52" s="604"/>
      <c r="CZ52" s="604"/>
      <c r="DA52" s="604"/>
      <c r="DB52" s="604"/>
      <c r="DC52" s="604"/>
      <c r="DD52" s="604"/>
      <c r="DE52" s="604"/>
      <c r="DF52" s="604"/>
      <c r="DG52" s="604"/>
      <c r="DH52" s="604"/>
      <c r="DI52" s="604"/>
    </row>
    <row r="53" spans="5:113" x14ac:dyDescent="0.15">
      <c r="E53" s="367" t="s">
        <v>592</v>
      </c>
    </row>
    <row r="54" spans="5:113" x14ac:dyDescent="0.15"/>
    <row r="55" spans="5:113" x14ac:dyDescent="0.15"/>
    <row r="56" spans="5:113" x14ac:dyDescent="0.15"/>
  </sheetData>
  <sheetProtection algorithmName="SHA-512" hashValue="t/a6eAEq2q88UiLfuDhWF3DKY8V6taOptbw/pLuGqNA8ukJ/Qow/5miHS+SqMYDN1qo79RMTKEx89fBav2Oh2w==" saltValue="oRzRrZ1vjJgqPUPZh89Z3Q=="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18" customWidth="1"/>
    <col min="134" max="143" width="1.625" style="208" customWidth="1"/>
    <col min="144" max="16384" width="0" style="208" hidden="1"/>
  </cols>
  <sheetData>
    <row r="1" spans="2:143" ht="22.5" customHeight="1" thickBot="1" x14ac:dyDescent="0.2">
      <c r="B1" s="205"/>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c r="AW1" s="206"/>
      <c r="AX1" s="206"/>
      <c r="AY1" s="206"/>
      <c r="AZ1" s="206"/>
      <c r="BA1" s="206"/>
      <c r="BB1" s="206"/>
      <c r="BC1" s="206"/>
      <c r="BD1" s="206"/>
      <c r="BE1" s="206"/>
      <c r="BF1" s="206"/>
      <c r="BG1" s="206"/>
      <c r="BH1" s="206"/>
      <c r="BI1" s="206"/>
      <c r="BJ1" s="206"/>
      <c r="BK1" s="206"/>
      <c r="BL1" s="206"/>
      <c r="BM1" s="206"/>
      <c r="BN1" s="206"/>
      <c r="BO1" s="206"/>
      <c r="BP1" s="206"/>
      <c r="BQ1" s="206"/>
      <c r="BR1" s="206"/>
      <c r="BS1" s="206"/>
      <c r="BT1" s="206"/>
      <c r="BU1" s="206"/>
      <c r="BV1" s="206"/>
      <c r="BW1" s="206"/>
      <c r="BX1" s="206"/>
      <c r="BY1" s="206"/>
      <c r="BZ1" s="206"/>
      <c r="CA1" s="206"/>
      <c r="CB1" s="206"/>
      <c r="CC1" s="206"/>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06" t="s">
        <v>213</v>
      </c>
      <c r="DI1" s="607"/>
      <c r="DJ1" s="607"/>
      <c r="DK1" s="607"/>
      <c r="DL1" s="607"/>
      <c r="DM1" s="607"/>
      <c r="DN1" s="608"/>
      <c r="DO1" s="208"/>
      <c r="DP1" s="606" t="s">
        <v>214</v>
      </c>
      <c r="DQ1" s="607"/>
      <c r="DR1" s="607"/>
      <c r="DS1" s="607"/>
      <c r="DT1" s="607"/>
      <c r="DU1" s="607"/>
      <c r="DV1" s="607"/>
      <c r="DW1" s="607"/>
      <c r="DX1" s="607"/>
      <c r="DY1" s="607"/>
      <c r="DZ1" s="607"/>
      <c r="EA1" s="607"/>
      <c r="EB1" s="607"/>
      <c r="EC1" s="608"/>
      <c r="ED1" s="206"/>
      <c r="EE1" s="206"/>
      <c r="EF1" s="206"/>
      <c r="EG1" s="206"/>
      <c r="EH1" s="206"/>
      <c r="EI1" s="206"/>
      <c r="EJ1" s="206"/>
      <c r="EK1" s="206"/>
      <c r="EL1" s="206"/>
      <c r="EM1" s="206"/>
    </row>
    <row r="2" spans="2:143" ht="22.5" customHeight="1" x14ac:dyDescent="0.15">
      <c r="B2" s="209" t="s">
        <v>215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09" t="s">
        <v>216</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c r="AJ3" s="610"/>
      <c r="AK3" s="610"/>
      <c r="AL3" s="610"/>
      <c r="AM3" s="610"/>
      <c r="AN3" s="610"/>
      <c r="AO3" s="610"/>
      <c r="AP3" s="609" t="s">
        <v>217</v>
      </c>
      <c r="AQ3" s="610"/>
      <c r="AR3" s="610"/>
      <c r="AS3" s="610"/>
      <c r="AT3" s="610"/>
      <c r="AU3" s="610"/>
      <c r="AV3" s="610"/>
      <c r="AW3" s="610"/>
      <c r="AX3" s="610"/>
      <c r="AY3" s="610"/>
      <c r="AZ3" s="610"/>
      <c r="BA3" s="610"/>
      <c r="BB3" s="610"/>
      <c r="BC3" s="610"/>
      <c r="BD3" s="610"/>
      <c r="BE3" s="610"/>
      <c r="BF3" s="610"/>
      <c r="BG3" s="610"/>
      <c r="BH3" s="610"/>
      <c r="BI3" s="610"/>
      <c r="BJ3" s="610"/>
      <c r="BK3" s="610"/>
      <c r="BL3" s="610"/>
      <c r="BM3" s="610"/>
      <c r="BN3" s="610"/>
      <c r="BO3" s="610"/>
      <c r="BP3" s="610"/>
      <c r="BQ3" s="610"/>
      <c r="BR3" s="610"/>
      <c r="BS3" s="610"/>
      <c r="BT3" s="610"/>
      <c r="BU3" s="610"/>
      <c r="BV3" s="610"/>
      <c r="BW3" s="610"/>
      <c r="BX3" s="610"/>
      <c r="BY3" s="610"/>
      <c r="BZ3" s="610"/>
      <c r="CA3" s="610"/>
      <c r="CB3" s="611"/>
      <c r="CD3" s="612" t="s">
        <v>218</v>
      </c>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613"/>
      <c r="EB3" s="613"/>
      <c r="EC3" s="614"/>
    </row>
    <row r="4" spans="2:143" ht="11.25" customHeight="1" x14ac:dyDescent="0.15">
      <c r="B4" s="609" t="s">
        <v>1</v>
      </c>
      <c r="C4" s="610"/>
      <c r="D4" s="610"/>
      <c r="E4" s="610"/>
      <c r="F4" s="610"/>
      <c r="G4" s="610"/>
      <c r="H4" s="610"/>
      <c r="I4" s="610"/>
      <c r="J4" s="610"/>
      <c r="K4" s="610"/>
      <c r="L4" s="610"/>
      <c r="M4" s="610"/>
      <c r="N4" s="610"/>
      <c r="O4" s="610"/>
      <c r="P4" s="610"/>
      <c r="Q4" s="611"/>
      <c r="R4" s="609" t="s">
        <v>219</v>
      </c>
      <c r="S4" s="610"/>
      <c r="T4" s="610"/>
      <c r="U4" s="610"/>
      <c r="V4" s="610"/>
      <c r="W4" s="610"/>
      <c r="X4" s="610"/>
      <c r="Y4" s="611"/>
      <c r="Z4" s="609" t="s">
        <v>220</v>
      </c>
      <c r="AA4" s="610"/>
      <c r="AB4" s="610"/>
      <c r="AC4" s="611"/>
      <c r="AD4" s="609" t="s">
        <v>221</v>
      </c>
      <c r="AE4" s="610"/>
      <c r="AF4" s="610"/>
      <c r="AG4" s="610"/>
      <c r="AH4" s="610"/>
      <c r="AI4" s="610"/>
      <c r="AJ4" s="610"/>
      <c r="AK4" s="611"/>
      <c r="AL4" s="609" t="s">
        <v>220</v>
      </c>
      <c r="AM4" s="610"/>
      <c r="AN4" s="610"/>
      <c r="AO4" s="611"/>
      <c r="AP4" s="615" t="s">
        <v>222</v>
      </c>
      <c r="AQ4" s="615"/>
      <c r="AR4" s="615"/>
      <c r="AS4" s="615"/>
      <c r="AT4" s="615"/>
      <c r="AU4" s="615"/>
      <c r="AV4" s="615"/>
      <c r="AW4" s="615"/>
      <c r="AX4" s="615"/>
      <c r="AY4" s="615"/>
      <c r="AZ4" s="615"/>
      <c r="BA4" s="615"/>
      <c r="BB4" s="615"/>
      <c r="BC4" s="615"/>
      <c r="BD4" s="615"/>
      <c r="BE4" s="615"/>
      <c r="BF4" s="615"/>
      <c r="BG4" s="615" t="s">
        <v>223</v>
      </c>
      <c r="BH4" s="615"/>
      <c r="BI4" s="615"/>
      <c r="BJ4" s="615"/>
      <c r="BK4" s="615"/>
      <c r="BL4" s="615"/>
      <c r="BM4" s="615"/>
      <c r="BN4" s="615"/>
      <c r="BO4" s="615" t="s">
        <v>220</v>
      </c>
      <c r="BP4" s="615"/>
      <c r="BQ4" s="615"/>
      <c r="BR4" s="615"/>
      <c r="BS4" s="615" t="s">
        <v>224</v>
      </c>
      <c r="BT4" s="615"/>
      <c r="BU4" s="615"/>
      <c r="BV4" s="615"/>
      <c r="BW4" s="615"/>
      <c r="BX4" s="615"/>
      <c r="BY4" s="615"/>
      <c r="BZ4" s="615"/>
      <c r="CA4" s="615"/>
      <c r="CB4" s="615"/>
      <c r="CD4" s="612" t="s">
        <v>225</v>
      </c>
      <c r="CE4" s="613"/>
      <c r="CF4" s="613"/>
      <c r="CG4" s="613"/>
      <c r="CH4" s="613"/>
      <c r="CI4" s="613"/>
      <c r="CJ4" s="613"/>
      <c r="CK4" s="613"/>
      <c r="CL4" s="613"/>
      <c r="CM4" s="613"/>
      <c r="CN4" s="613"/>
      <c r="CO4" s="613"/>
      <c r="CP4" s="613"/>
      <c r="CQ4" s="613"/>
      <c r="CR4" s="613"/>
      <c r="CS4" s="613"/>
      <c r="CT4" s="613"/>
      <c r="CU4" s="613"/>
      <c r="CV4" s="613"/>
      <c r="CW4" s="613"/>
      <c r="CX4" s="613"/>
      <c r="CY4" s="613"/>
      <c r="CZ4" s="613"/>
      <c r="DA4" s="613"/>
      <c r="DB4" s="613"/>
      <c r="DC4" s="613"/>
      <c r="DD4" s="613"/>
      <c r="DE4" s="613"/>
      <c r="DF4" s="613"/>
      <c r="DG4" s="613"/>
      <c r="DH4" s="613"/>
      <c r="DI4" s="613"/>
      <c r="DJ4" s="613"/>
      <c r="DK4" s="613"/>
      <c r="DL4" s="613"/>
      <c r="DM4" s="613"/>
      <c r="DN4" s="613"/>
      <c r="DO4" s="613"/>
      <c r="DP4" s="613"/>
      <c r="DQ4" s="613"/>
      <c r="DR4" s="613"/>
      <c r="DS4" s="613"/>
      <c r="DT4" s="613"/>
      <c r="DU4" s="613"/>
      <c r="DV4" s="613"/>
      <c r="DW4" s="613"/>
      <c r="DX4" s="613"/>
      <c r="DY4" s="613"/>
      <c r="DZ4" s="613"/>
      <c r="EA4" s="613"/>
      <c r="EB4" s="613"/>
      <c r="EC4" s="614"/>
    </row>
    <row r="5" spans="2:143" s="362" customFormat="1" ht="11.25" customHeight="1" x14ac:dyDescent="0.15">
      <c r="B5" s="616" t="s">
        <v>226</v>
      </c>
      <c r="C5" s="617"/>
      <c r="D5" s="617"/>
      <c r="E5" s="617"/>
      <c r="F5" s="617"/>
      <c r="G5" s="617"/>
      <c r="H5" s="617"/>
      <c r="I5" s="617"/>
      <c r="J5" s="617"/>
      <c r="K5" s="617"/>
      <c r="L5" s="617"/>
      <c r="M5" s="617"/>
      <c r="N5" s="617"/>
      <c r="O5" s="617"/>
      <c r="P5" s="617"/>
      <c r="Q5" s="618"/>
      <c r="R5" s="619">
        <v>780150</v>
      </c>
      <c r="S5" s="620"/>
      <c r="T5" s="620"/>
      <c r="U5" s="620"/>
      <c r="V5" s="620"/>
      <c r="W5" s="620"/>
      <c r="X5" s="620"/>
      <c r="Y5" s="621"/>
      <c r="Z5" s="622">
        <v>10.5</v>
      </c>
      <c r="AA5" s="622"/>
      <c r="AB5" s="622"/>
      <c r="AC5" s="622"/>
      <c r="AD5" s="623">
        <v>780150</v>
      </c>
      <c r="AE5" s="623"/>
      <c r="AF5" s="623"/>
      <c r="AG5" s="623"/>
      <c r="AH5" s="623"/>
      <c r="AI5" s="623"/>
      <c r="AJ5" s="623"/>
      <c r="AK5" s="623"/>
      <c r="AL5" s="624">
        <v>19.100000000000001</v>
      </c>
      <c r="AM5" s="625"/>
      <c r="AN5" s="625"/>
      <c r="AO5" s="626"/>
      <c r="AP5" s="616" t="s">
        <v>227</v>
      </c>
      <c r="AQ5" s="617"/>
      <c r="AR5" s="617"/>
      <c r="AS5" s="617"/>
      <c r="AT5" s="617"/>
      <c r="AU5" s="617"/>
      <c r="AV5" s="617"/>
      <c r="AW5" s="617"/>
      <c r="AX5" s="617"/>
      <c r="AY5" s="617"/>
      <c r="AZ5" s="617"/>
      <c r="BA5" s="617"/>
      <c r="BB5" s="617"/>
      <c r="BC5" s="617"/>
      <c r="BD5" s="617"/>
      <c r="BE5" s="617"/>
      <c r="BF5" s="618"/>
      <c r="BG5" s="630">
        <v>770599</v>
      </c>
      <c r="BH5" s="631"/>
      <c r="BI5" s="631"/>
      <c r="BJ5" s="631"/>
      <c r="BK5" s="631"/>
      <c r="BL5" s="631"/>
      <c r="BM5" s="631"/>
      <c r="BN5" s="632"/>
      <c r="BO5" s="633">
        <v>98.8</v>
      </c>
      <c r="BP5" s="633"/>
      <c r="BQ5" s="633"/>
      <c r="BR5" s="633"/>
      <c r="BS5" s="634">
        <v>3175</v>
      </c>
      <c r="BT5" s="634"/>
      <c r="BU5" s="634"/>
      <c r="BV5" s="634"/>
      <c r="BW5" s="634"/>
      <c r="BX5" s="634"/>
      <c r="BY5" s="634"/>
      <c r="BZ5" s="634"/>
      <c r="CA5" s="634"/>
      <c r="CB5" s="638"/>
      <c r="CD5" s="612" t="s">
        <v>222</v>
      </c>
      <c r="CE5" s="613"/>
      <c r="CF5" s="613"/>
      <c r="CG5" s="613"/>
      <c r="CH5" s="613"/>
      <c r="CI5" s="613"/>
      <c r="CJ5" s="613"/>
      <c r="CK5" s="613"/>
      <c r="CL5" s="613"/>
      <c r="CM5" s="613"/>
      <c r="CN5" s="613"/>
      <c r="CO5" s="613"/>
      <c r="CP5" s="613"/>
      <c r="CQ5" s="614"/>
      <c r="CR5" s="612" t="s">
        <v>228</v>
      </c>
      <c r="CS5" s="613"/>
      <c r="CT5" s="613"/>
      <c r="CU5" s="613"/>
      <c r="CV5" s="613"/>
      <c r="CW5" s="613"/>
      <c r="CX5" s="613"/>
      <c r="CY5" s="614"/>
      <c r="CZ5" s="612" t="s">
        <v>220</v>
      </c>
      <c r="DA5" s="613"/>
      <c r="DB5" s="613"/>
      <c r="DC5" s="614"/>
      <c r="DD5" s="612" t="s">
        <v>229</v>
      </c>
      <c r="DE5" s="613"/>
      <c r="DF5" s="613"/>
      <c r="DG5" s="613"/>
      <c r="DH5" s="613"/>
      <c r="DI5" s="613"/>
      <c r="DJ5" s="613"/>
      <c r="DK5" s="613"/>
      <c r="DL5" s="613"/>
      <c r="DM5" s="613"/>
      <c r="DN5" s="613"/>
      <c r="DO5" s="613"/>
      <c r="DP5" s="614"/>
      <c r="DQ5" s="612" t="s">
        <v>230</v>
      </c>
      <c r="DR5" s="613"/>
      <c r="DS5" s="613"/>
      <c r="DT5" s="613"/>
      <c r="DU5" s="613"/>
      <c r="DV5" s="613"/>
      <c r="DW5" s="613"/>
      <c r="DX5" s="613"/>
      <c r="DY5" s="613"/>
      <c r="DZ5" s="613"/>
      <c r="EA5" s="613"/>
      <c r="EB5" s="613"/>
      <c r="EC5" s="614"/>
    </row>
    <row r="6" spans="2:143" ht="11.25" customHeight="1" x14ac:dyDescent="0.15">
      <c r="B6" s="627" t="s">
        <v>231</v>
      </c>
      <c r="C6" s="628"/>
      <c r="D6" s="628"/>
      <c r="E6" s="628"/>
      <c r="F6" s="628"/>
      <c r="G6" s="628"/>
      <c r="H6" s="628"/>
      <c r="I6" s="628"/>
      <c r="J6" s="628"/>
      <c r="K6" s="628"/>
      <c r="L6" s="628"/>
      <c r="M6" s="628"/>
      <c r="N6" s="628"/>
      <c r="O6" s="628"/>
      <c r="P6" s="628"/>
      <c r="Q6" s="629"/>
      <c r="R6" s="630">
        <v>57163</v>
      </c>
      <c r="S6" s="631"/>
      <c r="T6" s="631"/>
      <c r="U6" s="631"/>
      <c r="V6" s="631"/>
      <c r="W6" s="631"/>
      <c r="X6" s="631"/>
      <c r="Y6" s="632"/>
      <c r="Z6" s="633">
        <v>0.8</v>
      </c>
      <c r="AA6" s="633"/>
      <c r="AB6" s="633"/>
      <c r="AC6" s="633"/>
      <c r="AD6" s="634">
        <v>57163</v>
      </c>
      <c r="AE6" s="634"/>
      <c r="AF6" s="634"/>
      <c r="AG6" s="634"/>
      <c r="AH6" s="634"/>
      <c r="AI6" s="634"/>
      <c r="AJ6" s="634"/>
      <c r="AK6" s="634"/>
      <c r="AL6" s="635">
        <v>1.4</v>
      </c>
      <c r="AM6" s="636"/>
      <c r="AN6" s="636"/>
      <c r="AO6" s="637"/>
      <c r="AP6" s="627" t="s">
        <v>232</v>
      </c>
      <c r="AQ6" s="628"/>
      <c r="AR6" s="628"/>
      <c r="AS6" s="628"/>
      <c r="AT6" s="628"/>
      <c r="AU6" s="628"/>
      <c r="AV6" s="628"/>
      <c r="AW6" s="628"/>
      <c r="AX6" s="628"/>
      <c r="AY6" s="628"/>
      <c r="AZ6" s="628"/>
      <c r="BA6" s="628"/>
      <c r="BB6" s="628"/>
      <c r="BC6" s="628"/>
      <c r="BD6" s="628"/>
      <c r="BE6" s="628"/>
      <c r="BF6" s="629"/>
      <c r="BG6" s="630">
        <v>770599</v>
      </c>
      <c r="BH6" s="631"/>
      <c r="BI6" s="631"/>
      <c r="BJ6" s="631"/>
      <c r="BK6" s="631"/>
      <c r="BL6" s="631"/>
      <c r="BM6" s="631"/>
      <c r="BN6" s="632"/>
      <c r="BO6" s="633">
        <v>98.8</v>
      </c>
      <c r="BP6" s="633"/>
      <c r="BQ6" s="633"/>
      <c r="BR6" s="633"/>
      <c r="BS6" s="634">
        <v>3175</v>
      </c>
      <c r="BT6" s="634"/>
      <c r="BU6" s="634"/>
      <c r="BV6" s="634"/>
      <c r="BW6" s="634"/>
      <c r="BX6" s="634"/>
      <c r="BY6" s="634"/>
      <c r="BZ6" s="634"/>
      <c r="CA6" s="634"/>
      <c r="CB6" s="638"/>
      <c r="CD6" s="641" t="s">
        <v>233</v>
      </c>
      <c r="CE6" s="642"/>
      <c r="CF6" s="642"/>
      <c r="CG6" s="642"/>
      <c r="CH6" s="642"/>
      <c r="CI6" s="642"/>
      <c r="CJ6" s="642"/>
      <c r="CK6" s="642"/>
      <c r="CL6" s="642"/>
      <c r="CM6" s="642"/>
      <c r="CN6" s="642"/>
      <c r="CO6" s="642"/>
      <c r="CP6" s="642"/>
      <c r="CQ6" s="643"/>
      <c r="CR6" s="630">
        <v>81200</v>
      </c>
      <c r="CS6" s="631"/>
      <c r="CT6" s="631"/>
      <c r="CU6" s="631"/>
      <c r="CV6" s="631"/>
      <c r="CW6" s="631"/>
      <c r="CX6" s="631"/>
      <c r="CY6" s="632"/>
      <c r="CZ6" s="624">
        <v>1.1000000000000001</v>
      </c>
      <c r="DA6" s="625"/>
      <c r="DB6" s="625"/>
      <c r="DC6" s="644"/>
      <c r="DD6" s="639" t="s">
        <v>129</v>
      </c>
      <c r="DE6" s="631"/>
      <c r="DF6" s="631"/>
      <c r="DG6" s="631"/>
      <c r="DH6" s="631"/>
      <c r="DI6" s="631"/>
      <c r="DJ6" s="631"/>
      <c r="DK6" s="631"/>
      <c r="DL6" s="631"/>
      <c r="DM6" s="631"/>
      <c r="DN6" s="631"/>
      <c r="DO6" s="631"/>
      <c r="DP6" s="632"/>
      <c r="DQ6" s="639">
        <v>81200</v>
      </c>
      <c r="DR6" s="631"/>
      <c r="DS6" s="631"/>
      <c r="DT6" s="631"/>
      <c r="DU6" s="631"/>
      <c r="DV6" s="631"/>
      <c r="DW6" s="631"/>
      <c r="DX6" s="631"/>
      <c r="DY6" s="631"/>
      <c r="DZ6" s="631"/>
      <c r="EA6" s="631"/>
      <c r="EB6" s="631"/>
      <c r="EC6" s="640"/>
    </row>
    <row r="7" spans="2:143" ht="11.25" customHeight="1" x14ac:dyDescent="0.15">
      <c r="B7" s="627" t="s">
        <v>234</v>
      </c>
      <c r="C7" s="628"/>
      <c r="D7" s="628"/>
      <c r="E7" s="628"/>
      <c r="F7" s="628"/>
      <c r="G7" s="628"/>
      <c r="H7" s="628"/>
      <c r="I7" s="628"/>
      <c r="J7" s="628"/>
      <c r="K7" s="628"/>
      <c r="L7" s="628"/>
      <c r="M7" s="628"/>
      <c r="N7" s="628"/>
      <c r="O7" s="628"/>
      <c r="P7" s="628"/>
      <c r="Q7" s="629"/>
      <c r="R7" s="630">
        <v>506</v>
      </c>
      <c r="S7" s="631"/>
      <c r="T7" s="631"/>
      <c r="U7" s="631"/>
      <c r="V7" s="631"/>
      <c r="W7" s="631"/>
      <c r="X7" s="631"/>
      <c r="Y7" s="632"/>
      <c r="Z7" s="633">
        <v>0</v>
      </c>
      <c r="AA7" s="633"/>
      <c r="AB7" s="633"/>
      <c r="AC7" s="633"/>
      <c r="AD7" s="634">
        <v>506</v>
      </c>
      <c r="AE7" s="634"/>
      <c r="AF7" s="634"/>
      <c r="AG7" s="634"/>
      <c r="AH7" s="634"/>
      <c r="AI7" s="634"/>
      <c r="AJ7" s="634"/>
      <c r="AK7" s="634"/>
      <c r="AL7" s="635">
        <v>0</v>
      </c>
      <c r="AM7" s="636"/>
      <c r="AN7" s="636"/>
      <c r="AO7" s="637"/>
      <c r="AP7" s="627" t="s">
        <v>235</v>
      </c>
      <c r="AQ7" s="628"/>
      <c r="AR7" s="628"/>
      <c r="AS7" s="628"/>
      <c r="AT7" s="628"/>
      <c r="AU7" s="628"/>
      <c r="AV7" s="628"/>
      <c r="AW7" s="628"/>
      <c r="AX7" s="628"/>
      <c r="AY7" s="628"/>
      <c r="AZ7" s="628"/>
      <c r="BA7" s="628"/>
      <c r="BB7" s="628"/>
      <c r="BC7" s="628"/>
      <c r="BD7" s="628"/>
      <c r="BE7" s="628"/>
      <c r="BF7" s="629"/>
      <c r="BG7" s="630">
        <v>314728</v>
      </c>
      <c r="BH7" s="631"/>
      <c r="BI7" s="631"/>
      <c r="BJ7" s="631"/>
      <c r="BK7" s="631"/>
      <c r="BL7" s="631"/>
      <c r="BM7" s="631"/>
      <c r="BN7" s="632"/>
      <c r="BO7" s="633">
        <v>40.299999999999997</v>
      </c>
      <c r="BP7" s="633"/>
      <c r="BQ7" s="633"/>
      <c r="BR7" s="633"/>
      <c r="BS7" s="634">
        <v>3175</v>
      </c>
      <c r="BT7" s="634"/>
      <c r="BU7" s="634"/>
      <c r="BV7" s="634"/>
      <c r="BW7" s="634"/>
      <c r="BX7" s="634"/>
      <c r="BY7" s="634"/>
      <c r="BZ7" s="634"/>
      <c r="CA7" s="634"/>
      <c r="CB7" s="638"/>
      <c r="CD7" s="645" t="s">
        <v>236</v>
      </c>
      <c r="CE7" s="646"/>
      <c r="CF7" s="646"/>
      <c r="CG7" s="646"/>
      <c r="CH7" s="646"/>
      <c r="CI7" s="646"/>
      <c r="CJ7" s="646"/>
      <c r="CK7" s="646"/>
      <c r="CL7" s="646"/>
      <c r="CM7" s="646"/>
      <c r="CN7" s="646"/>
      <c r="CO7" s="646"/>
      <c r="CP7" s="646"/>
      <c r="CQ7" s="647"/>
      <c r="CR7" s="630">
        <v>1517501</v>
      </c>
      <c r="CS7" s="631"/>
      <c r="CT7" s="631"/>
      <c r="CU7" s="631"/>
      <c r="CV7" s="631"/>
      <c r="CW7" s="631"/>
      <c r="CX7" s="631"/>
      <c r="CY7" s="632"/>
      <c r="CZ7" s="633">
        <v>21.3</v>
      </c>
      <c r="DA7" s="633"/>
      <c r="DB7" s="633"/>
      <c r="DC7" s="633"/>
      <c r="DD7" s="639">
        <v>18570</v>
      </c>
      <c r="DE7" s="631"/>
      <c r="DF7" s="631"/>
      <c r="DG7" s="631"/>
      <c r="DH7" s="631"/>
      <c r="DI7" s="631"/>
      <c r="DJ7" s="631"/>
      <c r="DK7" s="631"/>
      <c r="DL7" s="631"/>
      <c r="DM7" s="631"/>
      <c r="DN7" s="631"/>
      <c r="DO7" s="631"/>
      <c r="DP7" s="632"/>
      <c r="DQ7" s="639">
        <v>1391530</v>
      </c>
      <c r="DR7" s="631"/>
      <c r="DS7" s="631"/>
      <c r="DT7" s="631"/>
      <c r="DU7" s="631"/>
      <c r="DV7" s="631"/>
      <c r="DW7" s="631"/>
      <c r="DX7" s="631"/>
      <c r="DY7" s="631"/>
      <c r="DZ7" s="631"/>
      <c r="EA7" s="631"/>
      <c r="EB7" s="631"/>
      <c r="EC7" s="640"/>
    </row>
    <row r="8" spans="2:143" ht="11.25" customHeight="1" x14ac:dyDescent="0.15">
      <c r="B8" s="627" t="s">
        <v>237</v>
      </c>
      <c r="C8" s="628"/>
      <c r="D8" s="628"/>
      <c r="E8" s="628"/>
      <c r="F8" s="628"/>
      <c r="G8" s="628"/>
      <c r="H8" s="628"/>
      <c r="I8" s="628"/>
      <c r="J8" s="628"/>
      <c r="K8" s="628"/>
      <c r="L8" s="628"/>
      <c r="M8" s="628"/>
      <c r="N8" s="628"/>
      <c r="O8" s="628"/>
      <c r="P8" s="628"/>
      <c r="Q8" s="629"/>
      <c r="R8" s="630">
        <v>2463</v>
      </c>
      <c r="S8" s="631"/>
      <c r="T8" s="631"/>
      <c r="U8" s="631"/>
      <c r="V8" s="631"/>
      <c r="W8" s="631"/>
      <c r="X8" s="631"/>
      <c r="Y8" s="632"/>
      <c r="Z8" s="633">
        <v>0</v>
      </c>
      <c r="AA8" s="633"/>
      <c r="AB8" s="633"/>
      <c r="AC8" s="633"/>
      <c r="AD8" s="634">
        <v>2463</v>
      </c>
      <c r="AE8" s="634"/>
      <c r="AF8" s="634"/>
      <c r="AG8" s="634"/>
      <c r="AH8" s="634"/>
      <c r="AI8" s="634"/>
      <c r="AJ8" s="634"/>
      <c r="AK8" s="634"/>
      <c r="AL8" s="635">
        <v>0.1</v>
      </c>
      <c r="AM8" s="636"/>
      <c r="AN8" s="636"/>
      <c r="AO8" s="637"/>
      <c r="AP8" s="627" t="s">
        <v>238</v>
      </c>
      <c r="AQ8" s="628"/>
      <c r="AR8" s="628"/>
      <c r="AS8" s="628"/>
      <c r="AT8" s="628"/>
      <c r="AU8" s="628"/>
      <c r="AV8" s="628"/>
      <c r="AW8" s="628"/>
      <c r="AX8" s="628"/>
      <c r="AY8" s="628"/>
      <c r="AZ8" s="628"/>
      <c r="BA8" s="628"/>
      <c r="BB8" s="628"/>
      <c r="BC8" s="628"/>
      <c r="BD8" s="628"/>
      <c r="BE8" s="628"/>
      <c r="BF8" s="629"/>
      <c r="BG8" s="630">
        <v>13664</v>
      </c>
      <c r="BH8" s="631"/>
      <c r="BI8" s="631"/>
      <c r="BJ8" s="631"/>
      <c r="BK8" s="631"/>
      <c r="BL8" s="631"/>
      <c r="BM8" s="631"/>
      <c r="BN8" s="632"/>
      <c r="BO8" s="633">
        <v>1.8</v>
      </c>
      <c r="BP8" s="633"/>
      <c r="BQ8" s="633"/>
      <c r="BR8" s="633"/>
      <c r="BS8" s="634" t="s">
        <v>129</v>
      </c>
      <c r="BT8" s="634"/>
      <c r="BU8" s="634"/>
      <c r="BV8" s="634"/>
      <c r="BW8" s="634"/>
      <c r="BX8" s="634"/>
      <c r="BY8" s="634"/>
      <c r="BZ8" s="634"/>
      <c r="CA8" s="634"/>
      <c r="CB8" s="638"/>
      <c r="CD8" s="645" t="s">
        <v>239</v>
      </c>
      <c r="CE8" s="646"/>
      <c r="CF8" s="646"/>
      <c r="CG8" s="646"/>
      <c r="CH8" s="646"/>
      <c r="CI8" s="646"/>
      <c r="CJ8" s="646"/>
      <c r="CK8" s="646"/>
      <c r="CL8" s="646"/>
      <c r="CM8" s="646"/>
      <c r="CN8" s="646"/>
      <c r="CO8" s="646"/>
      <c r="CP8" s="646"/>
      <c r="CQ8" s="647"/>
      <c r="CR8" s="630">
        <v>1497989</v>
      </c>
      <c r="CS8" s="631"/>
      <c r="CT8" s="631"/>
      <c r="CU8" s="631"/>
      <c r="CV8" s="631"/>
      <c r="CW8" s="631"/>
      <c r="CX8" s="631"/>
      <c r="CY8" s="632"/>
      <c r="CZ8" s="633">
        <v>21.1</v>
      </c>
      <c r="DA8" s="633"/>
      <c r="DB8" s="633"/>
      <c r="DC8" s="633"/>
      <c r="DD8" s="639">
        <v>23799</v>
      </c>
      <c r="DE8" s="631"/>
      <c r="DF8" s="631"/>
      <c r="DG8" s="631"/>
      <c r="DH8" s="631"/>
      <c r="DI8" s="631"/>
      <c r="DJ8" s="631"/>
      <c r="DK8" s="631"/>
      <c r="DL8" s="631"/>
      <c r="DM8" s="631"/>
      <c r="DN8" s="631"/>
      <c r="DO8" s="631"/>
      <c r="DP8" s="632"/>
      <c r="DQ8" s="639">
        <v>832079</v>
      </c>
      <c r="DR8" s="631"/>
      <c r="DS8" s="631"/>
      <c r="DT8" s="631"/>
      <c r="DU8" s="631"/>
      <c r="DV8" s="631"/>
      <c r="DW8" s="631"/>
      <c r="DX8" s="631"/>
      <c r="DY8" s="631"/>
      <c r="DZ8" s="631"/>
      <c r="EA8" s="631"/>
      <c r="EB8" s="631"/>
      <c r="EC8" s="640"/>
    </row>
    <row r="9" spans="2:143" ht="11.25" customHeight="1" x14ac:dyDescent="0.15">
      <c r="B9" s="627" t="s">
        <v>240</v>
      </c>
      <c r="C9" s="628"/>
      <c r="D9" s="628"/>
      <c r="E9" s="628"/>
      <c r="F9" s="628"/>
      <c r="G9" s="628"/>
      <c r="H9" s="628"/>
      <c r="I9" s="628"/>
      <c r="J9" s="628"/>
      <c r="K9" s="628"/>
      <c r="L9" s="628"/>
      <c r="M9" s="628"/>
      <c r="N9" s="628"/>
      <c r="O9" s="628"/>
      <c r="P9" s="628"/>
      <c r="Q9" s="629"/>
      <c r="R9" s="630">
        <v>3207</v>
      </c>
      <c r="S9" s="631"/>
      <c r="T9" s="631"/>
      <c r="U9" s="631"/>
      <c r="V9" s="631"/>
      <c r="W9" s="631"/>
      <c r="X9" s="631"/>
      <c r="Y9" s="632"/>
      <c r="Z9" s="633">
        <v>0</v>
      </c>
      <c r="AA9" s="633"/>
      <c r="AB9" s="633"/>
      <c r="AC9" s="633"/>
      <c r="AD9" s="634">
        <v>3207</v>
      </c>
      <c r="AE9" s="634"/>
      <c r="AF9" s="634"/>
      <c r="AG9" s="634"/>
      <c r="AH9" s="634"/>
      <c r="AI9" s="634"/>
      <c r="AJ9" s="634"/>
      <c r="AK9" s="634"/>
      <c r="AL9" s="635">
        <v>0.1</v>
      </c>
      <c r="AM9" s="636"/>
      <c r="AN9" s="636"/>
      <c r="AO9" s="637"/>
      <c r="AP9" s="627" t="s">
        <v>241</v>
      </c>
      <c r="AQ9" s="628"/>
      <c r="AR9" s="628"/>
      <c r="AS9" s="628"/>
      <c r="AT9" s="628"/>
      <c r="AU9" s="628"/>
      <c r="AV9" s="628"/>
      <c r="AW9" s="628"/>
      <c r="AX9" s="628"/>
      <c r="AY9" s="628"/>
      <c r="AZ9" s="628"/>
      <c r="BA9" s="628"/>
      <c r="BB9" s="628"/>
      <c r="BC9" s="628"/>
      <c r="BD9" s="628"/>
      <c r="BE9" s="628"/>
      <c r="BF9" s="629"/>
      <c r="BG9" s="630">
        <v>275347</v>
      </c>
      <c r="BH9" s="631"/>
      <c r="BI9" s="631"/>
      <c r="BJ9" s="631"/>
      <c r="BK9" s="631"/>
      <c r="BL9" s="631"/>
      <c r="BM9" s="631"/>
      <c r="BN9" s="632"/>
      <c r="BO9" s="633">
        <v>35.299999999999997</v>
      </c>
      <c r="BP9" s="633"/>
      <c r="BQ9" s="633"/>
      <c r="BR9" s="633"/>
      <c r="BS9" s="634" t="s">
        <v>129</v>
      </c>
      <c r="BT9" s="634"/>
      <c r="BU9" s="634"/>
      <c r="BV9" s="634"/>
      <c r="BW9" s="634"/>
      <c r="BX9" s="634"/>
      <c r="BY9" s="634"/>
      <c r="BZ9" s="634"/>
      <c r="CA9" s="634"/>
      <c r="CB9" s="638"/>
      <c r="CD9" s="645" t="s">
        <v>242</v>
      </c>
      <c r="CE9" s="646"/>
      <c r="CF9" s="646"/>
      <c r="CG9" s="646"/>
      <c r="CH9" s="646"/>
      <c r="CI9" s="646"/>
      <c r="CJ9" s="646"/>
      <c r="CK9" s="646"/>
      <c r="CL9" s="646"/>
      <c r="CM9" s="646"/>
      <c r="CN9" s="646"/>
      <c r="CO9" s="646"/>
      <c r="CP9" s="646"/>
      <c r="CQ9" s="647"/>
      <c r="CR9" s="630">
        <v>853059</v>
      </c>
      <c r="CS9" s="631"/>
      <c r="CT9" s="631"/>
      <c r="CU9" s="631"/>
      <c r="CV9" s="631"/>
      <c r="CW9" s="631"/>
      <c r="CX9" s="631"/>
      <c r="CY9" s="632"/>
      <c r="CZ9" s="633">
        <v>12</v>
      </c>
      <c r="DA9" s="633"/>
      <c r="DB9" s="633"/>
      <c r="DC9" s="633"/>
      <c r="DD9" s="639" t="s">
        <v>129</v>
      </c>
      <c r="DE9" s="631"/>
      <c r="DF9" s="631"/>
      <c r="DG9" s="631"/>
      <c r="DH9" s="631"/>
      <c r="DI9" s="631"/>
      <c r="DJ9" s="631"/>
      <c r="DK9" s="631"/>
      <c r="DL9" s="631"/>
      <c r="DM9" s="631"/>
      <c r="DN9" s="631"/>
      <c r="DO9" s="631"/>
      <c r="DP9" s="632"/>
      <c r="DQ9" s="639">
        <v>693903</v>
      </c>
      <c r="DR9" s="631"/>
      <c r="DS9" s="631"/>
      <c r="DT9" s="631"/>
      <c r="DU9" s="631"/>
      <c r="DV9" s="631"/>
      <c r="DW9" s="631"/>
      <c r="DX9" s="631"/>
      <c r="DY9" s="631"/>
      <c r="DZ9" s="631"/>
      <c r="EA9" s="631"/>
      <c r="EB9" s="631"/>
      <c r="EC9" s="640"/>
    </row>
    <row r="10" spans="2:143" ht="11.25" customHeight="1" x14ac:dyDescent="0.15">
      <c r="B10" s="627" t="s">
        <v>243</v>
      </c>
      <c r="C10" s="628"/>
      <c r="D10" s="628"/>
      <c r="E10" s="628"/>
      <c r="F10" s="628"/>
      <c r="G10" s="628"/>
      <c r="H10" s="628"/>
      <c r="I10" s="628"/>
      <c r="J10" s="628"/>
      <c r="K10" s="628"/>
      <c r="L10" s="628"/>
      <c r="M10" s="628"/>
      <c r="N10" s="628"/>
      <c r="O10" s="628"/>
      <c r="P10" s="628"/>
      <c r="Q10" s="629"/>
      <c r="R10" s="630" t="s">
        <v>129</v>
      </c>
      <c r="S10" s="631"/>
      <c r="T10" s="631"/>
      <c r="U10" s="631"/>
      <c r="V10" s="631"/>
      <c r="W10" s="631"/>
      <c r="X10" s="631"/>
      <c r="Y10" s="632"/>
      <c r="Z10" s="633" t="s">
        <v>129</v>
      </c>
      <c r="AA10" s="633"/>
      <c r="AB10" s="633"/>
      <c r="AC10" s="633"/>
      <c r="AD10" s="634" t="s">
        <v>129</v>
      </c>
      <c r="AE10" s="634"/>
      <c r="AF10" s="634"/>
      <c r="AG10" s="634"/>
      <c r="AH10" s="634"/>
      <c r="AI10" s="634"/>
      <c r="AJ10" s="634"/>
      <c r="AK10" s="634"/>
      <c r="AL10" s="635" t="s">
        <v>129</v>
      </c>
      <c r="AM10" s="636"/>
      <c r="AN10" s="636"/>
      <c r="AO10" s="637"/>
      <c r="AP10" s="627" t="s">
        <v>244</v>
      </c>
      <c r="AQ10" s="628"/>
      <c r="AR10" s="628"/>
      <c r="AS10" s="628"/>
      <c r="AT10" s="628"/>
      <c r="AU10" s="628"/>
      <c r="AV10" s="628"/>
      <c r="AW10" s="628"/>
      <c r="AX10" s="628"/>
      <c r="AY10" s="628"/>
      <c r="AZ10" s="628"/>
      <c r="BA10" s="628"/>
      <c r="BB10" s="628"/>
      <c r="BC10" s="628"/>
      <c r="BD10" s="628"/>
      <c r="BE10" s="628"/>
      <c r="BF10" s="629"/>
      <c r="BG10" s="630">
        <v>13580</v>
      </c>
      <c r="BH10" s="631"/>
      <c r="BI10" s="631"/>
      <c r="BJ10" s="631"/>
      <c r="BK10" s="631"/>
      <c r="BL10" s="631"/>
      <c r="BM10" s="631"/>
      <c r="BN10" s="632"/>
      <c r="BO10" s="633">
        <v>1.7</v>
      </c>
      <c r="BP10" s="633"/>
      <c r="BQ10" s="633"/>
      <c r="BR10" s="633"/>
      <c r="BS10" s="634" t="s">
        <v>129</v>
      </c>
      <c r="BT10" s="634"/>
      <c r="BU10" s="634"/>
      <c r="BV10" s="634"/>
      <c r="BW10" s="634"/>
      <c r="BX10" s="634"/>
      <c r="BY10" s="634"/>
      <c r="BZ10" s="634"/>
      <c r="CA10" s="634"/>
      <c r="CB10" s="638"/>
      <c r="CD10" s="645" t="s">
        <v>245</v>
      </c>
      <c r="CE10" s="646"/>
      <c r="CF10" s="646"/>
      <c r="CG10" s="646"/>
      <c r="CH10" s="646"/>
      <c r="CI10" s="646"/>
      <c r="CJ10" s="646"/>
      <c r="CK10" s="646"/>
      <c r="CL10" s="646"/>
      <c r="CM10" s="646"/>
      <c r="CN10" s="646"/>
      <c r="CO10" s="646"/>
      <c r="CP10" s="646"/>
      <c r="CQ10" s="647"/>
      <c r="CR10" s="630">
        <v>6631</v>
      </c>
      <c r="CS10" s="631"/>
      <c r="CT10" s="631"/>
      <c r="CU10" s="631"/>
      <c r="CV10" s="631"/>
      <c r="CW10" s="631"/>
      <c r="CX10" s="631"/>
      <c r="CY10" s="632"/>
      <c r="CZ10" s="633">
        <v>0.1</v>
      </c>
      <c r="DA10" s="633"/>
      <c r="DB10" s="633"/>
      <c r="DC10" s="633"/>
      <c r="DD10" s="639" t="s">
        <v>129</v>
      </c>
      <c r="DE10" s="631"/>
      <c r="DF10" s="631"/>
      <c r="DG10" s="631"/>
      <c r="DH10" s="631"/>
      <c r="DI10" s="631"/>
      <c r="DJ10" s="631"/>
      <c r="DK10" s="631"/>
      <c r="DL10" s="631"/>
      <c r="DM10" s="631"/>
      <c r="DN10" s="631"/>
      <c r="DO10" s="631"/>
      <c r="DP10" s="632"/>
      <c r="DQ10" s="639">
        <v>631</v>
      </c>
      <c r="DR10" s="631"/>
      <c r="DS10" s="631"/>
      <c r="DT10" s="631"/>
      <c r="DU10" s="631"/>
      <c r="DV10" s="631"/>
      <c r="DW10" s="631"/>
      <c r="DX10" s="631"/>
      <c r="DY10" s="631"/>
      <c r="DZ10" s="631"/>
      <c r="EA10" s="631"/>
      <c r="EB10" s="631"/>
      <c r="EC10" s="640"/>
    </row>
    <row r="11" spans="2:143" ht="11.25" customHeight="1" x14ac:dyDescent="0.15">
      <c r="B11" s="627" t="s">
        <v>246</v>
      </c>
      <c r="C11" s="628"/>
      <c r="D11" s="628"/>
      <c r="E11" s="628"/>
      <c r="F11" s="628"/>
      <c r="G11" s="628"/>
      <c r="H11" s="628"/>
      <c r="I11" s="628"/>
      <c r="J11" s="628"/>
      <c r="K11" s="628"/>
      <c r="L11" s="628"/>
      <c r="M11" s="628"/>
      <c r="N11" s="628"/>
      <c r="O11" s="628"/>
      <c r="P11" s="628"/>
      <c r="Q11" s="629"/>
      <c r="R11" s="630">
        <v>200483</v>
      </c>
      <c r="S11" s="631"/>
      <c r="T11" s="631"/>
      <c r="U11" s="631"/>
      <c r="V11" s="631"/>
      <c r="W11" s="631"/>
      <c r="X11" s="631"/>
      <c r="Y11" s="632"/>
      <c r="Z11" s="635">
        <v>2.7</v>
      </c>
      <c r="AA11" s="636"/>
      <c r="AB11" s="636"/>
      <c r="AC11" s="648"/>
      <c r="AD11" s="639">
        <v>200483</v>
      </c>
      <c r="AE11" s="631"/>
      <c r="AF11" s="631"/>
      <c r="AG11" s="631"/>
      <c r="AH11" s="631"/>
      <c r="AI11" s="631"/>
      <c r="AJ11" s="631"/>
      <c r="AK11" s="632"/>
      <c r="AL11" s="635">
        <v>4.9000000000000004</v>
      </c>
      <c r="AM11" s="636"/>
      <c r="AN11" s="636"/>
      <c r="AO11" s="637"/>
      <c r="AP11" s="627" t="s">
        <v>247</v>
      </c>
      <c r="AQ11" s="628"/>
      <c r="AR11" s="628"/>
      <c r="AS11" s="628"/>
      <c r="AT11" s="628"/>
      <c r="AU11" s="628"/>
      <c r="AV11" s="628"/>
      <c r="AW11" s="628"/>
      <c r="AX11" s="628"/>
      <c r="AY11" s="628"/>
      <c r="AZ11" s="628"/>
      <c r="BA11" s="628"/>
      <c r="BB11" s="628"/>
      <c r="BC11" s="628"/>
      <c r="BD11" s="628"/>
      <c r="BE11" s="628"/>
      <c r="BF11" s="629"/>
      <c r="BG11" s="630">
        <v>12137</v>
      </c>
      <c r="BH11" s="631"/>
      <c r="BI11" s="631"/>
      <c r="BJ11" s="631"/>
      <c r="BK11" s="631"/>
      <c r="BL11" s="631"/>
      <c r="BM11" s="631"/>
      <c r="BN11" s="632"/>
      <c r="BO11" s="633">
        <v>1.6</v>
      </c>
      <c r="BP11" s="633"/>
      <c r="BQ11" s="633"/>
      <c r="BR11" s="633"/>
      <c r="BS11" s="634">
        <v>3175</v>
      </c>
      <c r="BT11" s="634"/>
      <c r="BU11" s="634"/>
      <c r="BV11" s="634"/>
      <c r="BW11" s="634"/>
      <c r="BX11" s="634"/>
      <c r="BY11" s="634"/>
      <c r="BZ11" s="634"/>
      <c r="CA11" s="634"/>
      <c r="CB11" s="638"/>
      <c r="CD11" s="645" t="s">
        <v>248</v>
      </c>
      <c r="CE11" s="646"/>
      <c r="CF11" s="646"/>
      <c r="CG11" s="646"/>
      <c r="CH11" s="646"/>
      <c r="CI11" s="646"/>
      <c r="CJ11" s="646"/>
      <c r="CK11" s="646"/>
      <c r="CL11" s="646"/>
      <c r="CM11" s="646"/>
      <c r="CN11" s="646"/>
      <c r="CO11" s="646"/>
      <c r="CP11" s="646"/>
      <c r="CQ11" s="647"/>
      <c r="CR11" s="630">
        <v>451340</v>
      </c>
      <c r="CS11" s="631"/>
      <c r="CT11" s="631"/>
      <c r="CU11" s="631"/>
      <c r="CV11" s="631"/>
      <c r="CW11" s="631"/>
      <c r="CX11" s="631"/>
      <c r="CY11" s="632"/>
      <c r="CZ11" s="633">
        <v>6.3</v>
      </c>
      <c r="DA11" s="633"/>
      <c r="DB11" s="633"/>
      <c r="DC11" s="633"/>
      <c r="DD11" s="639">
        <v>219854</v>
      </c>
      <c r="DE11" s="631"/>
      <c r="DF11" s="631"/>
      <c r="DG11" s="631"/>
      <c r="DH11" s="631"/>
      <c r="DI11" s="631"/>
      <c r="DJ11" s="631"/>
      <c r="DK11" s="631"/>
      <c r="DL11" s="631"/>
      <c r="DM11" s="631"/>
      <c r="DN11" s="631"/>
      <c r="DO11" s="631"/>
      <c r="DP11" s="632"/>
      <c r="DQ11" s="639">
        <v>242500</v>
      </c>
      <c r="DR11" s="631"/>
      <c r="DS11" s="631"/>
      <c r="DT11" s="631"/>
      <c r="DU11" s="631"/>
      <c r="DV11" s="631"/>
      <c r="DW11" s="631"/>
      <c r="DX11" s="631"/>
      <c r="DY11" s="631"/>
      <c r="DZ11" s="631"/>
      <c r="EA11" s="631"/>
      <c r="EB11" s="631"/>
      <c r="EC11" s="640"/>
    </row>
    <row r="12" spans="2:143" ht="11.25" customHeight="1" x14ac:dyDescent="0.15">
      <c r="B12" s="627" t="s">
        <v>249</v>
      </c>
      <c r="C12" s="628"/>
      <c r="D12" s="628"/>
      <c r="E12" s="628"/>
      <c r="F12" s="628"/>
      <c r="G12" s="628"/>
      <c r="H12" s="628"/>
      <c r="I12" s="628"/>
      <c r="J12" s="628"/>
      <c r="K12" s="628"/>
      <c r="L12" s="628"/>
      <c r="M12" s="628"/>
      <c r="N12" s="628"/>
      <c r="O12" s="628"/>
      <c r="P12" s="628"/>
      <c r="Q12" s="629"/>
      <c r="R12" s="630" t="s">
        <v>129</v>
      </c>
      <c r="S12" s="631"/>
      <c r="T12" s="631"/>
      <c r="U12" s="631"/>
      <c r="V12" s="631"/>
      <c r="W12" s="631"/>
      <c r="X12" s="631"/>
      <c r="Y12" s="632"/>
      <c r="Z12" s="633" t="s">
        <v>129</v>
      </c>
      <c r="AA12" s="633"/>
      <c r="AB12" s="633"/>
      <c r="AC12" s="633"/>
      <c r="AD12" s="634" t="s">
        <v>129</v>
      </c>
      <c r="AE12" s="634"/>
      <c r="AF12" s="634"/>
      <c r="AG12" s="634"/>
      <c r="AH12" s="634"/>
      <c r="AI12" s="634"/>
      <c r="AJ12" s="634"/>
      <c r="AK12" s="634"/>
      <c r="AL12" s="635" t="s">
        <v>129</v>
      </c>
      <c r="AM12" s="636"/>
      <c r="AN12" s="636"/>
      <c r="AO12" s="637"/>
      <c r="AP12" s="627" t="s">
        <v>250</v>
      </c>
      <c r="AQ12" s="628"/>
      <c r="AR12" s="628"/>
      <c r="AS12" s="628"/>
      <c r="AT12" s="628"/>
      <c r="AU12" s="628"/>
      <c r="AV12" s="628"/>
      <c r="AW12" s="628"/>
      <c r="AX12" s="628"/>
      <c r="AY12" s="628"/>
      <c r="AZ12" s="628"/>
      <c r="BA12" s="628"/>
      <c r="BB12" s="628"/>
      <c r="BC12" s="628"/>
      <c r="BD12" s="628"/>
      <c r="BE12" s="628"/>
      <c r="BF12" s="629"/>
      <c r="BG12" s="630">
        <v>368103</v>
      </c>
      <c r="BH12" s="631"/>
      <c r="BI12" s="631"/>
      <c r="BJ12" s="631"/>
      <c r="BK12" s="631"/>
      <c r="BL12" s="631"/>
      <c r="BM12" s="631"/>
      <c r="BN12" s="632"/>
      <c r="BO12" s="633">
        <v>47.2</v>
      </c>
      <c r="BP12" s="633"/>
      <c r="BQ12" s="633"/>
      <c r="BR12" s="633"/>
      <c r="BS12" s="634" t="s">
        <v>129</v>
      </c>
      <c r="BT12" s="634"/>
      <c r="BU12" s="634"/>
      <c r="BV12" s="634"/>
      <c r="BW12" s="634"/>
      <c r="BX12" s="634"/>
      <c r="BY12" s="634"/>
      <c r="BZ12" s="634"/>
      <c r="CA12" s="634"/>
      <c r="CB12" s="638"/>
      <c r="CD12" s="645" t="s">
        <v>251</v>
      </c>
      <c r="CE12" s="646"/>
      <c r="CF12" s="646"/>
      <c r="CG12" s="646"/>
      <c r="CH12" s="646"/>
      <c r="CI12" s="646"/>
      <c r="CJ12" s="646"/>
      <c r="CK12" s="646"/>
      <c r="CL12" s="646"/>
      <c r="CM12" s="646"/>
      <c r="CN12" s="646"/>
      <c r="CO12" s="646"/>
      <c r="CP12" s="646"/>
      <c r="CQ12" s="647"/>
      <c r="CR12" s="630">
        <v>326754</v>
      </c>
      <c r="CS12" s="631"/>
      <c r="CT12" s="631"/>
      <c r="CU12" s="631"/>
      <c r="CV12" s="631"/>
      <c r="CW12" s="631"/>
      <c r="CX12" s="631"/>
      <c r="CY12" s="632"/>
      <c r="CZ12" s="633">
        <v>4.5999999999999996</v>
      </c>
      <c r="DA12" s="633"/>
      <c r="DB12" s="633"/>
      <c r="DC12" s="633"/>
      <c r="DD12" s="639">
        <v>33734</v>
      </c>
      <c r="DE12" s="631"/>
      <c r="DF12" s="631"/>
      <c r="DG12" s="631"/>
      <c r="DH12" s="631"/>
      <c r="DI12" s="631"/>
      <c r="DJ12" s="631"/>
      <c r="DK12" s="631"/>
      <c r="DL12" s="631"/>
      <c r="DM12" s="631"/>
      <c r="DN12" s="631"/>
      <c r="DO12" s="631"/>
      <c r="DP12" s="632"/>
      <c r="DQ12" s="639">
        <v>219679</v>
      </c>
      <c r="DR12" s="631"/>
      <c r="DS12" s="631"/>
      <c r="DT12" s="631"/>
      <c r="DU12" s="631"/>
      <c r="DV12" s="631"/>
      <c r="DW12" s="631"/>
      <c r="DX12" s="631"/>
      <c r="DY12" s="631"/>
      <c r="DZ12" s="631"/>
      <c r="EA12" s="631"/>
      <c r="EB12" s="631"/>
      <c r="EC12" s="640"/>
    </row>
    <row r="13" spans="2:143" ht="11.25" customHeight="1" x14ac:dyDescent="0.15">
      <c r="B13" s="627" t="s">
        <v>252</v>
      </c>
      <c r="C13" s="628"/>
      <c r="D13" s="628"/>
      <c r="E13" s="628"/>
      <c r="F13" s="628"/>
      <c r="G13" s="628"/>
      <c r="H13" s="628"/>
      <c r="I13" s="628"/>
      <c r="J13" s="628"/>
      <c r="K13" s="628"/>
      <c r="L13" s="628"/>
      <c r="M13" s="628"/>
      <c r="N13" s="628"/>
      <c r="O13" s="628"/>
      <c r="P13" s="628"/>
      <c r="Q13" s="629"/>
      <c r="R13" s="630" t="s">
        <v>129</v>
      </c>
      <c r="S13" s="631"/>
      <c r="T13" s="631"/>
      <c r="U13" s="631"/>
      <c r="V13" s="631"/>
      <c r="W13" s="631"/>
      <c r="X13" s="631"/>
      <c r="Y13" s="632"/>
      <c r="Z13" s="633" t="s">
        <v>129</v>
      </c>
      <c r="AA13" s="633"/>
      <c r="AB13" s="633"/>
      <c r="AC13" s="633"/>
      <c r="AD13" s="634" t="s">
        <v>129</v>
      </c>
      <c r="AE13" s="634"/>
      <c r="AF13" s="634"/>
      <c r="AG13" s="634"/>
      <c r="AH13" s="634"/>
      <c r="AI13" s="634"/>
      <c r="AJ13" s="634"/>
      <c r="AK13" s="634"/>
      <c r="AL13" s="635" t="s">
        <v>129</v>
      </c>
      <c r="AM13" s="636"/>
      <c r="AN13" s="636"/>
      <c r="AO13" s="637"/>
      <c r="AP13" s="627" t="s">
        <v>253</v>
      </c>
      <c r="AQ13" s="628"/>
      <c r="AR13" s="628"/>
      <c r="AS13" s="628"/>
      <c r="AT13" s="628"/>
      <c r="AU13" s="628"/>
      <c r="AV13" s="628"/>
      <c r="AW13" s="628"/>
      <c r="AX13" s="628"/>
      <c r="AY13" s="628"/>
      <c r="AZ13" s="628"/>
      <c r="BA13" s="628"/>
      <c r="BB13" s="628"/>
      <c r="BC13" s="628"/>
      <c r="BD13" s="628"/>
      <c r="BE13" s="628"/>
      <c r="BF13" s="629"/>
      <c r="BG13" s="630">
        <v>340594</v>
      </c>
      <c r="BH13" s="631"/>
      <c r="BI13" s="631"/>
      <c r="BJ13" s="631"/>
      <c r="BK13" s="631"/>
      <c r="BL13" s="631"/>
      <c r="BM13" s="631"/>
      <c r="BN13" s="632"/>
      <c r="BO13" s="633">
        <v>43.7</v>
      </c>
      <c r="BP13" s="633"/>
      <c r="BQ13" s="633"/>
      <c r="BR13" s="633"/>
      <c r="BS13" s="634" t="s">
        <v>129</v>
      </c>
      <c r="BT13" s="634"/>
      <c r="BU13" s="634"/>
      <c r="BV13" s="634"/>
      <c r="BW13" s="634"/>
      <c r="BX13" s="634"/>
      <c r="BY13" s="634"/>
      <c r="BZ13" s="634"/>
      <c r="CA13" s="634"/>
      <c r="CB13" s="638"/>
      <c r="CD13" s="645" t="s">
        <v>254</v>
      </c>
      <c r="CE13" s="646"/>
      <c r="CF13" s="646"/>
      <c r="CG13" s="646"/>
      <c r="CH13" s="646"/>
      <c r="CI13" s="646"/>
      <c r="CJ13" s="646"/>
      <c r="CK13" s="646"/>
      <c r="CL13" s="646"/>
      <c r="CM13" s="646"/>
      <c r="CN13" s="646"/>
      <c r="CO13" s="646"/>
      <c r="CP13" s="646"/>
      <c r="CQ13" s="647"/>
      <c r="CR13" s="630">
        <v>745351</v>
      </c>
      <c r="CS13" s="631"/>
      <c r="CT13" s="631"/>
      <c r="CU13" s="631"/>
      <c r="CV13" s="631"/>
      <c r="CW13" s="631"/>
      <c r="CX13" s="631"/>
      <c r="CY13" s="632"/>
      <c r="CZ13" s="633">
        <v>10.5</v>
      </c>
      <c r="DA13" s="633"/>
      <c r="DB13" s="633"/>
      <c r="DC13" s="633"/>
      <c r="DD13" s="639">
        <v>212154</v>
      </c>
      <c r="DE13" s="631"/>
      <c r="DF13" s="631"/>
      <c r="DG13" s="631"/>
      <c r="DH13" s="631"/>
      <c r="DI13" s="631"/>
      <c r="DJ13" s="631"/>
      <c r="DK13" s="631"/>
      <c r="DL13" s="631"/>
      <c r="DM13" s="631"/>
      <c r="DN13" s="631"/>
      <c r="DO13" s="631"/>
      <c r="DP13" s="632"/>
      <c r="DQ13" s="639">
        <v>519977</v>
      </c>
      <c r="DR13" s="631"/>
      <c r="DS13" s="631"/>
      <c r="DT13" s="631"/>
      <c r="DU13" s="631"/>
      <c r="DV13" s="631"/>
      <c r="DW13" s="631"/>
      <c r="DX13" s="631"/>
      <c r="DY13" s="631"/>
      <c r="DZ13" s="631"/>
      <c r="EA13" s="631"/>
      <c r="EB13" s="631"/>
      <c r="EC13" s="640"/>
    </row>
    <row r="14" spans="2:143" ht="11.25" customHeight="1" x14ac:dyDescent="0.15">
      <c r="B14" s="627" t="s">
        <v>255</v>
      </c>
      <c r="C14" s="628"/>
      <c r="D14" s="628"/>
      <c r="E14" s="628"/>
      <c r="F14" s="628"/>
      <c r="G14" s="628"/>
      <c r="H14" s="628"/>
      <c r="I14" s="628"/>
      <c r="J14" s="628"/>
      <c r="K14" s="628"/>
      <c r="L14" s="628"/>
      <c r="M14" s="628"/>
      <c r="N14" s="628"/>
      <c r="O14" s="628"/>
      <c r="P14" s="628"/>
      <c r="Q14" s="629"/>
      <c r="R14" s="630" t="s">
        <v>129</v>
      </c>
      <c r="S14" s="631"/>
      <c r="T14" s="631"/>
      <c r="U14" s="631"/>
      <c r="V14" s="631"/>
      <c r="W14" s="631"/>
      <c r="X14" s="631"/>
      <c r="Y14" s="632"/>
      <c r="Z14" s="633" t="s">
        <v>129</v>
      </c>
      <c r="AA14" s="633"/>
      <c r="AB14" s="633"/>
      <c r="AC14" s="633"/>
      <c r="AD14" s="634" t="s">
        <v>129</v>
      </c>
      <c r="AE14" s="634"/>
      <c r="AF14" s="634"/>
      <c r="AG14" s="634"/>
      <c r="AH14" s="634"/>
      <c r="AI14" s="634"/>
      <c r="AJ14" s="634"/>
      <c r="AK14" s="634"/>
      <c r="AL14" s="635" t="s">
        <v>129</v>
      </c>
      <c r="AM14" s="636"/>
      <c r="AN14" s="636"/>
      <c r="AO14" s="637"/>
      <c r="AP14" s="627" t="s">
        <v>256</v>
      </c>
      <c r="AQ14" s="628"/>
      <c r="AR14" s="628"/>
      <c r="AS14" s="628"/>
      <c r="AT14" s="628"/>
      <c r="AU14" s="628"/>
      <c r="AV14" s="628"/>
      <c r="AW14" s="628"/>
      <c r="AX14" s="628"/>
      <c r="AY14" s="628"/>
      <c r="AZ14" s="628"/>
      <c r="BA14" s="628"/>
      <c r="BB14" s="628"/>
      <c r="BC14" s="628"/>
      <c r="BD14" s="628"/>
      <c r="BE14" s="628"/>
      <c r="BF14" s="629"/>
      <c r="BG14" s="630">
        <v>32880</v>
      </c>
      <c r="BH14" s="631"/>
      <c r="BI14" s="631"/>
      <c r="BJ14" s="631"/>
      <c r="BK14" s="631"/>
      <c r="BL14" s="631"/>
      <c r="BM14" s="631"/>
      <c r="BN14" s="632"/>
      <c r="BO14" s="633">
        <v>4.2</v>
      </c>
      <c r="BP14" s="633"/>
      <c r="BQ14" s="633"/>
      <c r="BR14" s="633"/>
      <c r="BS14" s="634" t="s">
        <v>129</v>
      </c>
      <c r="BT14" s="634"/>
      <c r="BU14" s="634"/>
      <c r="BV14" s="634"/>
      <c r="BW14" s="634"/>
      <c r="BX14" s="634"/>
      <c r="BY14" s="634"/>
      <c r="BZ14" s="634"/>
      <c r="CA14" s="634"/>
      <c r="CB14" s="638"/>
      <c r="CD14" s="645" t="s">
        <v>257</v>
      </c>
      <c r="CE14" s="646"/>
      <c r="CF14" s="646"/>
      <c r="CG14" s="646"/>
      <c r="CH14" s="646"/>
      <c r="CI14" s="646"/>
      <c r="CJ14" s="646"/>
      <c r="CK14" s="646"/>
      <c r="CL14" s="646"/>
      <c r="CM14" s="646"/>
      <c r="CN14" s="646"/>
      <c r="CO14" s="646"/>
      <c r="CP14" s="646"/>
      <c r="CQ14" s="647"/>
      <c r="CR14" s="630">
        <v>207483</v>
      </c>
      <c r="CS14" s="631"/>
      <c r="CT14" s="631"/>
      <c r="CU14" s="631"/>
      <c r="CV14" s="631"/>
      <c r="CW14" s="631"/>
      <c r="CX14" s="631"/>
      <c r="CY14" s="632"/>
      <c r="CZ14" s="633">
        <v>2.9</v>
      </c>
      <c r="DA14" s="633"/>
      <c r="DB14" s="633"/>
      <c r="DC14" s="633"/>
      <c r="DD14" s="639">
        <v>17313</v>
      </c>
      <c r="DE14" s="631"/>
      <c r="DF14" s="631"/>
      <c r="DG14" s="631"/>
      <c r="DH14" s="631"/>
      <c r="DI14" s="631"/>
      <c r="DJ14" s="631"/>
      <c r="DK14" s="631"/>
      <c r="DL14" s="631"/>
      <c r="DM14" s="631"/>
      <c r="DN14" s="631"/>
      <c r="DO14" s="631"/>
      <c r="DP14" s="632"/>
      <c r="DQ14" s="639">
        <v>192570</v>
      </c>
      <c r="DR14" s="631"/>
      <c r="DS14" s="631"/>
      <c r="DT14" s="631"/>
      <c r="DU14" s="631"/>
      <c r="DV14" s="631"/>
      <c r="DW14" s="631"/>
      <c r="DX14" s="631"/>
      <c r="DY14" s="631"/>
      <c r="DZ14" s="631"/>
      <c r="EA14" s="631"/>
      <c r="EB14" s="631"/>
      <c r="EC14" s="640"/>
    </row>
    <row r="15" spans="2:143" ht="11.25" customHeight="1" x14ac:dyDescent="0.15">
      <c r="B15" s="627" t="s">
        <v>258</v>
      </c>
      <c r="C15" s="628"/>
      <c r="D15" s="628"/>
      <c r="E15" s="628"/>
      <c r="F15" s="628"/>
      <c r="G15" s="628"/>
      <c r="H15" s="628"/>
      <c r="I15" s="628"/>
      <c r="J15" s="628"/>
      <c r="K15" s="628"/>
      <c r="L15" s="628"/>
      <c r="M15" s="628"/>
      <c r="N15" s="628"/>
      <c r="O15" s="628"/>
      <c r="P15" s="628"/>
      <c r="Q15" s="629"/>
      <c r="R15" s="630" t="s">
        <v>129</v>
      </c>
      <c r="S15" s="631"/>
      <c r="T15" s="631"/>
      <c r="U15" s="631"/>
      <c r="V15" s="631"/>
      <c r="W15" s="631"/>
      <c r="X15" s="631"/>
      <c r="Y15" s="632"/>
      <c r="Z15" s="633" t="s">
        <v>129</v>
      </c>
      <c r="AA15" s="633"/>
      <c r="AB15" s="633"/>
      <c r="AC15" s="633"/>
      <c r="AD15" s="634" t="s">
        <v>129</v>
      </c>
      <c r="AE15" s="634"/>
      <c r="AF15" s="634"/>
      <c r="AG15" s="634"/>
      <c r="AH15" s="634"/>
      <c r="AI15" s="634"/>
      <c r="AJ15" s="634"/>
      <c r="AK15" s="634"/>
      <c r="AL15" s="635" t="s">
        <v>129</v>
      </c>
      <c r="AM15" s="636"/>
      <c r="AN15" s="636"/>
      <c r="AO15" s="637"/>
      <c r="AP15" s="627" t="s">
        <v>259</v>
      </c>
      <c r="AQ15" s="628"/>
      <c r="AR15" s="628"/>
      <c r="AS15" s="628"/>
      <c r="AT15" s="628"/>
      <c r="AU15" s="628"/>
      <c r="AV15" s="628"/>
      <c r="AW15" s="628"/>
      <c r="AX15" s="628"/>
      <c r="AY15" s="628"/>
      <c r="AZ15" s="628"/>
      <c r="BA15" s="628"/>
      <c r="BB15" s="628"/>
      <c r="BC15" s="628"/>
      <c r="BD15" s="628"/>
      <c r="BE15" s="628"/>
      <c r="BF15" s="629"/>
      <c r="BG15" s="630">
        <v>54888</v>
      </c>
      <c r="BH15" s="631"/>
      <c r="BI15" s="631"/>
      <c r="BJ15" s="631"/>
      <c r="BK15" s="631"/>
      <c r="BL15" s="631"/>
      <c r="BM15" s="631"/>
      <c r="BN15" s="632"/>
      <c r="BO15" s="633">
        <v>7</v>
      </c>
      <c r="BP15" s="633"/>
      <c r="BQ15" s="633"/>
      <c r="BR15" s="633"/>
      <c r="BS15" s="634" t="s">
        <v>129</v>
      </c>
      <c r="BT15" s="634"/>
      <c r="BU15" s="634"/>
      <c r="BV15" s="634"/>
      <c r="BW15" s="634"/>
      <c r="BX15" s="634"/>
      <c r="BY15" s="634"/>
      <c r="BZ15" s="634"/>
      <c r="CA15" s="634"/>
      <c r="CB15" s="638"/>
      <c r="CD15" s="645" t="s">
        <v>260</v>
      </c>
      <c r="CE15" s="646"/>
      <c r="CF15" s="646"/>
      <c r="CG15" s="646"/>
      <c r="CH15" s="646"/>
      <c r="CI15" s="646"/>
      <c r="CJ15" s="646"/>
      <c r="CK15" s="646"/>
      <c r="CL15" s="646"/>
      <c r="CM15" s="646"/>
      <c r="CN15" s="646"/>
      <c r="CO15" s="646"/>
      <c r="CP15" s="646"/>
      <c r="CQ15" s="647"/>
      <c r="CR15" s="630">
        <v>734409</v>
      </c>
      <c r="CS15" s="631"/>
      <c r="CT15" s="631"/>
      <c r="CU15" s="631"/>
      <c r="CV15" s="631"/>
      <c r="CW15" s="631"/>
      <c r="CX15" s="631"/>
      <c r="CY15" s="632"/>
      <c r="CZ15" s="633">
        <v>10.3</v>
      </c>
      <c r="DA15" s="633"/>
      <c r="DB15" s="633"/>
      <c r="DC15" s="633"/>
      <c r="DD15" s="639">
        <v>172312</v>
      </c>
      <c r="DE15" s="631"/>
      <c r="DF15" s="631"/>
      <c r="DG15" s="631"/>
      <c r="DH15" s="631"/>
      <c r="DI15" s="631"/>
      <c r="DJ15" s="631"/>
      <c r="DK15" s="631"/>
      <c r="DL15" s="631"/>
      <c r="DM15" s="631"/>
      <c r="DN15" s="631"/>
      <c r="DO15" s="631"/>
      <c r="DP15" s="632"/>
      <c r="DQ15" s="639">
        <v>515437</v>
      </c>
      <c r="DR15" s="631"/>
      <c r="DS15" s="631"/>
      <c r="DT15" s="631"/>
      <c r="DU15" s="631"/>
      <c r="DV15" s="631"/>
      <c r="DW15" s="631"/>
      <c r="DX15" s="631"/>
      <c r="DY15" s="631"/>
      <c r="DZ15" s="631"/>
      <c r="EA15" s="631"/>
      <c r="EB15" s="631"/>
      <c r="EC15" s="640"/>
    </row>
    <row r="16" spans="2:143" ht="11.25" customHeight="1" x14ac:dyDescent="0.15">
      <c r="B16" s="627" t="s">
        <v>261</v>
      </c>
      <c r="C16" s="628"/>
      <c r="D16" s="628"/>
      <c r="E16" s="628"/>
      <c r="F16" s="628"/>
      <c r="G16" s="628"/>
      <c r="H16" s="628"/>
      <c r="I16" s="628"/>
      <c r="J16" s="628"/>
      <c r="K16" s="628"/>
      <c r="L16" s="628"/>
      <c r="M16" s="628"/>
      <c r="N16" s="628"/>
      <c r="O16" s="628"/>
      <c r="P16" s="628"/>
      <c r="Q16" s="629"/>
      <c r="R16" s="630">
        <v>3234</v>
      </c>
      <c r="S16" s="631"/>
      <c r="T16" s="631"/>
      <c r="U16" s="631"/>
      <c r="V16" s="631"/>
      <c r="W16" s="631"/>
      <c r="X16" s="631"/>
      <c r="Y16" s="632"/>
      <c r="Z16" s="633">
        <v>0</v>
      </c>
      <c r="AA16" s="633"/>
      <c r="AB16" s="633"/>
      <c r="AC16" s="633"/>
      <c r="AD16" s="634">
        <v>3234</v>
      </c>
      <c r="AE16" s="634"/>
      <c r="AF16" s="634"/>
      <c r="AG16" s="634"/>
      <c r="AH16" s="634"/>
      <c r="AI16" s="634"/>
      <c r="AJ16" s="634"/>
      <c r="AK16" s="634"/>
      <c r="AL16" s="635">
        <v>0.1</v>
      </c>
      <c r="AM16" s="636"/>
      <c r="AN16" s="636"/>
      <c r="AO16" s="637"/>
      <c r="AP16" s="627" t="s">
        <v>262</v>
      </c>
      <c r="AQ16" s="628"/>
      <c r="AR16" s="628"/>
      <c r="AS16" s="628"/>
      <c r="AT16" s="628"/>
      <c r="AU16" s="628"/>
      <c r="AV16" s="628"/>
      <c r="AW16" s="628"/>
      <c r="AX16" s="628"/>
      <c r="AY16" s="628"/>
      <c r="AZ16" s="628"/>
      <c r="BA16" s="628"/>
      <c r="BB16" s="628"/>
      <c r="BC16" s="628"/>
      <c r="BD16" s="628"/>
      <c r="BE16" s="628"/>
      <c r="BF16" s="629"/>
      <c r="BG16" s="630" t="s">
        <v>129</v>
      </c>
      <c r="BH16" s="631"/>
      <c r="BI16" s="631"/>
      <c r="BJ16" s="631"/>
      <c r="BK16" s="631"/>
      <c r="BL16" s="631"/>
      <c r="BM16" s="631"/>
      <c r="BN16" s="632"/>
      <c r="BO16" s="633" t="s">
        <v>129</v>
      </c>
      <c r="BP16" s="633"/>
      <c r="BQ16" s="633"/>
      <c r="BR16" s="633"/>
      <c r="BS16" s="634" t="s">
        <v>129</v>
      </c>
      <c r="BT16" s="634"/>
      <c r="BU16" s="634"/>
      <c r="BV16" s="634"/>
      <c r="BW16" s="634"/>
      <c r="BX16" s="634"/>
      <c r="BY16" s="634"/>
      <c r="BZ16" s="634"/>
      <c r="CA16" s="634"/>
      <c r="CB16" s="638"/>
      <c r="CD16" s="645" t="s">
        <v>263</v>
      </c>
      <c r="CE16" s="646"/>
      <c r="CF16" s="646"/>
      <c r="CG16" s="646"/>
      <c r="CH16" s="646"/>
      <c r="CI16" s="646"/>
      <c r="CJ16" s="646"/>
      <c r="CK16" s="646"/>
      <c r="CL16" s="646"/>
      <c r="CM16" s="646"/>
      <c r="CN16" s="646"/>
      <c r="CO16" s="646"/>
      <c r="CP16" s="646"/>
      <c r="CQ16" s="647"/>
      <c r="CR16" s="630">
        <v>121</v>
      </c>
      <c r="CS16" s="631"/>
      <c r="CT16" s="631"/>
      <c r="CU16" s="631"/>
      <c r="CV16" s="631"/>
      <c r="CW16" s="631"/>
      <c r="CX16" s="631"/>
      <c r="CY16" s="632"/>
      <c r="CZ16" s="633">
        <v>0</v>
      </c>
      <c r="DA16" s="633"/>
      <c r="DB16" s="633"/>
      <c r="DC16" s="633"/>
      <c r="DD16" s="639" t="s">
        <v>129</v>
      </c>
      <c r="DE16" s="631"/>
      <c r="DF16" s="631"/>
      <c r="DG16" s="631"/>
      <c r="DH16" s="631"/>
      <c r="DI16" s="631"/>
      <c r="DJ16" s="631"/>
      <c r="DK16" s="631"/>
      <c r="DL16" s="631"/>
      <c r="DM16" s="631"/>
      <c r="DN16" s="631"/>
      <c r="DO16" s="631"/>
      <c r="DP16" s="632"/>
      <c r="DQ16" s="639">
        <v>121</v>
      </c>
      <c r="DR16" s="631"/>
      <c r="DS16" s="631"/>
      <c r="DT16" s="631"/>
      <c r="DU16" s="631"/>
      <c r="DV16" s="631"/>
      <c r="DW16" s="631"/>
      <c r="DX16" s="631"/>
      <c r="DY16" s="631"/>
      <c r="DZ16" s="631"/>
      <c r="EA16" s="631"/>
      <c r="EB16" s="631"/>
      <c r="EC16" s="640"/>
    </row>
    <row r="17" spans="2:133" ht="11.25" customHeight="1" x14ac:dyDescent="0.15">
      <c r="B17" s="627" t="s">
        <v>264</v>
      </c>
      <c r="C17" s="628"/>
      <c r="D17" s="628"/>
      <c r="E17" s="628"/>
      <c r="F17" s="628"/>
      <c r="G17" s="628"/>
      <c r="H17" s="628"/>
      <c r="I17" s="628"/>
      <c r="J17" s="628"/>
      <c r="K17" s="628"/>
      <c r="L17" s="628"/>
      <c r="M17" s="628"/>
      <c r="N17" s="628"/>
      <c r="O17" s="628"/>
      <c r="P17" s="628"/>
      <c r="Q17" s="629"/>
      <c r="R17" s="630">
        <v>7488</v>
      </c>
      <c r="S17" s="631"/>
      <c r="T17" s="631"/>
      <c r="U17" s="631"/>
      <c r="V17" s="631"/>
      <c r="W17" s="631"/>
      <c r="X17" s="631"/>
      <c r="Y17" s="632"/>
      <c r="Z17" s="633">
        <v>0.1</v>
      </c>
      <c r="AA17" s="633"/>
      <c r="AB17" s="633"/>
      <c r="AC17" s="633"/>
      <c r="AD17" s="634">
        <v>7488</v>
      </c>
      <c r="AE17" s="634"/>
      <c r="AF17" s="634"/>
      <c r="AG17" s="634"/>
      <c r="AH17" s="634"/>
      <c r="AI17" s="634"/>
      <c r="AJ17" s="634"/>
      <c r="AK17" s="634"/>
      <c r="AL17" s="635">
        <v>0.2</v>
      </c>
      <c r="AM17" s="636"/>
      <c r="AN17" s="636"/>
      <c r="AO17" s="637"/>
      <c r="AP17" s="627" t="s">
        <v>265</v>
      </c>
      <c r="AQ17" s="628"/>
      <c r="AR17" s="628"/>
      <c r="AS17" s="628"/>
      <c r="AT17" s="628"/>
      <c r="AU17" s="628"/>
      <c r="AV17" s="628"/>
      <c r="AW17" s="628"/>
      <c r="AX17" s="628"/>
      <c r="AY17" s="628"/>
      <c r="AZ17" s="628"/>
      <c r="BA17" s="628"/>
      <c r="BB17" s="628"/>
      <c r="BC17" s="628"/>
      <c r="BD17" s="628"/>
      <c r="BE17" s="628"/>
      <c r="BF17" s="629"/>
      <c r="BG17" s="630" t="s">
        <v>129</v>
      </c>
      <c r="BH17" s="631"/>
      <c r="BI17" s="631"/>
      <c r="BJ17" s="631"/>
      <c r="BK17" s="631"/>
      <c r="BL17" s="631"/>
      <c r="BM17" s="631"/>
      <c r="BN17" s="632"/>
      <c r="BO17" s="633" t="s">
        <v>129</v>
      </c>
      <c r="BP17" s="633"/>
      <c r="BQ17" s="633"/>
      <c r="BR17" s="633"/>
      <c r="BS17" s="634" t="s">
        <v>129</v>
      </c>
      <c r="BT17" s="634"/>
      <c r="BU17" s="634"/>
      <c r="BV17" s="634"/>
      <c r="BW17" s="634"/>
      <c r="BX17" s="634"/>
      <c r="BY17" s="634"/>
      <c r="BZ17" s="634"/>
      <c r="CA17" s="634"/>
      <c r="CB17" s="638"/>
      <c r="CD17" s="645" t="s">
        <v>266</v>
      </c>
      <c r="CE17" s="646"/>
      <c r="CF17" s="646"/>
      <c r="CG17" s="646"/>
      <c r="CH17" s="646"/>
      <c r="CI17" s="646"/>
      <c r="CJ17" s="646"/>
      <c r="CK17" s="646"/>
      <c r="CL17" s="646"/>
      <c r="CM17" s="646"/>
      <c r="CN17" s="646"/>
      <c r="CO17" s="646"/>
      <c r="CP17" s="646"/>
      <c r="CQ17" s="647"/>
      <c r="CR17" s="630">
        <v>689386</v>
      </c>
      <c r="CS17" s="631"/>
      <c r="CT17" s="631"/>
      <c r="CU17" s="631"/>
      <c r="CV17" s="631"/>
      <c r="CW17" s="631"/>
      <c r="CX17" s="631"/>
      <c r="CY17" s="632"/>
      <c r="CZ17" s="633">
        <v>9.6999999999999993</v>
      </c>
      <c r="DA17" s="633"/>
      <c r="DB17" s="633"/>
      <c r="DC17" s="633"/>
      <c r="DD17" s="639" t="s">
        <v>129</v>
      </c>
      <c r="DE17" s="631"/>
      <c r="DF17" s="631"/>
      <c r="DG17" s="631"/>
      <c r="DH17" s="631"/>
      <c r="DI17" s="631"/>
      <c r="DJ17" s="631"/>
      <c r="DK17" s="631"/>
      <c r="DL17" s="631"/>
      <c r="DM17" s="631"/>
      <c r="DN17" s="631"/>
      <c r="DO17" s="631"/>
      <c r="DP17" s="632"/>
      <c r="DQ17" s="639">
        <v>668797</v>
      </c>
      <c r="DR17" s="631"/>
      <c r="DS17" s="631"/>
      <c r="DT17" s="631"/>
      <c r="DU17" s="631"/>
      <c r="DV17" s="631"/>
      <c r="DW17" s="631"/>
      <c r="DX17" s="631"/>
      <c r="DY17" s="631"/>
      <c r="DZ17" s="631"/>
      <c r="EA17" s="631"/>
      <c r="EB17" s="631"/>
      <c r="EC17" s="640"/>
    </row>
    <row r="18" spans="2:133" ht="11.25" customHeight="1" x14ac:dyDescent="0.15">
      <c r="B18" s="627" t="s">
        <v>267</v>
      </c>
      <c r="C18" s="628"/>
      <c r="D18" s="628"/>
      <c r="E18" s="628"/>
      <c r="F18" s="628"/>
      <c r="G18" s="628"/>
      <c r="H18" s="628"/>
      <c r="I18" s="628"/>
      <c r="J18" s="628"/>
      <c r="K18" s="628"/>
      <c r="L18" s="628"/>
      <c r="M18" s="628"/>
      <c r="N18" s="628"/>
      <c r="O18" s="628"/>
      <c r="P18" s="628"/>
      <c r="Q18" s="629"/>
      <c r="R18" s="630">
        <v>28816</v>
      </c>
      <c r="S18" s="631"/>
      <c r="T18" s="631"/>
      <c r="U18" s="631"/>
      <c r="V18" s="631"/>
      <c r="W18" s="631"/>
      <c r="X18" s="631"/>
      <c r="Y18" s="632"/>
      <c r="Z18" s="633">
        <v>0.4</v>
      </c>
      <c r="AA18" s="633"/>
      <c r="AB18" s="633"/>
      <c r="AC18" s="633"/>
      <c r="AD18" s="634">
        <v>28816</v>
      </c>
      <c r="AE18" s="634"/>
      <c r="AF18" s="634"/>
      <c r="AG18" s="634"/>
      <c r="AH18" s="634"/>
      <c r="AI18" s="634"/>
      <c r="AJ18" s="634"/>
      <c r="AK18" s="634"/>
      <c r="AL18" s="635">
        <v>0.69999998807907104</v>
      </c>
      <c r="AM18" s="636"/>
      <c r="AN18" s="636"/>
      <c r="AO18" s="637"/>
      <c r="AP18" s="627" t="s">
        <v>268</v>
      </c>
      <c r="AQ18" s="628"/>
      <c r="AR18" s="628"/>
      <c r="AS18" s="628"/>
      <c r="AT18" s="628"/>
      <c r="AU18" s="628"/>
      <c r="AV18" s="628"/>
      <c r="AW18" s="628"/>
      <c r="AX18" s="628"/>
      <c r="AY18" s="628"/>
      <c r="AZ18" s="628"/>
      <c r="BA18" s="628"/>
      <c r="BB18" s="628"/>
      <c r="BC18" s="628"/>
      <c r="BD18" s="628"/>
      <c r="BE18" s="628"/>
      <c r="BF18" s="629"/>
      <c r="BG18" s="630" t="s">
        <v>129</v>
      </c>
      <c r="BH18" s="631"/>
      <c r="BI18" s="631"/>
      <c r="BJ18" s="631"/>
      <c r="BK18" s="631"/>
      <c r="BL18" s="631"/>
      <c r="BM18" s="631"/>
      <c r="BN18" s="632"/>
      <c r="BO18" s="633" t="s">
        <v>129</v>
      </c>
      <c r="BP18" s="633"/>
      <c r="BQ18" s="633"/>
      <c r="BR18" s="633"/>
      <c r="BS18" s="634" t="s">
        <v>129</v>
      </c>
      <c r="BT18" s="634"/>
      <c r="BU18" s="634"/>
      <c r="BV18" s="634"/>
      <c r="BW18" s="634"/>
      <c r="BX18" s="634"/>
      <c r="BY18" s="634"/>
      <c r="BZ18" s="634"/>
      <c r="CA18" s="634"/>
      <c r="CB18" s="638"/>
      <c r="CD18" s="645" t="s">
        <v>269</v>
      </c>
      <c r="CE18" s="646"/>
      <c r="CF18" s="646"/>
      <c r="CG18" s="646"/>
      <c r="CH18" s="646"/>
      <c r="CI18" s="646"/>
      <c r="CJ18" s="646"/>
      <c r="CK18" s="646"/>
      <c r="CL18" s="646"/>
      <c r="CM18" s="646"/>
      <c r="CN18" s="646"/>
      <c r="CO18" s="646"/>
      <c r="CP18" s="646"/>
      <c r="CQ18" s="647"/>
      <c r="CR18" s="630" t="s">
        <v>129</v>
      </c>
      <c r="CS18" s="631"/>
      <c r="CT18" s="631"/>
      <c r="CU18" s="631"/>
      <c r="CV18" s="631"/>
      <c r="CW18" s="631"/>
      <c r="CX18" s="631"/>
      <c r="CY18" s="632"/>
      <c r="CZ18" s="633" t="s">
        <v>129</v>
      </c>
      <c r="DA18" s="633"/>
      <c r="DB18" s="633"/>
      <c r="DC18" s="633"/>
      <c r="DD18" s="639" t="s">
        <v>129</v>
      </c>
      <c r="DE18" s="631"/>
      <c r="DF18" s="631"/>
      <c r="DG18" s="631"/>
      <c r="DH18" s="631"/>
      <c r="DI18" s="631"/>
      <c r="DJ18" s="631"/>
      <c r="DK18" s="631"/>
      <c r="DL18" s="631"/>
      <c r="DM18" s="631"/>
      <c r="DN18" s="631"/>
      <c r="DO18" s="631"/>
      <c r="DP18" s="632"/>
      <c r="DQ18" s="639" t="s">
        <v>129</v>
      </c>
      <c r="DR18" s="631"/>
      <c r="DS18" s="631"/>
      <c r="DT18" s="631"/>
      <c r="DU18" s="631"/>
      <c r="DV18" s="631"/>
      <c r="DW18" s="631"/>
      <c r="DX18" s="631"/>
      <c r="DY18" s="631"/>
      <c r="DZ18" s="631"/>
      <c r="EA18" s="631"/>
      <c r="EB18" s="631"/>
      <c r="EC18" s="640"/>
    </row>
    <row r="19" spans="2:133" ht="11.25" customHeight="1" x14ac:dyDescent="0.15">
      <c r="B19" s="627" t="s">
        <v>270</v>
      </c>
      <c r="C19" s="628"/>
      <c r="D19" s="628"/>
      <c r="E19" s="628"/>
      <c r="F19" s="628"/>
      <c r="G19" s="628"/>
      <c r="H19" s="628"/>
      <c r="I19" s="628"/>
      <c r="J19" s="628"/>
      <c r="K19" s="628"/>
      <c r="L19" s="628"/>
      <c r="M19" s="628"/>
      <c r="N19" s="628"/>
      <c r="O19" s="628"/>
      <c r="P19" s="628"/>
      <c r="Q19" s="629"/>
      <c r="R19" s="630">
        <v>2444</v>
      </c>
      <c r="S19" s="631"/>
      <c r="T19" s="631"/>
      <c r="U19" s="631"/>
      <c r="V19" s="631"/>
      <c r="W19" s="631"/>
      <c r="X19" s="631"/>
      <c r="Y19" s="632"/>
      <c r="Z19" s="633">
        <v>0</v>
      </c>
      <c r="AA19" s="633"/>
      <c r="AB19" s="633"/>
      <c r="AC19" s="633"/>
      <c r="AD19" s="634">
        <v>2444</v>
      </c>
      <c r="AE19" s="634"/>
      <c r="AF19" s="634"/>
      <c r="AG19" s="634"/>
      <c r="AH19" s="634"/>
      <c r="AI19" s="634"/>
      <c r="AJ19" s="634"/>
      <c r="AK19" s="634"/>
      <c r="AL19" s="635">
        <v>0.1</v>
      </c>
      <c r="AM19" s="636"/>
      <c r="AN19" s="636"/>
      <c r="AO19" s="637"/>
      <c r="AP19" s="627" t="s">
        <v>271</v>
      </c>
      <c r="AQ19" s="628"/>
      <c r="AR19" s="628"/>
      <c r="AS19" s="628"/>
      <c r="AT19" s="628"/>
      <c r="AU19" s="628"/>
      <c r="AV19" s="628"/>
      <c r="AW19" s="628"/>
      <c r="AX19" s="628"/>
      <c r="AY19" s="628"/>
      <c r="AZ19" s="628"/>
      <c r="BA19" s="628"/>
      <c r="BB19" s="628"/>
      <c r="BC19" s="628"/>
      <c r="BD19" s="628"/>
      <c r="BE19" s="628"/>
      <c r="BF19" s="629"/>
      <c r="BG19" s="630">
        <v>9551</v>
      </c>
      <c r="BH19" s="631"/>
      <c r="BI19" s="631"/>
      <c r="BJ19" s="631"/>
      <c r="BK19" s="631"/>
      <c r="BL19" s="631"/>
      <c r="BM19" s="631"/>
      <c r="BN19" s="632"/>
      <c r="BO19" s="633">
        <v>1.2</v>
      </c>
      <c r="BP19" s="633"/>
      <c r="BQ19" s="633"/>
      <c r="BR19" s="633"/>
      <c r="BS19" s="634" t="s">
        <v>129</v>
      </c>
      <c r="BT19" s="634"/>
      <c r="BU19" s="634"/>
      <c r="BV19" s="634"/>
      <c r="BW19" s="634"/>
      <c r="BX19" s="634"/>
      <c r="BY19" s="634"/>
      <c r="BZ19" s="634"/>
      <c r="CA19" s="634"/>
      <c r="CB19" s="638"/>
      <c r="CD19" s="645" t="s">
        <v>272</v>
      </c>
      <c r="CE19" s="646"/>
      <c r="CF19" s="646"/>
      <c r="CG19" s="646"/>
      <c r="CH19" s="646"/>
      <c r="CI19" s="646"/>
      <c r="CJ19" s="646"/>
      <c r="CK19" s="646"/>
      <c r="CL19" s="646"/>
      <c r="CM19" s="646"/>
      <c r="CN19" s="646"/>
      <c r="CO19" s="646"/>
      <c r="CP19" s="646"/>
      <c r="CQ19" s="647"/>
      <c r="CR19" s="630" t="s">
        <v>129</v>
      </c>
      <c r="CS19" s="631"/>
      <c r="CT19" s="631"/>
      <c r="CU19" s="631"/>
      <c r="CV19" s="631"/>
      <c r="CW19" s="631"/>
      <c r="CX19" s="631"/>
      <c r="CY19" s="632"/>
      <c r="CZ19" s="633" t="s">
        <v>129</v>
      </c>
      <c r="DA19" s="633"/>
      <c r="DB19" s="633"/>
      <c r="DC19" s="633"/>
      <c r="DD19" s="639" t="s">
        <v>129</v>
      </c>
      <c r="DE19" s="631"/>
      <c r="DF19" s="631"/>
      <c r="DG19" s="631"/>
      <c r="DH19" s="631"/>
      <c r="DI19" s="631"/>
      <c r="DJ19" s="631"/>
      <c r="DK19" s="631"/>
      <c r="DL19" s="631"/>
      <c r="DM19" s="631"/>
      <c r="DN19" s="631"/>
      <c r="DO19" s="631"/>
      <c r="DP19" s="632"/>
      <c r="DQ19" s="639" t="s">
        <v>129</v>
      </c>
      <c r="DR19" s="631"/>
      <c r="DS19" s="631"/>
      <c r="DT19" s="631"/>
      <c r="DU19" s="631"/>
      <c r="DV19" s="631"/>
      <c r="DW19" s="631"/>
      <c r="DX19" s="631"/>
      <c r="DY19" s="631"/>
      <c r="DZ19" s="631"/>
      <c r="EA19" s="631"/>
      <c r="EB19" s="631"/>
      <c r="EC19" s="640"/>
    </row>
    <row r="20" spans="2:133" ht="11.25" customHeight="1" x14ac:dyDescent="0.15">
      <c r="B20" s="627" t="s">
        <v>273</v>
      </c>
      <c r="C20" s="628"/>
      <c r="D20" s="628"/>
      <c r="E20" s="628"/>
      <c r="F20" s="628"/>
      <c r="G20" s="628"/>
      <c r="H20" s="628"/>
      <c r="I20" s="628"/>
      <c r="J20" s="628"/>
      <c r="K20" s="628"/>
      <c r="L20" s="628"/>
      <c r="M20" s="628"/>
      <c r="N20" s="628"/>
      <c r="O20" s="628"/>
      <c r="P20" s="628"/>
      <c r="Q20" s="629"/>
      <c r="R20" s="630">
        <v>1005</v>
      </c>
      <c r="S20" s="631"/>
      <c r="T20" s="631"/>
      <c r="U20" s="631"/>
      <c r="V20" s="631"/>
      <c r="W20" s="631"/>
      <c r="X20" s="631"/>
      <c r="Y20" s="632"/>
      <c r="Z20" s="633">
        <v>0</v>
      </c>
      <c r="AA20" s="633"/>
      <c r="AB20" s="633"/>
      <c r="AC20" s="633"/>
      <c r="AD20" s="634">
        <v>1005</v>
      </c>
      <c r="AE20" s="634"/>
      <c r="AF20" s="634"/>
      <c r="AG20" s="634"/>
      <c r="AH20" s="634"/>
      <c r="AI20" s="634"/>
      <c r="AJ20" s="634"/>
      <c r="AK20" s="634"/>
      <c r="AL20" s="635">
        <v>0</v>
      </c>
      <c r="AM20" s="636"/>
      <c r="AN20" s="636"/>
      <c r="AO20" s="637"/>
      <c r="AP20" s="627" t="s">
        <v>274</v>
      </c>
      <c r="AQ20" s="628"/>
      <c r="AR20" s="628"/>
      <c r="AS20" s="628"/>
      <c r="AT20" s="628"/>
      <c r="AU20" s="628"/>
      <c r="AV20" s="628"/>
      <c r="AW20" s="628"/>
      <c r="AX20" s="628"/>
      <c r="AY20" s="628"/>
      <c r="AZ20" s="628"/>
      <c r="BA20" s="628"/>
      <c r="BB20" s="628"/>
      <c r="BC20" s="628"/>
      <c r="BD20" s="628"/>
      <c r="BE20" s="628"/>
      <c r="BF20" s="629"/>
      <c r="BG20" s="630">
        <v>9551</v>
      </c>
      <c r="BH20" s="631"/>
      <c r="BI20" s="631"/>
      <c r="BJ20" s="631"/>
      <c r="BK20" s="631"/>
      <c r="BL20" s="631"/>
      <c r="BM20" s="631"/>
      <c r="BN20" s="632"/>
      <c r="BO20" s="633">
        <v>1.2</v>
      </c>
      <c r="BP20" s="633"/>
      <c r="BQ20" s="633"/>
      <c r="BR20" s="633"/>
      <c r="BS20" s="634" t="s">
        <v>129</v>
      </c>
      <c r="BT20" s="634"/>
      <c r="BU20" s="634"/>
      <c r="BV20" s="634"/>
      <c r="BW20" s="634"/>
      <c r="BX20" s="634"/>
      <c r="BY20" s="634"/>
      <c r="BZ20" s="634"/>
      <c r="CA20" s="634"/>
      <c r="CB20" s="638"/>
      <c r="CD20" s="645" t="s">
        <v>275</v>
      </c>
      <c r="CE20" s="646"/>
      <c r="CF20" s="646"/>
      <c r="CG20" s="646"/>
      <c r="CH20" s="646"/>
      <c r="CI20" s="646"/>
      <c r="CJ20" s="646"/>
      <c r="CK20" s="646"/>
      <c r="CL20" s="646"/>
      <c r="CM20" s="646"/>
      <c r="CN20" s="646"/>
      <c r="CO20" s="646"/>
      <c r="CP20" s="646"/>
      <c r="CQ20" s="647"/>
      <c r="CR20" s="630">
        <v>7111224</v>
      </c>
      <c r="CS20" s="631"/>
      <c r="CT20" s="631"/>
      <c r="CU20" s="631"/>
      <c r="CV20" s="631"/>
      <c r="CW20" s="631"/>
      <c r="CX20" s="631"/>
      <c r="CY20" s="632"/>
      <c r="CZ20" s="633">
        <v>100</v>
      </c>
      <c r="DA20" s="633"/>
      <c r="DB20" s="633"/>
      <c r="DC20" s="633"/>
      <c r="DD20" s="639">
        <v>697736</v>
      </c>
      <c r="DE20" s="631"/>
      <c r="DF20" s="631"/>
      <c r="DG20" s="631"/>
      <c r="DH20" s="631"/>
      <c r="DI20" s="631"/>
      <c r="DJ20" s="631"/>
      <c r="DK20" s="631"/>
      <c r="DL20" s="631"/>
      <c r="DM20" s="631"/>
      <c r="DN20" s="631"/>
      <c r="DO20" s="631"/>
      <c r="DP20" s="632"/>
      <c r="DQ20" s="639">
        <v>5358424</v>
      </c>
      <c r="DR20" s="631"/>
      <c r="DS20" s="631"/>
      <c r="DT20" s="631"/>
      <c r="DU20" s="631"/>
      <c r="DV20" s="631"/>
      <c r="DW20" s="631"/>
      <c r="DX20" s="631"/>
      <c r="DY20" s="631"/>
      <c r="DZ20" s="631"/>
      <c r="EA20" s="631"/>
      <c r="EB20" s="631"/>
      <c r="EC20" s="640"/>
    </row>
    <row r="21" spans="2:133" ht="11.25" customHeight="1" x14ac:dyDescent="0.15">
      <c r="B21" s="627" t="s">
        <v>276</v>
      </c>
      <c r="C21" s="628"/>
      <c r="D21" s="628"/>
      <c r="E21" s="628"/>
      <c r="F21" s="628"/>
      <c r="G21" s="628"/>
      <c r="H21" s="628"/>
      <c r="I21" s="628"/>
      <c r="J21" s="628"/>
      <c r="K21" s="628"/>
      <c r="L21" s="628"/>
      <c r="M21" s="628"/>
      <c r="N21" s="628"/>
      <c r="O21" s="628"/>
      <c r="P21" s="628"/>
      <c r="Q21" s="629"/>
      <c r="R21" s="630">
        <v>259</v>
      </c>
      <c r="S21" s="631"/>
      <c r="T21" s="631"/>
      <c r="U21" s="631"/>
      <c r="V21" s="631"/>
      <c r="W21" s="631"/>
      <c r="X21" s="631"/>
      <c r="Y21" s="632"/>
      <c r="Z21" s="633">
        <v>0</v>
      </c>
      <c r="AA21" s="633"/>
      <c r="AB21" s="633"/>
      <c r="AC21" s="633"/>
      <c r="AD21" s="634">
        <v>259</v>
      </c>
      <c r="AE21" s="634"/>
      <c r="AF21" s="634"/>
      <c r="AG21" s="634"/>
      <c r="AH21" s="634"/>
      <c r="AI21" s="634"/>
      <c r="AJ21" s="634"/>
      <c r="AK21" s="634"/>
      <c r="AL21" s="635">
        <v>0</v>
      </c>
      <c r="AM21" s="636"/>
      <c r="AN21" s="636"/>
      <c r="AO21" s="637"/>
      <c r="AP21" s="649" t="s">
        <v>277</v>
      </c>
      <c r="AQ21" s="650"/>
      <c r="AR21" s="650"/>
      <c r="AS21" s="650"/>
      <c r="AT21" s="650"/>
      <c r="AU21" s="650"/>
      <c r="AV21" s="650"/>
      <c r="AW21" s="650"/>
      <c r="AX21" s="650"/>
      <c r="AY21" s="650"/>
      <c r="AZ21" s="650"/>
      <c r="BA21" s="650"/>
      <c r="BB21" s="650"/>
      <c r="BC21" s="650"/>
      <c r="BD21" s="650"/>
      <c r="BE21" s="650"/>
      <c r="BF21" s="651"/>
      <c r="BG21" s="630">
        <v>9551</v>
      </c>
      <c r="BH21" s="631"/>
      <c r="BI21" s="631"/>
      <c r="BJ21" s="631"/>
      <c r="BK21" s="631"/>
      <c r="BL21" s="631"/>
      <c r="BM21" s="631"/>
      <c r="BN21" s="632"/>
      <c r="BO21" s="633">
        <v>1.2</v>
      </c>
      <c r="BP21" s="633"/>
      <c r="BQ21" s="633"/>
      <c r="BR21" s="633"/>
      <c r="BS21" s="634" t="s">
        <v>129</v>
      </c>
      <c r="BT21" s="634"/>
      <c r="BU21" s="634"/>
      <c r="BV21" s="634"/>
      <c r="BW21" s="634"/>
      <c r="BX21" s="634"/>
      <c r="BY21" s="634"/>
      <c r="BZ21" s="634"/>
      <c r="CA21" s="634"/>
      <c r="CB21" s="638"/>
      <c r="CD21" s="658"/>
      <c r="CE21" s="659"/>
      <c r="CF21" s="659"/>
      <c r="CG21" s="659"/>
      <c r="CH21" s="659"/>
      <c r="CI21" s="659"/>
      <c r="CJ21" s="659"/>
      <c r="CK21" s="659"/>
      <c r="CL21" s="659"/>
      <c r="CM21" s="659"/>
      <c r="CN21" s="659"/>
      <c r="CO21" s="659"/>
      <c r="CP21" s="659"/>
      <c r="CQ21" s="660"/>
      <c r="CR21" s="661"/>
      <c r="CS21" s="653"/>
      <c r="CT21" s="653"/>
      <c r="CU21" s="653"/>
      <c r="CV21" s="653"/>
      <c r="CW21" s="653"/>
      <c r="CX21" s="653"/>
      <c r="CY21" s="662"/>
      <c r="CZ21" s="663"/>
      <c r="DA21" s="663"/>
      <c r="DB21" s="663"/>
      <c r="DC21" s="663"/>
      <c r="DD21" s="652"/>
      <c r="DE21" s="653"/>
      <c r="DF21" s="653"/>
      <c r="DG21" s="653"/>
      <c r="DH21" s="653"/>
      <c r="DI21" s="653"/>
      <c r="DJ21" s="653"/>
      <c r="DK21" s="653"/>
      <c r="DL21" s="653"/>
      <c r="DM21" s="653"/>
      <c r="DN21" s="653"/>
      <c r="DO21" s="653"/>
      <c r="DP21" s="662"/>
      <c r="DQ21" s="652"/>
      <c r="DR21" s="653"/>
      <c r="DS21" s="653"/>
      <c r="DT21" s="653"/>
      <c r="DU21" s="653"/>
      <c r="DV21" s="653"/>
      <c r="DW21" s="653"/>
      <c r="DX21" s="653"/>
      <c r="DY21" s="653"/>
      <c r="DZ21" s="653"/>
      <c r="EA21" s="653"/>
      <c r="EB21" s="653"/>
      <c r="EC21" s="654"/>
    </row>
    <row r="22" spans="2:133" ht="11.25" customHeight="1" x14ac:dyDescent="0.15">
      <c r="B22" s="655" t="s">
        <v>278</v>
      </c>
      <c r="C22" s="656"/>
      <c r="D22" s="656"/>
      <c r="E22" s="656"/>
      <c r="F22" s="656"/>
      <c r="G22" s="656"/>
      <c r="H22" s="656"/>
      <c r="I22" s="656"/>
      <c r="J22" s="656"/>
      <c r="K22" s="656"/>
      <c r="L22" s="656"/>
      <c r="M22" s="656"/>
      <c r="N22" s="656"/>
      <c r="O22" s="656"/>
      <c r="P22" s="656"/>
      <c r="Q22" s="657"/>
      <c r="R22" s="630">
        <v>25108</v>
      </c>
      <c r="S22" s="631"/>
      <c r="T22" s="631"/>
      <c r="U22" s="631"/>
      <c r="V22" s="631"/>
      <c r="W22" s="631"/>
      <c r="X22" s="631"/>
      <c r="Y22" s="632"/>
      <c r="Z22" s="633">
        <v>0.3</v>
      </c>
      <c r="AA22" s="633"/>
      <c r="AB22" s="633"/>
      <c r="AC22" s="633"/>
      <c r="AD22" s="634">
        <v>25108</v>
      </c>
      <c r="AE22" s="634"/>
      <c r="AF22" s="634"/>
      <c r="AG22" s="634"/>
      <c r="AH22" s="634"/>
      <c r="AI22" s="634"/>
      <c r="AJ22" s="634"/>
      <c r="AK22" s="634"/>
      <c r="AL22" s="635">
        <v>0.60000002384185791</v>
      </c>
      <c r="AM22" s="636"/>
      <c r="AN22" s="636"/>
      <c r="AO22" s="637"/>
      <c r="AP22" s="649" t="s">
        <v>279</v>
      </c>
      <c r="AQ22" s="650"/>
      <c r="AR22" s="650"/>
      <c r="AS22" s="650"/>
      <c r="AT22" s="650"/>
      <c r="AU22" s="650"/>
      <c r="AV22" s="650"/>
      <c r="AW22" s="650"/>
      <c r="AX22" s="650"/>
      <c r="AY22" s="650"/>
      <c r="AZ22" s="650"/>
      <c r="BA22" s="650"/>
      <c r="BB22" s="650"/>
      <c r="BC22" s="650"/>
      <c r="BD22" s="650"/>
      <c r="BE22" s="650"/>
      <c r="BF22" s="651"/>
      <c r="BG22" s="630" t="s">
        <v>129</v>
      </c>
      <c r="BH22" s="631"/>
      <c r="BI22" s="631"/>
      <c r="BJ22" s="631"/>
      <c r="BK22" s="631"/>
      <c r="BL22" s="631"/>
      <c r="BM22" s="631"/>
      <c r="BN22" s="632"/>
      <c r="BO22" s="633" t="s">
        <v>129</v>
      </c>
      <c r="BP22" s="633"/>
      <c r="BQ22" s="633"/>
      <c r="BR22" s="633"/>
      <c r="BS22" s="634" t="s">
        <v>129</v>
      </c>
      <c r="BT22" s="634"/>
      <c r="BU22" s="634"/>
      <c r="BV22" s="634"/>
      <c r="BW22" s="634"/>
      <c r="BX22" s="634"/>
      <c r="BY22" s="634"/>
      <c r="BZ22" s="634"/>
      <c r="CA22" s="634"/>
      <c r="CB22" s="638"/>
      <c r="CD22" s="612" t="s">
        <v>280</v>
      </c>
      <c r="CE22" s="613"/>
      <c r="CF22" s="613"/>
      <c r="CG22" s="613"/>
      <c r="CH22" s="613"/>
      <c r="CI22" s="613"/>
      <c r="CJ22" s="613"/>
      <c r="CK22" s="613"/>
      <c r="CL22" s="613"/>
      <c r="CM22" s="613"/>
      <c r="CN22" s="613"/>
      <c r="CO22" s="613"/>
      <c r="CP22" s="613"/>
      <c r="CQ22" s="613"/>
      <c r="CR22" s="613"/>
      <c r="CS22" s="613"/>
      <c r="CT22" s="613"/>
      <c r="CU22" s="613"/>
      <c r="CV22" s="613"/>
      <c r="CW22" s="613"/>
      <c r="CX22" s="613"/>
      <c r="CY22" s="613"/>
      <c r="CZ22" s="613"/>
      <c r="DA22" s="613"/>
      <c r="DB22" s="613"/>
      <c r="DC22" s="613"/>
      <c r="DD22" s="613"/>
      <c r="DE22" s="613"/>
      <c r="DF22" s="613"/>
      <c r="DG22" s="613"/>
      <c r="DH22" s="613"/>
      <c r="DI22" s="613"/>
      <c r="DJ22" s="613"/>
      <c r="DK22" s="613"/>
      <c r="DL22" s="613"/>
      <c r="DM22" s="613"/>
      <c r="DN22" s="613"/>
      <c r="DO22" s="613"/>
      <c r="DP22" s="613"/>
      <c r="DQ22" s="613"/>
      <c r="DR22" s="613"/>
      <c r="DS22" s="613"/>
      <c r="DT22" s="613"/>
      <c r="DU22" s="613"/>
      <c r="DV22" s="613"/>
      <c r="DW22" s="613"/>
      <c r="DX22" s="613"/>
      <c r="DY22" s="613"/>
      <c r="DZ22" s="613"/>
      <c r="EA22" s="613"/>
      <c r="EB22" s="613"/>
      <c r="EC22" s="614"/>
    </row>
    <row r="23" spans="2:133" ht="11.25" customHeight="1" x14ac:dyDescent="0.15">
      <c r="B23" s="627" t="s">
        <v>281</v>
      </c>
      <c r="C23" s="628"/>
      <c r="D23" s="628"/>
      <c r="E23" s="628"/>
      <c r="F23" s="628"/>
      <c r="G23" s="628"/>
      <c r="H23" s="628"/>
      <c r="I23" s="628"/>
      <c r="J23" s="628"/>
      <c r="K23" s="628"/>
      <c r="L23" s="628"/>
      <c r="M23" s="628"/>
      <c r="N23" s="628"/>
      <c r="O23" s="628"/>
      <c r="P23" s="628"/>
      <c r="Q23" s="629"/>
      <c r="R23" s="630">
        <v>3535023</v>
      </c>
      <c r="S23" s="631"/>
      <c r="T23" s="631"/>
      <c r="U23" s="631"/>
      <c r="V23" s="631"/>
      <c r="W23" s="631"/>
      <c r="X23" s="631"/>
      <c r="Y23" s="632"/>
      <c r="Z23" s="633">
        <v>47.8</v>
      </c>
      <c r="AA23" s="633"/>
      <c r="AB23" s="633"/>
      <c r="AC23" s="633"/>
      <c r="AD23" s="634">
        <v>3004533</v>
      </c>
      <c r="AE23" s="634"/>
      <c r="AF23" s="634"/>
      <c r="AG23" s="634"/>
      <c r="AH23" s="634"/>
      <c r="AI23" s="634"/>
      <c r="AJ23" s="634"/>
      <c r="AK23" s="634"/>
      <c r="AL23" s="635">
        <v>73.5</v>
      </c>
      <c r="AM23" s="636"/>
      <c r="AN23" s="636"/>
      <c r="AO23" s="637"/>
      <c r="AP23" s="649" t="s">
        <v>282</v>
      </c>
      <c r="AQ23" s="650"/>
      <c r="AR23" s="650"/>
      <c r="AS23" s="650"/>
      <c r="AT23" s="650"/>
      <c r="AU23" s="650"/>
      <c r="AV23" s="650"/>
      <c r="AW23" s="650"/>
      <c r="AX23" s="650"/>
      <c r="AY23" s="650"/>
      <c r="AZ23" s="650"/>
      <c r="BA23" s="650"/>
      <c r="BB23" s="650"/>
      <c r="BC23" s="650"/>
      <c r="BD23" s="650"/>
      <c r="BE23" s="650"/>
      <c r="BF23" s="651"/>
      <c r="BG23" s="630" t="s">
        <v>129</v>
      </c>
      <c r="BH23" s="631"/>
      <c r="BI23" s="631"/>
      <c r="BJ23" s="631"/>
      <c r="BK23" s="631"/>
      <c r="BL23" s="631"/>
      <c r="BM23" s="631"/>
      <c r="BN23" s="632"/>
      <c r="BO23" s="633" t="s">
        <v>129</v>
      </c>
      <c r="BP23" s="633"/>
      <c r="BQ23" s="633"/>
      <c r="BR23" s="633"/>
      <c r="BS23" s="634" t="s">
        <v>129</v>
      </c>
      <c r="BT23" s="634"/>
      <c r="BU23" s="634"/>
      <c r="BV23" s="634"/>
      <c r="BW23" s="634"/>
      <c r="BX23" s="634"/>
      <c r="BY23" s="634"/>
      <c r="BZ23" s="634"/>
      <c r="CA23" s="634"/>
      <c r="CB23" s="638"/>
      <c r="CD23" s="612" t="s">
        <v>222</v>
      </c>
      <c r="CE23" s="613"/>
      <c r="CF23" s="613"/>
      <c r="CG23" s="613"/>
      <c r="CH23" s="613"/>
      <c r="CI23" s="613"/>
      <c r="CJ23" s="613"/>
      <c r="CK23" s="613"/>
      <c r="CL23" s="613"/>
      <c r="CM23" s="613"/>
      <c r="CN23" s="613"/>
      <c r="CO23" s="613"/>
      <c r="CP23" s="613"/>
      <c r="CQ23" s="614"/>
      <c r="CR23" s="612" t="s">
        <v>283</v>
      </c>
      <c r="CS23" s="613"/>
      <c r="CT23" s="613"/>
      <c r="CU23" s="613"/>
      <c r="CV23" s="613"/>
      <c r="CW23" s="613"/>
      <c r="CX23" s="613"/>
      <c r="CY23" s="614"/>
      <c r="CZ23" s="612" t="s">
        <v>284</v>
      </c>
      <c r="DA23" s="613"/>
      <c r="DB23" s="613"/>
      <c r="DC23" s="614"/>
      <c r="DD23" s="612" t="s">
        <v>285</v>
      </c>
      <c r="DE23" s="613"/>
      <c r="DF23" s="613"/>
      <c r="DG23" s="613"/>
      <c r="DH23" s="613"/>
      <c r="DI23" s="613"/>
      <c r="DJ23" s="613"/>
      <c r="DK23" s="614"/>
      <c r="DL23" s="664" t="s">
        <v>286</v>
      </c>
      <c r="DM23" s="665"/>
      <c r="DN23" s="665"/>
      <c r="DO23" s="665"/>
      <c r="DP23" s="665"/>
      <c r="DQ23" s="665"/>
      <c r="DR23" s="665"/>
      <c r="DS23" s="665"/>
      <c r="DT23" s="665"/>
      <c r="DU23" s="665"/>
      <c r="DV23" s="666"/>
      <c r="DW23" s="612" t="s">
        <v>287</v>
      </c>
      <c r="DX23" s="613"/>
      <c r="DY23" s="613"/>
      <c r="DZ23" s="613"/>
      <c r="EA23" s="613"/>
      <c r="EB23" s="613"/>
      <c r="EC23" s="614"/>
    </row>
    <row r="24" spans="2:133" ht="11.25" customHeight="1" x14ac:dyDescent="0.15">
      <c r="B24" s="627" t="s">
        <v>288</v>
      </c>
      <c r="C24" s="628"/>
      <c r="D24" s="628"/>
      <c r="E24" s="628"/>
      <c r="F24" s="628"/>
      <c r="G24" s="628"/>
      <c r="H24" s="628"/>
      <c r="I24" s="628"/>
      <c r="J24" s="628"/>
      <c r="K24" s="628"/>
      <c r="L24" s="628"/>
      <c r="M24" s="628"/>
      <c r="N24" s="628"/>
      <c r="O24" s="628"/>
      <c r="P24" s="628"/>
      <c r="Q24" s="629"/>
      <c r="R24" s="630">
        <v>3004533</v>
      </c>
      <c r="S24" s="631"/>
      <c r="T24" s="631"/>
      <c r="U24" s="631"/>
      <c r="V24" s="631"/>
      <c r="W24" s="631"/>
      <c r="X24" s="631"/>
      <c r="Y24" s="632"/>
      <c r="Z24" s="633">
        <v>40.6</v>
      </c>
      <c r="AA24" s="633"/>
      <c r="AB24" s="633"/>
      <c r="AC24" s="633"/>
      <c r="AD24" s="634">
        <v>3004533</v>
      </c>
      <c r="AE24" s="634"/>
      <c r="AF24" s="634"/>
      <c r="AG24" s="634"/>
      <c r="AH24" s="634"/>
      <c r="AI24" s="634"/>
      <c r="AJ24" s="634"/>
      <c r="AK24" s="634"/>
      <c r="AL24" s="635">
        <v>73.5</v>
      </c>
      <c r="AM24" s="636"/>
      <c r="AN24" s="636"/>
      <c r="AO24" s="637"/>
      <c r="AP24" s="649" t="s">
        <v>289</v>
      </c>
      <c r="AQ24" s="650"/>
      <c r="AR24" s="650"/>
      <c r="AS24" s="650"/>
      <c r="AT24" s="650"/>
      <c r="AU24" s="650"/>
      <c r="AV24" s="650"/>
      <c r="AW24" s="650"/>
      <c r="AX24" s="650"/>
      <c r="AY24" s="650"/>
      <c r="AZ24" s="650"/>
      <c r="BA24" s="650"/>
      <c r="BB24" s="650"/>
      <c r="BC24" s="650"/>
      <c r="BD24" s="650"/>
      <c r="BE24" s="650"/>
      <c r="BF24" s="651"/>
      <c r="BG24" s="630" t="s">
        <v>129</v>
      </c>
      <c r="BH24" s="631"/>
      <c r="BI24" s="631"/>
      <c r="BJ24" s="631"/>
      <c r="BK24" s="631"/>
      <c r="BL24" s="631"/>
      <c r="BM24" s="631"/>
      <c r="BN24" s="632"/>
      <c r="BO24" s="633" t="s">
        <v>129</v>
      </c>
      <c r="BP24" s="633"/>
      <c r="BQ24" s="633"/>
      <c r="BR24" s="633"/>
      <c r="BS24" s="634" t="s">
        <v>129</v>
      </c>
      <c r="BT24" s="634"/>
      <c r="BU24" s="634"/>
      <c r="BV24" s="634"/>
      <c r="BW24" s="634"/>
      <c r="BX24" s="634"/>
      <c r="BY24" s="634"/>
      <c r="BZ24" s="634"/>
      <c r="CA24" s="634"/>
      <c r="CB24" s="638"/>
      <c r="CD24" s="641" t="s">
        <v>290</v>
      </c>
      <c r="CE24" s="642"/>
      <c r="CF24" s="642"/>
      <c r="CG24" s="642"/>
      <c r="CH24" s="642"/>
      <c r="CI24" s="642"/>
      <c r="CJ24" s="642"/>
      <c r="CK24" s="642"/>
      <c r="CL24" s="642"/>
      <c r="CM24" s="642"/>
      <c r="CN24" s="642"/>
      <c r="CO24" s="642"/>
      <c r="CP24" s="642"/>
      <c r="CQ24" s="643"/>
      <c r="CR24" s="619">
        <v>2442513</v>
      </c>
      <c r="CS24" s="620"/>
      <c r="CT24" s="620"/>
      <c r="CU24" s="620"/>
      <c r="CV24" s="620"/>
      <c r="CW24" s="620"/>
      <c r="CX24" s="620"/>
      <c r="CY24" s="621"/>
      <c r="CZ24" s="624">
        <v>34.299999999999997</v>
      </c>
      <c r="DA24" s="625"/>
      <c r="DB24" s="625"/>
      <c r="DC24" s="644"/>
      <c r="DD24" s="667">
        <v>1821128</v>
      </c>
      <c r="DE24" s="620"/>
      <c r="DF24" s="620"/>
      <c r="DG24" s="620"/>
      <c r="DH24" s="620"/>
      <c r="DI24" s="620"/>
      <c r="DJ24" s="620"/>
      <c r="DK24" s="621"/>
      <c r="DL24" s="667">
        <v>1795635</v>
      </c>
      <c r="DM24" s="620"/>
      <c r="DN24" s="620"/>
      <c r="DO24" s="620"/>
      <c r="DP24" s="620"/>
      <c r="DQ24" s="620"/>
      <c r="DR24" s="620"/>
      <c r="DS24" s="620"/>
      <c r="DT24" s="620"/>
      <c r="DU24" s="620"/>
      <c r="DV24" s="621"/>
      <c r="DW24" s="624">
        <v>42.4</v>
      </c>
      <c r="DX24" s="625"/>
      <c r="DY24" s="625"/>
      <c r="DZ24" s="625"/>
      <c r="EA24" s="625"/>
      <c r="EB24" s="625"/>
      <c r="EC24" s="626"/>
    </row>
    <row r="25" spans="2:133" ht="11.25" customHeight="1" x14ac:dyDescent="0.15">
      <c r="B25" s="627" t="s">
        <v>291</v>
      </c>
      <c r="C25" s="628"/>
      <c r="D25" s="628"/>
      <c r="E25" s="628"/>
      <c r="F25" s="628"/>
      <c r="G25" s="628"/>
      <c r="H25" s="628"/>
      <c r="I25" s="628"/>
      <c r="J25" s="628"/>
      <c r="K25" s="628"/>
      <c r="L25" s="628"/>
      <c r="M25" s="628"/>
      <c r="N25" s="628"/>
      <c r="O25" s="628"/>
      <c r="P25" s="628"/>
      <c r="Q25" s="629"/>
      <c r="R25" s="630">
        <v>530439</v>
      </c>
      <c r="S25" s="631"/>
      <c r="T25" s="631"/>
      <c r="U25" s="631"/>
      <c r="V25" s="631"/>
      <c r="W25" s="631"/>
      <c r="X25" s="631"/>
      <c r="Y25" s="632"/>
      <c r="Z25" s="633">
        <v>7.2</v>
      </c>
      <c r="AA25" s="633"/>
      <c r="AB25" s="633"/>
      <c r="AC25" s="633"/>
      <c r="AD25" s="634" t="s">
        <v>129</v>
      </c>
      <c r="AE25" s="634"/>
      <c r="AF25" s="634"/>
      <c r="AG25" s="634"/>
      <c r="AH25" s="634"/>
      <c r="AI25" s="634"/>
      <c r="AJ25" s="634"/>
      <c r="AK25" s="634"/>
      <c r="AL25" s="635" t="s">
        <v>129</v>
      </c>
      <c r="AM25" s="636"/>
      <c r="AN25" s="636"/>
      <c r="AO25" s="637"/>
      <c r="AP25" s="649" t="s">
        <v>292</v>
      </c>
      <c r="AQ25" s="650"/>
      <c r="AR25" s="650"/>
      <c r="AS25" s="650"/>
      <c r="AT25" s="650"/>
      <c r="AU25" s="650"/>
      <c r="AV25" s="650"/>
      <c r="AW25" s="650"/>
      <c r="AX25" s="650"/>
      <c r="AY25" s="650"/>
      <c r="AZ25" s="650"/>
      <c r="BA25" s="650"/>
      <c r="BB25" s="650"/>
      <c r="BC25" s="650"/>
      <c r="BD25" s="650"/>
      <c r="BE25" s="650"/>
      <c r="BF25" s="651"/>
      <c r="BG25" s="630" t="s">
        <v>129</v>
      </c>
      <c r="BH25" s="631"/>
      <c r="BI25" s="631"/>
      <c r="BJ25" s="631"/>
      <c r="BK25" s="631"/>
      <c r="BL25" s="631"/>
      <c r="BM25" s="631"/>
      <c r="BN25" s="632"/>
      <c r="BO25" s="633" t="s">
        <v>129</v>
      </c>
      <c r="BP25" s="633"/>
      <c r="BQ25" s="633"/>
      <c r="BR25" s="633"/>
      <c r="BS25" s="634" t="s">
        <v>129</v>
      </c>
      <c r="BT25" s="634"/>
      <c r="BU25" s="634"/>
      <c r="BV25" s="634"/>
      <c r="BW25" s="634"/>
      <c r="BX25" s="634"/>
      <c r="BY25" s="634"/>
      <c r="BZ25" s="634"/>
      <c r="CA25" s="634"/>
      <c r="CB25" s="638"/>
      <c r="CD25" s="645" t="s">
        <v>293</v>
      </c>
      <c r="CE25" s="646"/>
      <c r="CF25" s="646"/>
      <c r="CG25" s="646"/>
      <c r="CH25" s="646"/>
      <c r="CI25" s="646"/>
      <c r="CJ25" s="646"/>
      <c r="CK25" s="646"/>
      <c r="CL25" s="646"/>
      <c r="CM25" s="646"/>
      <c r="CN25" s="646"/>
      <c r="CO25" s="646"/>
      <c r="CP25" s="646"/>
      <c r="CQ25" s="647"/>
      <c r="CR25" s="630">
        <v>1161734</v>
      </c>
      <c r="CS25" s="668"/>
      <c r="CT25" s="668"/>
      <c r="CU25" s="668"/>
      <c r="CV25" s="668"/>
      <c r="CW25" s="668"/>
      <c r="CX25" s="668"/>
      <c r="CY25" s="669"/>
      <c r="CZ25" s="635">
        <v>16.3</v>
      </c>
      <c r="DA25" s="670"/>
      <c r="DB25" s="670"/>
      <c r="DC25" s="673"/>
      <c r="DD25" s="639">
        <v>1039281</v>
      </c>
      <c r="DE25" s="668"/>
      <c r="DF25" s="668"/>
      <c r="DG25" s="668"/>
      <c r="DH25" s="668"/>
      <c r="DI25" s="668"/>
      <c r="DJ25" s="668"/>
      <c r="DK25" s="669"/>
      <c r="DL25" s="639">
        <v>1023113</v>
      </c>
      <c r="DM25" s="668"/>
      <c r="DN25" s="668"/>
      <c r="DO25" s="668"/>
      <c r="DP25" s="668"/>
      <c r="DQ25" s="668"/>
      <c r="DR25" s="668"/>
      <c r="DS25" s="668"/>
      <c r="DT25" s="668"/>
      <c r="DU25" s="668"/>
      <c r="DV25" s="669"/>
      <c r="DW25" s="635">
        <v>24.2</v>
      </c>
      <c r="DX25" s="670"/>
      <c r="DY25" s="670"/>
      <c r="DZ25" s="670"/>
      <c r="EA25" s="670"/>
      <c r="EB25" s="670"/>
      <c r="EC25" s="671"/>
    </row>
    <row r="26" spans="2:133" ht="11.25" customHeight="1" x14ac:dyDescent="0.15">
      <c r="B26" s="627" t="s">
        <v>294</v>
      </c>
      <c r="C26" s="628"/>
      <c r="D26" s="628"/>
      <c r="E26" s="628"/>
      <c r="F26" s="628"/>
      <c r="G26" s="628"/>
      <c r="H26" s="628"/>
      <c r="I26" s="628"/>
      <c r="J26" s="628"/>
      <c r="K26" s="628"/>
      <c r="L26" s="628"/>
      <c r="M26" s="628"/>
      <c r="N26" s="628"/>
      <c r="O26" s="628"/>
      <c r="P26" s="628"/>
      <c r="Q26" s="629"/>
      <c r="R26" s="630">
        <v>51</v>
      </c>
      <c r="S26" s="631"/>
      <c r="T26" s="631"/>
      <c r="U26" s="631"/>
      <c r="V26" s="631"/>
      <c r="W26" s="631"/>
      <c r="X26" s="631"/>
      <c r="Y26" s="632"/>
      <c r="Z26" s="633">
        <v>0</v>
      </c>
      <c r="AA26" s="633"/>
      <c r="AB26" s="633"/>
      <c r="AC26" s="633"/>
      <c r="AD26" s="634" t="s">
        <v>129</v>
      </c>
      <c r="AE26" s="634"/>
      <c r="AF26" s="634"/>
      <c r="AG26" s="634"/>
      <c r="AH26" s="634"/>
      <c r="AI26" s="634"/>
      <c r="AJ26" s="634"/>
      <c r="AK26" s="634"/>
      <c r="AL26" s="635" t="s">
        <v>129</v>
      </c>
      <c r="AM26" s="636"/>
      <c r="AN26" s="636"/>
      <c r="AO26" s="637"/>
      <c r="AP26" s="649" t="s">
        <v>295</v>
      </c>
      <c r="AQ26" s="672"/>
      <c r="AR26" s="672"/>
      <c r="AS26" s="672"/>
      <c r="AT26" s="672"/>
      <c r="AU26" s="672"/>
      <c r="AV26" s="672"/>
      <c r="AW26" s="672"/>
      <c r="AX26" s="672"/>
      <c r="AY26" s="672"/>
      <c r="AZ26" s="672"/>
      <c r="BA26" s="672"/>
      <c r="BB26" s="672"/>
      <c r="BC26" s="672"/>
      <c r="BD26" s="672"/>
      <c r="BE26" s="672"/>
      <c r="BF26" s="651"/>
      <c r="BG26" s="630" t="s">
        <v>129</v>
      </c>
      <c r="BH26" s="631"/>
      <c r="BI26" s="631"/>
      <c r="BJ26" s="631"/>
      <c r="BK26" s="631"/>
      <c r="BL26" s="631"/>
      <c r="BM26" s="631"/>
      <c r="BN26" s="632"/>
      <c r="BO26" s="633" t="s">
        <v>129</v>
      </c>
      <c r="BP26" s="633"/>
      <c r="BQ26" s="633"/>
      <c r="BR26" s="633"/>
      <c r="BS26" s="634" t="s">
        <v>129</v>
      </c>
      <c r="BT26" s="634"/>
      <c r="BU26" s="634"/>
      <c r="BV26" s="634"/>
      <c r="BW26" s="634"/>
      <c r="BX26" s="634"/>
      <c r="BY26" s="634"/>
      <c r="BZ26" s="634"/>
      <c r="CA26" s="634"/>
      <c r="CB26" s="638"/>
      <c r="CD26" s="645" t="s">
        <v>296</v>
      </c>
      <c r="CE26" s="646"/>
      <c r="CF26" s="646"/>
      <c r="CG26" s="646"/>
      <c r="CH26" s="646"/>
      <c r="CI26" s="646"/>
      <c r="CJ26" s="646"/>
      <c r="CK26" s="646"/>
      <c r="CL26" s="646"/>
      <c r="CM26" s="646"/>
      <c r="CN26" s="646"/>
      <c r="CO26" s="646"/>
      <c r="CP26" s="646"/>
      <c r="CQ26" s="647"/>
      <c r="CR26" s="630">
        <v>613571</v>
      </c>
      <c r="CS26" s="631"/>
      <c r="CT26" s="631"/>
      <c r="CU26" s="631"/>
      <c r="CV26" s="631"/>
      <c r="CW26" s="631"/>
      <c r="CX26" s="631"/>
      <c r="CY26" s="632"/>
      <c r="CZ26" s="635">
        <v>8.6</v>
      </c>
      <c r="DA26" s="670"/>
      <c r="DB26" s="670"/>
      <c r="DC26" s="673"/>
      <c r="DD26" s="639">
        <v>575865</v>
      </c>
      <c r="DE26" s="631"/>
      <c r="DF26" s="631"/>
      <c r="DG26" s="631"/>
      <c r="DH26" s="631"/>
      <c r="DI26" s="631"/>
      <c r="DJ26" s="631"/>
      <c r="DK26" s="632"/>
      <c r="DL26" s="639" t="s">
        <v>129</v>
      </c>
      <c r="DM26" s="631"/>
      <c r="DN26" s="631"/>
      <c r="DO26" s="631"/>
      <c r="DP26" s="631"/>
      <c r="DQ26" s="631"/>
      <c r="DR26" s="631"/>
      <c r="DS26" s="631"/>
      <c r="DT26" s="631"/>
      <c r="DU26" s="631"/>
      <c r="DV26" s="632"/>
      <c r="DW26" s="635" t="s">
        <v>129</v>
      </c>
      <c r="DX26" s="670"/>
      <c r="DY26" s="670"/>
      <c r="DZ26" s="670"/>
      <c r="EA26" s="670"/>
      <c r="EB26" s="670"/>
      <c r="EC26" s="671"/>
    </row>
    <row r="27" spans="2:133" ht="11.25" customHeight="1" x14ac:dyDescent="0.15">
      <c r="B27" s="627" t="s">
        <v>297</v>
      </c>
      <c r="C27" s="628"/>
      <c r="D27" s="628"/>
      <c r="E27" s="628"/>
      <c r="F27" s="628"/>
      <c r="G27" s="628"/>
      <c r="H27" s="628"/>
      <c r="I27" s="628"/>
      <c r="J27" s="628"/>
      <c r="K27" s="628"/>
      <c r="L27" s="628"/>
      <c r="M27" s="628"/>
      <c r="N27" s="628"/>
      <c r="O27" s="628"/>
      <c r="P27" s="628"/>
      <c r="Q27" s="629"/>
      <c r="R27" s="630">
        <v>4618533</v>
      </c>
      <c r="S27" s="631"/>
      <c r="T27" s="631"/>
      <c r="U27" s="631"/>
      <c r="V27" s="631"/>
      <c r="W27" s="631"/>
      <c r="X27" s="631"/>
      <c r="Y27" s="632"/>
      <c r="Z27" s="633">
        <v>62.4</v>
      </c>
      <c r="AA27" s="633"/>
      <c r="AB27" s="633"/>
      <c r="AC27" s="633"/>
      <c r="AD27" s="634">
        <v>4088043</v>
      </c>
      <c r="AE27" s="634"/>
      <c r="AF27" s="634"/>
      <c r="AG27" s="634"/>
      <c r="AH27" s="634"/>
      <c r="AI27" s="634"/>
      <c r="AJ27" s="634"/>
      <c r="AK27" s="634"/>
      <c r="AL27" s="635">
        <v>100</v>
      </c>
      <c r="AM27" s="636"/>
      <c r="AN27" s="636"/>
      <c r="AO27" s="637"/>
      <c r="AP27" s="627" t="s">
        <v>298</v>
      </c>
      <c r="AQ27" s="628"/>
      <c r="AR27" s="628"/>
      <c r="AS27" s="628"/>
      <c r="AT27" s="628"/>
      <c r="AU27" s="628"/>
      <c r="AV27" s="628"/>
      <c r="AW27" s="628"/>
      <c r="AX27" s="628"/>
      <c r="AY27" s="628"/>
      <c r="AZ27" s="628"/>
      <c r="BA27" s="628"/>
      <c r="BB27" s="628"/>
      <c r="BC27" s="628"/>
      <c r="BD27" s="628"/>
      <c r="BE27" s="628"/>
      <c r="BF27" s="629"/>
      <c r="BG27" s="630">
        <v>780150</v>
      </c>
      <c r="BH27" s="631"/>
      <c r="BI27" s="631"/>
      <c r="BJ27" s="631"/>
      <c r="BK27" s="631"/>
      <c r="BL27" s="631"/>
      <c r="BM27" s="631"/>
      <c r="BN27" s="632"/>
      <c r="BO27" s="633">
        <v>100</v>
      </c>
      <c r="BP27" s="633"/>
      <c r="BQ27" s="633"/>
      <c r="BR27" s="633"/>
      <c r="BS27" s="634">
        <v>3175</v>
      </c>
      <c r="BT27" s="634"/>
      <c r="BU27" s="634"/>
      <c r="BV27" s="634"/>
      <c r="BW27" s="634"/>
      <c r="BX27" s="634"/>
      <c r="BY27" s="634"/>
      <c r="BZ27" s="634"/>
      <c r="CA27" s="634"/>
      <c r="CB27" s="638"/>
      <c r="CD27" s="645" t="s">
        <v>299</v>
      </c>
      <c r="CE27" s="646"/>
      <c r="CF27" s="646"/>
      <c r="CG27" s="646"/>
      <c r="CH27" s="646"/>
      <c r="CI27" s="646"/>
      <c r="CJ27" s="646"/>
      <c r="CK27" s="646"/>
      <c r="CL27" s="646"/>
      <c r="CM27" s="646"/>
      <c r="CN27" s="646"/>
      <c r="CO27" s="646"/>
      <c r="CP27" s="646"/>
      <c r="CQ27" s="647"/>
      <c r="CR27" s="630">
        <v>591393</v>
      </c>
      <c r="CS27" s="668"/>
      <c r="CT27" s="668"/>
      <c r="CU27" s="668"/>
      <c r="CV27" s="668"/>
      <c r="CW27" s="668"/>
      <c r="CX27" s="668"/>
      <c r="CY27" s="669"/>
      <c r="CZ27" s="635">
        <v>8.3000000000000007</v>
      </c>
      <c r="DA27" s="670"/>
      <c r="DB27" s="670"/>
      <c r="DC27" s="673"/>
      <c r="DD27" s="639">
        <v>113050</v>
      </c>
      <c r="DE27" s="668"/>
      <c r="DF27" s="668"/>
      <c r="DG27" s="668"/>
      <c r="DH27" s="668"/>
      <c r="DI27" s="668"/>
      <c r="DJ27" s="668"/>
      <c r="DK27" s="669"/>
      <c r="DL27" s="639">
        <v>103725</v>
      </c>
      <c r="DM27" s="668"/>
      <c r="DN27" s="668"/>
      <c r="DO27" s="668"/>
      <c r="DP27" s="668"/>
      <c r="DQ27" s="668"/>
      <c r="DR27" s="668"/>
      <c r="DS27" s="668"/>
      <c r="DT27" s="668"/>
      <c r="DU27" s="668"/>
      <c r="DV27" s="669"/>
      <c r="DW27" s="635">
        <v>2.4</v>
      </c>
      <c r="DX27" s="670"/>
      <c r="DY27" s="670"/>
      <c r="DZ27" s="670"/>
      <c r="EA27" s="670"/>
      <c r="EB27" s="670"/>
      <c r="EC27" s="671"/>
    </row>
    <row r="28" spans="2:133" ht="11.25" customHeight="1" x14ac:dyDescent="0.15">
      <c r="B28" s="627" t="s">
        <v>300</v>
      </c>
      <c r="C28" s="628"/>
      <c r="D28" s="628"/>
      <c r="E28" s="628"/>
      <c r="F28" s="628"/>
      <c r="G28" s="628"/>
      <c r="H28" s="628"/>
      <c r="I28" s="628"/>
      <c r="J28" s="628"/>
      <c r="K28" s="628"/>
      <c r="L28" s="628"/>
      <c r="M28" s="628"/>
      <c r="N28" s="628"/>
      <c r="O28" s="628"/>
      <c r="P28" s="628"/>
      <c r="Q28" s="629"/>
      <c r="R28" s="630">
        <v>901</v>
      </c>
      <c r="S28" s="631"/>
      <c r="T28" s="631"/>
      <c r="U28" s="631"/>
      <c r="V28" s="631"/>
      <c r="W28" s="631"/>
      <c r="X28" s="631"/>
      <c r="Y28" s="632"/>
      <c r="Z28" s="633">
        <v>0</v>
      </c>
      <c r="AA28" s="633"/>
      <c r="AB28" s="633"/>
      <c r="AC28" s="633"/>
      <c r="AD28" s="634">
        <v>901</v>
      </c>
      <c r="AE28" s="634"/>
      <c r="AF28" s="634"/>
      <c r="AG28" s="634"/>
      <c r="AH28" s="634"/>
      <c r="AI28" s="634"/>
      <c r="AJ28" s="634"/>
      <c r="AK28" s="634"/>
      <c r="AL28" s="635">
        <v>0</v>
      </c>
      <c r="AM28" s="636"/>
      <c r="AN28" s="636"/>
      <c r="AO28" s="637"/>
      <c r="AP28" s="627"/>
      <c r="AQ28" s="628"/>
      <c r="AR28" s="628"/>
      <c r="AS28" s="628"/>
      <c r="AT28" s="628"/>
      <c r="AU28" s="628"/>
      <c r="AV28" s="628"/>
      <c r="AW28" s="628"/>
      <c r="AX28" s="628"/>
      <c r="AY28" s="628"/>
      <c r="AZ28" s="628"/>
      <c r="BA28" s="628"/>
      <c r="BB28" s="628"/>
      <c r="BC28" s="628"/>
      <c r="BD28" s="628"/>
      <c r="BE28" s="628"/>
      <c r="BF28" s="629"/>
      <c r="BG28" s="630"/>
      <c r="BH28" s="631"/>
      <c r="BI28" s="631"/>
      <c r="BJ28" s="631"/>
      <c r="BK28" s="631"/>
      <c r="BL28" s="631"/>
      <c r="BM28" s="631"/>
      <c r="BN28" s="632"/>
      <c r="BO28" s="633"/>
      <c r="BP28" s="633"/>
      <c r="BQ28" s="633"/>
      <c r="BR28" s="633"/>
      <c r="BS28" s="639"/>
      <c r="BT28" s="631"/>
      <c r="BU28" s="631"/>
      <c r="BV28" s="631"/>
      <c r="BW28" s="631"/>
      <c r="BX28" s="631"/>
      <c r="BY28" s="631"/>
      <c r="BZ28" s="631"/>
      <c r="CA28" s="631"/>
      <c r="CB28" s="640"/>
      <c r="CD28" s="645" t="s">
        <v>301</v>
      </c>
      <c r="CE28" s="646"/>
      <c r="CF28" s="646"/>
      <c r="CG28" s="646"/>
      <c r="CH28" s="646"/>
      <c r="CI28" s="646"/>
      <c r="CJ28" s="646"/>
      <c r="CK28" s="646"/>
      <c r="CL28" s="646"/>
      <c r="CM28" s="646"/>
      <c r="CN28" s="646"/>
      <c r="CO28" s="646"/>
      <c r="CP28" s="646"/>
      <c r="CQ28" s="647"/>
      <c r="CR28" s="630">
        <v>689386</v>
      </c>
      <c r="CS28" s="631"/>
      <c r="CT28" s="631"/>
      <c r="CU28" s="631"/>
      <c r="CV28" s="631"/>
      <c r="CW28" s="631"/>
      <c r="CX28" s="631"/>
      <c r="CY28" s="632"/>
      <c r="CZ28" s="635">
        <v>9.6999999999999993</v>
      </c>
      <c r="DA28" s="670"/>
      <c r="DB28" s="670"/>
      <c r="DC28" s="673"/>
      <c r="DD28" s="639">
        <v>668797</v>
      </c>
      <c r="DE28" s="631"/>
      <c r="DF28" s="631"/>
      <c r="DG28" s="631"/>
      <c r="DH28" s="631"/>
      <c r="DI28" s="631"/>
      <c r="DJ28" s="631"/>
      <c r="DK28" s="632"/>
      <c r="DL28" s="639">
        <v>668797</v>
      </c>
      <c r="DM28" s="631"/>
      <c r="DN28" s="631"/>
      <c r="DO28" s="631"/>
      <c r="DP28" s="631"/>
      <c r="DQ28" s="631"/>
      <c r="DR28" s="631"/>
      <c r="DS28" s="631"/>
      <c r="DT28" s="631"/>
      <c r="DU28" s="631"/>
      <c r="DV28" s="632"/>
      <c r="DW28" s="635">
        <v>15.8</v>
      </c>
      <c r="DX28" s="670"/>
      <c r="DY28" s="670"/>
      <c r="DZ28" s="670"/>
      <c r="EA28" s="670"/>
      <c r="EB28" s="670"/>
      <c r="EC28" s="671"/>
    </row>
    <row r="29" spans="2:133" ht="11.25" customHeight="1" x14ac:dyDescent="0.15">
      <c r="B29" s="627" t="s">
        <v>302</v>
      </c>
      <c r="C29" s="628"/>
      <c r="D29" s="628"/>
      <c r="E29" s="628"/>
      <c r="F29" s="628"/>
      <c r="G29" s="628"/>
      <c r="H29" s="628"/>
      <c r="I29" s="628"/>
      <c r="J29" s="628"/>
      <c r="K29" s="628"/>
      <c r="L29" s="628"/>
      <c r="M29" s="628"/>
      <c r="N29" s="628"/>
      <c r="O29" s="628"/>
      <c r="P29" s="628"/>
      <c r="Q29" s="629"/>
      <c r="R29" s="630">
        <v>90178</v>
      </c>
      <c r="S29" s="631"/>
      <c r="T29" s="631"/>
      <c r="U29" s="631"/>
      <c r="V29" s="631"/>
      <c r="W29" s="631"/>
      <c r="X29" s="631"/>
      <c r="Y29" s="632"/>
      <c r="Z29" s="633">
        <v>1.2</v>
      </c>
      <c r="AA29" s="633"/>
      <c r="AB29" s="633"/>
      <c r="AC29" s="633"/>
      <c r="AD29" s="634" t="s">
        <v>129</v>
      </c>
      <c r="AE29" s="634"/>
      <c r="AF29" s="634"/>
      <c r="AG29" s="634"/>
      <c r="AH29" s="634"/>
      <c r="AI29" s="634"/>
      <c r="AJ29" s="634"/>
      <c r="AK29" s="634"/>
      <c r="AL29" s="635" t="s">
        <v>129</v>
      </c>
      <c r="AM29" s="636"/>
      <c r="AN29" s="636"/>
      <c r="AO29" s="637"/>
      <c r="AP29" s="674"/>
      <c r="AQ29" s="675"/>
      <c r="AR29" s="675"/>
      <c r="AS29" s="675"/>
      <c r="AT29" s="675"/>
      <c r="AU29" s="675"/>
      <c r="AV29" s="675"/>
      <c r="AW29" s="675"/>
      <c r="AX29" s="675"/>
      <c r="AY29" s="675"/>
      <c r="AZ29" s="675"/>
      <c r="BA29" s="675"/>
      <c r="BB29" s="675"/>
      <c r="BC29" s="675"/>
      <c r="BD29" s="675"/>
      <c r="BE29" s="675"/>
      <c r="BF29" s="676"/>
      <c r="BG29" s="630"/>
      <c r="BH29" s="631"/>
      <c r="BI29" s="631"/>
      <c r="BJ29" s="631"/>
      <c r="BK29" s="631"/>
      <c r="BL29" s="631"/>
      <c r="BM29" s="631"/>
      <c r="BN29" s="632"/>
      <c r="BO29" s="633"/>
      <c r="BP29" s="633"/>
      <c r="BQ29" s="633"/>
      <c r="BR29" s="633"/>
      <c r="BS29" s="634"/>
      <c r="BT29" s="634"/>
      <c r="BU29" s="634"/>
      <c r="BV29" s="634"/>
      <c r="BW29" s="634"/>
      <c r="BX29" s="634"/>
      <c r="BY29" s="634"/>
      <c r="BZ29" s="634"/>
      <c r="CA29" s="634"/>
      <c r="CB29" s="638"/>
      <c r="CD29" s="679" t="s">
        <v>303</v>
      </c>
      <c r="CE29" s="680"/>
      <c r="CF29" s="645" t="s">
        <v>70</v>
      </c>
      <c r="CG29" s="646"/>
      <c r="CH29" s="646"/>
      <c r="CI29" s="646"/>
      <c r="CJ29" s="646"/>
      <c r="CK29" s="646"/>
      <c r="CL29" s="646"/>
      <c r="CM29" s="646"/>
      <c r="CN29" s="646"/>
      <c r="CO29" s="646"/>
      <c r="CP29" s="646"/>
      <c r="CQ29" s="647"/>
      <c r="CR29" s="630">
        <v>689386</v>
      </c>
      <c r="CS29" s="668"/>
      <c r="CT29" s="668"/>
      <c r="CU29" s="668"/>
      <c r="CV29" s="668"/>
      <c r="CW29" s="668"/>
      <c r="CX29" s="668"/>
      <c r="CY29" s="669"/>
      <c r="CZ29" s="635">
        <v>9.6999999999999993</v>
      </c>
      <c r="DA29" s="670"/>
      <c r="DB29" s="670"/>
      <c r="DC29" s="673"/>
      <c r="DD29" s="639">
        <v>668797</v>
      </c>
      <c r="DE29" s="668"/>
      <c r="DF29" s="668"/>
      <c r="DG29" s="668"/>
      <c r="DH29" s="668"/>
      <c r="DI29" s="668"/>
      <c r="DJ29" s="668"/>
      <c r="DK29" s="669"/>
      <c r="DL29" s="639">
        <v>668797</v>
      </c>
      <c r="DM29" s="668"/>
      <c r="DN29" s="668"/>
      <c r="DO29" s="668"/>
      <c r="DP29" s="668"/>
      <c r="DQ29" s="668"/>
      <c r="DR29" s="668"/>
      <c r="DS29" s="668"/>
      <c r="DT29" s="668"/>
      <c r="DU29" s="668"/>
      <c r="DV29" s="669"/>
      <c r="DW29" s="635">
        <v>15.8</v>
      </c>
      <c r="DX29" s="670"/>
      <c r="DY29" s="670"/>
      <c r="DZ29" s="670"/>
      <c r="EA29" s="670"/>
      <c r="EB29" s="670"/>
      <c r="EC29" s="671"/>
    </row>
    <row r="30" spans="2:133" ht="11.25" customHeight="1" x14ac:dyDescent="0.15">
      <c r="B30" s="627" t="s">
        <v>304</v>
      </c>
      <c r="C30" s="628"/>
      <c r="D30" s="628"/>
      <c r="E30" s="628"/>
      <c r="F30" s="628"/>
      <c r="G30" s="628"/>
      <c r="H30" s="628"/>
      <c r="I30" s="628"/>
      <c r="J30" s="628"/>
      <c r="K30" s="628"/>
      <c r="L30" s="628"/>
      <c r="M30" s="628"/>
      <c r="N30" s="628"/>
      <c r="O30" s="628"/>
      <c r="P30" s="628"/>
      <c r="Q30" s="629"/>
      <c r="R30" s="630">
        <v>83243</v>
      </c>
      <c r="S30" s="631"/>
      <c r="T30" s="631"/>
      <c r="U30" s="631"/>
      <c r="V30" s="631"/>
      <c r="W30" s="631"/>
      <c r="X30" s="631"/>
      <c r="Y30" s="632"/>
      <c r="Z30" s="633">
        <v>1.1000000000000001</v>
      </c>
      <c r="AA30" s="633"/>
      <c r="AB30" s="633"/>
      <c r="AC30" s="633"/>
      <c r="AD30" s="634">
        <v>627</v>
      </c>
      <c r="AE30" s="634"/>
      <c r="AF30" s="634"/>
      <c r="AG30" s="634"/>
      <c r="AH30" s="634"/>
      <c r="AI30" s="634"/>
      <c r="AJ30" s="634"/>
      <c r="AK30" s="634"/>
      <c r="AL30" s="635">
        <v>0</v>
      </c>
      <c r="AM30" s="636"/>
      <c r="AN30" s="636"/>
      <c r="AO30" s="637"/>
      <c r="AP30" s="609" t="s">
        <v>222</v>
      </c>
      <c r="AQ30" s="610"/>
      <c r="AR30" s="610"/>
      <c r="AS30" s="610"/>
      <c r="AT30" s="610"/>
      <c r="AU30" s="610"/>
      <c r="AV30" s="610"/>
      <c r="AW30" s="610"/>
      <c r="AX30" s="610"/>
      <c r="AY30" s="610"/>
      <c r="AZ30" s="610"/>
      <c r="BA30" s="610"/>
      <c r="BB30" s="610"/>
      <c r="BC30" s="610"/>
      <c r="BD30" s="610"/>
      <c r="BE30" s="610"/>
      <c r="BF30" s="611"/>
      <c r="BG30" s="609" t="s">
        <v>305</v>
      </c>
      <c r="BH30" s="677"/>
      <c r="BI30" s="677"/>
      <c r="BJ30" s="677"/>
      <c r="BK30" s="677"/>
      <c r="BL30" s="677"/>
      <c r="BM30" s="677"/>
      <c r="BN30" s="677"/>
      <c r="BO30" s="677"/>
      <c r="BP30" s="677"/>
      <c r="BQ30" s="678"/>
      <c r="BR30" s="609" t="s">
        <v>306</v>
      </c>
      <c r="BS30" s="677"/>
      <c r="BT30" s="677"/>
      <c r="BU30" s="677"/>
      <c r="BV30" s="677"/>
      <c r="BW30" s="677"/>
      <c r="BX30" s="677"/>
      <c r="BY30" s="677"/>
      <c r="BZ30" s="677"/>
      <c r="CA30" s="677"/>
      <c r="CB30" s="678"/>
      <c r="CD30" s="681"/>
      <c r="CE30" s="682"/>
      <c r="CF30" s="645" t="s">
        <v>307</v>
      </c>
      <c r="CG30" s="646"/>
      <c r="CH30" s="646"/>
      <c r="CI30" s="646"/>
      <c r="CJ30" s="646"/>
      <c r="CK30" s="646"/>
      <c r="CL30" s="646"/>
      <c r="CM30" s="646"/>
      <c r="CN30" s="646"/>
      <c r="CO30" s="646"/>
      <c r="CP30" s="646"/>
      <c r="CQ30" s="647"/>
      <c r="CR30" s="630">
        <v>671420</v>
      </c>
      <c r="CS30" s="631"/>
      <c r="CT30" s="631"/>
      <c r="CU30" s="631"/>
      <c r="CV30" s="631"/>
      <c r="CW30" s="631"/>
      <c r="CX30" s="631"/>
      <c r="CY30" s="632"/>
      <c r="CZ30" s="635">
        <v>9.4</v>
      </c>
      <c r="DA30" s="670"/>
      <c r="DB30" s="670"/>
      <c r="DC30" s="673"/>
      <c r="DD30" s="639">
        <v>652393</v>
      </c>
      <c r="DE30" s="631"/>
      <c r="DF30" s="631"/>
      <c r="DG30" s="631"/>
      <c r="DH30" s="631"/>
      <c r="DI30" s="631"/>
      <c r="DJ30" s="631"/>
      <c r="DK30" s="632"/>
      <c r="DL30" s="639">
        <v>652393</v>
      </c>
      <c r="DM30" s="631"/>
      <c r="DN30" s="631"/>
      <c r="DO30" s="631"/>
      <c r="DP30" s="631"/>
      <c r="DQ30" s="631"/>
      <c r="DR30" s="631"/>
      <c r="DS30" s="631"/>
      <c r="DT30" s="631"/>
      <c r="DU30" s="631"/>
      <c r="DV30" s="632"/>
      <c r="DW30" s="635">
        <v>15.4</v>
      </c>
      <c r="DX30" s="670"/>
      <c r="DY30" s="670"/>
      <c r="DZ30" s="670"/>
      <c r="EA30" s="670"/>
      <c r="EB30" s="670"/>
      <c r="EC30" s="671"/>
    </row>
    <row r="31" spans="2:133" ht="11.25" customHeight="1" x14ac:dyDescent="0.15">
      <c r="B31" s="627" t="s">
        <v>308</v>
      </c>
      <c r="C31" s="628"/>
      <c r="D31" s="628"/>
      <c r="E31" s="628"/>
      <c r="F31" s="628"/>
      <c r="G31" s="628"/>
      <c r="H31" s="628"/>
      <c r="I31" s="628"/>
      <c r="J31" s="628"/>
      <c r="K31" s="628"/>
      <c r="L31" s="628"/>
      <c r="M31" s="628"/>
      <c r="N31" s="628"/>
      <c r="O31" s="628"/>
      <c r="P31" s="628"/>
      <c r="Q31" s="629"/>
      <c r="R31" s="630">
        <v>24262</v>
      </c>
      <c r="S31" s="631"/>
      <c r="T31" s="631"/>
      <c r="U31" s="631"/>
      <c r="V31" s="631"/>
      <c r="W31" s="631"/>
      <c r="X31" s="631"/>
      <c r="Y31" s="632"/>
      <c r="Z31" s="633">
        <v>0.3</v>
      </c>
      <c r="AA31" s="633"/>
      <c r="AB31" s="633"/>
      <c r="AC31" s="633"/>
      <c r="AD31" s="634" t="s">
        <v>129</v>
      </c>
      <c r="AE31" s="634"/>
      <c r="AF31" s="634"/>
      <c r="AG31" s="634"/>
      <c r="AH31" s="634"/>
      <c r="AI31" s="634"/>
      <c r="AJ31" s="634"/>
      <c r="AK31" s="634"/>
      <c r="AL31" s="635" t="s">
        <v>129</v>
      </c>
      <c r="AM31" s="636"/>
      <c r="AN31" s="636"/>
      <c r="AO31" s="637"/>
      <c r="AP31" s="685" t="s">
        <v>309</v>
      </c>
      <c r="AQ31" s="686"/>
      <c r="AR31" s="686"/>
      <c r="AS31" s="686"/>
      <c r="AT31" s="691" t="s">
        <v>310</v>
      </c>
      <c r="AU31" s="366"/>
      <c r="AV31" s="366"/>
      <c r="AW31" s="366"/>
      <c r="AX31" s="616" t="s">
        <v>188</v>
      </c>
      <c r="AY31" s="617"/>
      <c r="AZ31" s="617"/>
      <c r="BA31" s="617"/>
      <c r="BB31" s="617"/>
      <c r="BC31" s="617"/>
      <c r="BD31" s="617"/>
      <c r="BE31" s="617"/>
      <c r="BF31" s="618"/>
      <c r="BG31" s="694">
        <v>99.5</v>
      </c>
      <c r="BH31" s="695"/>
      <c r="BI31" s="695"/>
      <c r="BJ31" s="695"/>
      <c r="BK31" s="695"/>
      <c r="BL31" s="695"/>
      <c r="BM31" s="625">
        <v>98.3</v>
      </c>
      <c r="BN31" s="695"/>
      <c r="BO31" s="695"/>
      <c r="BP31" s="695"/>
      <c r="BQ31" s="696"/>
      <c r="BR31" s="694">
        <v>99.5</v>
      </c>
      <c r="BS31" s="695"/>
      <c r="BT31" s="695"/>
      <c r="BU31" s="695"/>
      <c r="BV31" s="695"/>
      <c r="BW31" s="695"/>
      <c r="BX31" s="625">
        <v>98</v>
      </c>
      <c r="BY31" s="695"/>
      <c r="BZ31" s="695"/>
      <c r="CA31" s="695"/>
      <c r="CB31" s="696"/>
      <c r="CD31" s="681"/>
      <c r="CE31" s="682"/>
      <c r="CF31" s="645" t="s">
        <v>311</v>
      </c>
      <c r="CG31" s="646"/>
      <c r="CH31" s="646"/>
      <c r="CI31" s="646"/>
      <c r="CJ31" s="646"/>
      <c r="CK31" s="646"/>
      <c r="CL31" s="646"/>
      <c r="CM31" s="646"/>
      <c r="CN31" s="646"/>
      <c r="CO31" s="646"/>
      <c r="CP31" s="646"/>
      <c r="CQ31" s="647"/>
      <c r="CR31" s="630">
        <v>17966</v>
      </c>
      <c r="CS31" s="668"/>
      <c r="CT31" s="668"/>
      <c r="CU31" s="668"/>
      <c r="CV31" s="668"/>
      <c r="CW31" s="668"/>
      <c r="CX31" s="668"/>
      <c r="CY31" s="669"/>
      <c r="CZ31" s="635">
        <v>0.3</v>
      </c>
      <c r="DA31" s="670"/>
      <c r="DB31" s="670"/>
      <c r="DC31" s="673"/>
      <c r="DD31" s="639">
        <v>16404</v>
      </c>
      <c r="DE31" s="668"/>
      <c r="DF31" s="668"/>
      <c r="DG31" s="668"/>
      <c r="DH31" s="668"/>
      <c r="DI31" s="668"/>
      <c r="DJ31" s="668"/>
      <c r="DK31" s="669"/>
      <c r="DL31" s="639">
        <v>16404</v>
      </c>
      <c r="DM31" s="668"/>
      <c r="DN31" s="668"/>
      <c r="DO31" s="668"/>
      <c r="DP31" s="668"/>
      <c r="DQ31" s="668"/>
      <c r="DR31" s="668"/>
      <c r="DS31" s="668"/>
      <c r="DT31" s="668"/>
      <c r="DU31" s="668"/>
      <c r="DV31" s="669"/>
      <c r="DW31" s="635">
        <v>0.4</v>
      </c>
      <c r="DX31" s="670"/>
      <c r="DY31" s="670"/>
      <c r="DZ31" s="670"/>
      <c r="EA31" s="670"/>
      <c r="EB31" s="670"/>
      <c r="EC31" s="671"/>
    </row>
    <row r="32" spans="2:133" ht="11.25" customHeight="1" x14ac:dyDescent="0.15">
      <c r="B32" s="627" t="s">
        <v>312</v>
      </c>
      <c r="C32" s="628"/>
      <c r="D32" s="628"/>
      <c r="E32" s="628"/>
      <c r="F32" s="628"/>
      <c r="G32" s="628"/>
      <c r="H32" s="628"/>
      <c r="I32" s="628"/>
      <c r="J32" s="628"/>
      <c r="K32" s="628"/>
      <c r="L32" s="628"/>
      <c r="M32" s="628"/>
      <c r="N32" s="628"/>
      <c r="O32" s="628"/>
      <c r="P32" s="628"/>
      <c r="Q32" s="629"/>
      <c r="R32" s="630">
        <v>789865</v>
      </c>
      <c r="S32" s="631"/>
      <c r="T32" s="631"/>
      <c r="U32" s="631"/>
      <c r="V32" s="631"/>
      <c r="W32" s="631"/>
      <c r="X32" s="631"/>
      <c r="Y32" s="632"/>
      <c r="Z32" s="633">
        <v>10.7</v>
      </c>
      <c r="AA32" s="633"/>
      <c r="AB32" s="633"/>
      <c r="AC32" s="633"/>
      <c r="AD32" s="634" t="s">
        <v>129</v>
      </c>
      <c r="AE32" s="634"/>
      <c r="AF32" s="634"/>
      <c r="AG32" s="634"/>
      <c r="AH32" s="634"/>
      <c r="AI32" s="634"/>
      <c r="AJ32" s="634"/>
      <c r="AK32" s="634"/>
      <c r="AL32" s="635" t="s">
        <v>129</v>
      </c>
      <c r="AM32" s="636"/>
      <c r="AN32" s="636"/>
      <c r="AO32" s="637"/>
      <c r="AP32" s="687"/>
      <c r="AQ32" s="688"/>
      <c r="AR32" s="688"/>
      <c r="AS32" s="688"/>
      <c r="AT32" s="692"/>
      <c r="AU32" s="362" t="s">
        <v>313</v>
      </c>
      <c r="AV32" s="362"/>
      <c r="AW32" s="362"/>
      <c r="AX32" s="627" t="s">
        <v>314</v>
      </c>
      <c r="AY32" s="628"/>
      <c r="AZ32" s="628"/>
      <c r="BA32" s="628"/>
      <c r="BB32" s="628"/>
      <c r="BC32" s="628"/>
      <c r="BD32" s="628"/>
      <c r="BE32" s="628"/>
      <c r="BF32" s="629"/>
      <c r="BG32" s="697">
        <v>100</v>
      </c>
      <c r="BH32" s="668"/>
      <c r="BI32" s="668"/>
      <c r="BJ32" s="668"/>
      <c r="BK32" s="668"/>
      <c r="BL32" s="668"/>
      <c r="BM32" s="636">
        <v>100</v>
      </c>
      <c r="BN32" s="698"/>
      <c r="BO32" s="698"/>
      <c r="BP32" s="698"/>
      <c r="BQ32" s="699"/>
      <c r="BR32" s="697">
        <v>100</v>
      </c>
      <c r="BS32" s="668"/>
      <c r="BT32" s="668"/>
      <c r="BU32" s="668"/>
      <c r="BV32" s="668"/>
      <c r="BW32" s="668"/>
      <c r="BX32" s="636">
        <v>100</v>
      </c>
      <c r="BY32" s="698"/>
      <c r="BZ32" s="698"/>
      <c r="CA32" s="698"/>
      <c r="CB32" s="699"/>
      <c r="CD32" s="683"/>
      <c r="CE32" s="684"/>
      <c r="CF32" s="645" t="s">
        <v>315</v>
      </c>
      <c r="CG32" s="646"/>
      <c r="CH32" s="646"/>
      <c r="CI32" s="646"/>
      <c r="CJ32" s="646"/>
      <c r="CK32" s="646"/>
      <c r="CL32" s="646"/>
      <c r="CM32" s="646"/>
      <c r="CN32" s="646"/>
      <c r="CO32" s="646"/>
      <c r="CP32" s="646"/>
      <c r="CQ32" s="647"/>
      <c r="CR32" s="630" t="s">
        <v>129</v>
      </c>
      <c r="CS32" s="631"/>
      <c r="CT32" s="631"/>
      <c r="CU32" s="631"/>
      <c r="CV32" s="631"/>
      <c r="CW32" s="631"/>
      <c r="CX32" s="631"/>
      <c r="CY32" s="632"/>
      <c r="CZ32" s="635" t="s">
        <v>129</v>
      </c>
      <c r="DA32" s="670"/>
      <c r="DB32" s="670"/>
      <c r="DC32" s="673"/>
      <c r="DD32" s="639" t="s">
        <v>129</v>
      </c>
      <c r="DE32" s="631"/>
      <c r="DF32" s="631"/>
      <c r="DG32" s="631"/>
      <c r="DH32" s="631"/>
      <c r="DI32" s="631"/>
      <c r="DJ32" s="631"/>
      <c r="DK32" s="632"/>
      <c r="DL32" s="639" t="s">
        <v>129</v>
      </c>
      <c r="DM32" s="631"/>
      <c r="DN32" s="631"/>
      <c r="DO32" s="631"/>
      <c r="DP32" s="631"/>
      <c r="DQ32" s="631"/>
      <c r="DR32" s="631"/>
      <c r="DS32" s="631"/>
      <c r="DT32" s="631"/>
      <c r="DU32" s="631"/>
      <c r="DV32" s="632"/>
      <c r="DW32" s="635" t="s">
        <v>129</v>
      </c>
      <c r="DX32" s="670"/>
      <c r="DY32" s="670"/>
      <c r="DZ32" s="670"/>
      <c r="EA32" s="670"/>
      <c r="EB32" s="670"/>
      <c r="EC32" s="671"/>
    </row>
    <row r="33" spans="2:133" ht="11.25" customHeight="1" x14ac:dyDescent="0.15">
      <c r="B33" s="655" t="s">
        <v>316</v>
      </c>
      <c r="C33" s="656"/>
      <c r="D33" s="656"/>
      <c r="E33" s="656"/>
      <c r="F33" s="656"/>
      <c r="G33" s="656"/>
      <c r="H33" s="656"/>
      <c r="I33" s="656"/>
      <c r="J33" s="656"/>
      <c r="K33" s="656"/>
      <c r="L33" s="656"/>
      <c r="M33" s="656"/>
      <c r="N33" s="656"/>
      <c r="O33" s="656"/>
      <c r="P33" s="656"/>
      <c r="Q33" s="657"/>
      <c r="R33" s="630" t="s">
        <v>129</v>
      </c>
      <c r="S33" s="631"/>
      <c r="T33" s="631"/>
      <c r="U33" s="631"/>
      <c r="V33" s="631"/>
      <c r="W33" s="631"/>
      <c r="X33" s="631"/>
      <c r="Y33" s="632"/>
      <c r="Z33" s="633" t="s">
        <v>129</v>
      </c>
      <c r="AA33" s="633"/>
      <c r="AB33" s="633"/>
      <c r="AC33" s="633"/>
      <c r="AD33" s="634" t="s">
        <v>129</v>
      </c>
      <c r="AE33" s="634"/>
      <c r="AF33" s="634"/>
      <c r="AG33" s="634"/>
      <c r="AH33" s="634"/>
      <c r="AI33" s="634"/>
      <c r="AJ33" s="634"/>
      <c r="AK33" s="634"/>
      <c r="AL33" s="635" t="s">
        <v>129</v>
      </c>
      <c r="AM33" s="636"/>
      <c r="AN33" s="636"/>
      <c r="AO33" s="637"/>
      <c r="AP33" s="689"/>
      <c r="AQ33" s="690"/>
      <c r="AR33" s="690"/>
      <c r="AS33" s="690"/>
      <c r="AT33" s="693"/>
      <c r="AU33" s="360"/>
      <c r="AV33" s="360"/>
      <c r="AW33" s="360"/>
      <c r="AX33" s="674" t="s">
        <v>317</v>
      </c>
      <c r="AY33" s="675"/>
      <c r="AZ33" s="675"/>
      <c r="BA33" s="675"/>
      <c r="BB33" s="675"/>
      <c r="BC33" s="675"/>
      <c r="BD33" s="675"/>
      <c r="BE33" s="675"/>
      <c r="BF33" s="676"/>
      <c r="BG33" s="700">
        <v>98.9</v>
      </c>
      <c r="BH33" s="701"/>
      <c r="BI33" s="701"/>
      <c r="BJ33" s="701"/>
      <c r="BK33" s="701"/>
      <c r="BL33" s="701"/>
      <c r="BM33" s="702">
        <v>96.2</v>
      </c>
      <c r="BN33" s="701"/>
      <c r="BO33" s="701"/>
      <c r="BP33" s="701"/>
      <c r="BQ33" s="703"/>
      <c r="BR33" s="700">
        <v>98.9</v>
      </c>
      <c r="BS33" s="701"/>
      <c r="BT33" s="701"/>
      <c r="BU33" s="701"/>
      <c r="BV33" s="701"/>
      <c r="BW33" s="701"/>
      <c r="BX33" s="702">
        <v>95.7</v>
      </c>
      <c r="BY33" s="701"/>
      <c r="BZ33" s="701"/>
      <c r="CA33" s="701"/>
      <c r="CB33" s="703"/>
      <c r="CD33" s="645" t="s">
        <v>318</v>
      </c>
      <c r="CE33" s="646"/>
      <c r="CF33" s="646"/>
      <c r="CG33" s="646"/>
      <c r="CH33" s="646"/>
      <c r="CI33" s="646"/>
      <c r="CJ33" s="646"/>
      <c r="CK33" s="646"/>
      <c r="CL33" s="646"/>
      <c r="CM33" s="646"/>
      <c r="CN33" s="646"/>
      <c r="CO33" s="646"/>
      <c r="CP33" s="646"/>
      <c r="CQ33" s="647"/>
      <c r="CR33" s="630">
        <v>3970854</v>
      </c>
      <c r="CS33" s="668"/>
      <c r="CT33" s="668"/>
      <c r="CU33" s="668"/>
      <c r="CV33" s="668"/>
      <c r="CW33" s="668"/>
      <c r="CX33" s="668"/>
      <c r="CY33" s="669"/>
      <c r="CZ33" s="635">
        <v>55.8</v>
      </c>
      <c r="DA33" s="670"/>
      <c r="DB33" s="670"/>
      <c r="DC33" s="673"/>
      <c r="DD33" s="639">
        <v>3312135</v>
      </c>
      <c r="DE33" s="668"/>
      <c r="DF33" s="668"/>
      <c r="DG33" s="668"/>
      <c r="DH33" s="668"/>
      <c r="DI33" s="668"/>
      <c r="DJ33" s="668"/>
      <c r="DK33" s="669"/>
      <c r="DL33" s="639">
        <v>1999544</v>
      </c>
      <c r="DM33" s="668"/>
      <c r="DN33" s="668"/>
      <c r="DO33" s="668"/>
      <c r="DP33" s="668"/>
      <c r="DQ33" s="668"/>
      <c r="DR33" s="668"/>
      <c r="DS33" s="668"/>
      <c r="DT33" s="668"/>
      <c r="DU33" s="668"/>
      <c r="DV33" s="669"/>
      <c r="DW33" s="635">
        <v>47.2</v>
      </c>
      <c r="DX33" s="670"/>
      <c r="DY33" s="670"/>
      <c r="DZ33" s="670"/>
      <c r="EA33" s="670"/>
      <c r="EB33" s="670"/>
      <c r="EC33" s="671"/>
    </row>
    <row r="34" spans="2:133" ht="11.25" customHeight="1" x14ac:dyDescent="0.15">
      <c r="B34" s="627" t="s">
        <v>319</v>
      </c>
      <c r="C34" s="628"/>
      <c r="D34" s="628"/>
      <c r="E34" s="628"/>
      <c r="F34" s="628"/>
      <c r="G34" s="628"/>
      <c r="H34" s="628"/>
      <c r="I34" s="628"/>
      <c r="J34" s="628"/>
      <c r="K34" s="628"/>
      <c r="L34" s="628"/>
      <c r="M34" s="628"/>
      <c r="N34" s="628"/>
      <c r="O34" s="628"/>
      <c r="P34" s="628"/>
      <c r="Q34" s="629"/>
      <c r="R34" s="630">
        <v>384458</v>
      </c>
      <c r="S34" s="631"/>
      <c r="T34" s="631"/>
      <c r="U34" s="631"/>
      <c r="V34" s="631"/>
      <c r="W34" s="631"/>
      <c r="X34" s="631"/>
      <c r="Y34" s="632"/>
      <c r="Z34" s="633">
        <v>5.2</v>
      </c>
      <c r="AA34" s="633"/>
      <c r="AB34" s="633"/>
      <c r="AC34" s="633"/>
      <c r="AD34" s="634" t="s">
        <v>129</v>
      </c>
      <c r="AE34" s="634"/>
      <c r="AF34" s="634"/>
      <c r="AG34" s="634"/>
      <c r="AH34" s="634"/>
      <c r="AI34" s="634"/>
      <c r="AJ34" s="634"/>
      <c r="AK34" s="634"/>
      <c r="AL34" s="635" t="s">
        <v>129</v>
      </c>
      <c r="AM34" s="636"/>
      <c r="AN34" s="636"/>
      <c r="AO34" s="637"/>
      <c r="AP34" s="212"/>
      <c r="AQ34" s="213"/>
      <c r="AR34" s="362"/>
      <c r="AS34" s="366"/>
      <c r="AT34" s="366"/>
      <c r="AU34" s="366"/>
      <c r="AV34" s="366"/>
      <c r="AW34" s="366"/>
      <c r="AX34" s="366"/>
      <c r="AY34" s="366"/>
      <c r="AZ34" s="366"/>
      <c r="BA34" s="366"/>
      <c r="BB34" s="366"/>
      <c r="BC34" s="366"/>
      <c r="BD34" s="366"/>
      <c r="BE34" s="366"/>
      <c r="BF34" s="366"/>
      <c r="BG34" s="213"/>
      <c r="BH34" s="213"/>
      <c r="BI34" s="213"/>
      <c r="BJ34" s="213"/>
      <c r="BK34" s="213"/>
      <c r="BL34" s="213"/>
      <c r="BM34" s="213"/>
      <c r="BN34" s="213"/>
      <c r="BO34" s="213"/>
      <c r="BP34" s="213"/>
      <c r="BQ34" s="213"/>
      <c r="BR34" s="213"/>
      <c r="BS34" s="213"/>
      <c r="BT34" s="213"/>
      <c r="BU34" s="213"/>
      <c r="BV34" s="213"/>
      <c r="BW34" s="213"/>
      <c r="BX34" s="213"/>
      <c r="BY34" s="213"/>
      <c r="BZ34" s="213"/>
      <c r="CA34" s="213"/>
      <c r="CB34" s="213"/>
      <c r="CD34" s="645" t="s">
        <v>320</v>
      </c>
      <c r="CE34" s="646"/>
      <c r="CF34" s="646"/>
      <c r="CG34" s="646"/>
      <c r="CH34" s="646"/>
      <c r="CI34" s="646"/>
      <c r="CJ34" s="646"/>
      <c r="CK34" s="646"/>
      <c r="CL34" s="646"/>
      <c r="CM34" s="646"/>
      <c r="CN34" s="646"/>
      <c r="CO34" s="646"/>
      <c r="CP34" s="646"/>
      <c r="CQ34" s="647"/>
      <c r="CR34" s="630">
        <v>997506</v>
      </c>
      <c r="CS34" s="631"/>
      <c r="CT34" s="631"/>
      <c r="CU34" s="631"/>
      <c r="CV34" s="631"/>
      <c r="CW34" s="631"/>
      <c r="CX34" s="631"/>
      <c r="CY34" s="632"/>
      <c r="CZ34" s="635">
        <v>14</v>
      </c>
      <c r="DA34" s="670"/>
      <c r="DB34" s="670"/>
      <c r="DC34" s="673"/>
      <c r="DD34" s="639">
        <v>631209</v>
      </c>
      <c r="DE34" s="631"/>
      <c r="DF34" s="631"/>
      <c r="DG34" s="631"/>
      <c r="DH34" s="631"/>
      <c r="DI34" s="631"/>
      <c r="DJ34" s="631"/>
      <c r="DK34" s="632"/>
      <c r="DL34" s="639">
        <v>566080</v>
      </c>
      <c r="DM34" s="631"/>
      <c r="DN34" s="631"/>
      <c r="DO34" s="631"/>
      <c r="DP34" s="631"/>
      <c r="DQ34" s="631"/>
      <c r="DR34" s="631"/>
      <c r="DS34" s="631"/>
      <c r="DT34" s="631"/>
      <c r="DU34" s="631"/>
      <c r="DV34" s="632"/>
      <c r="DW34" s="635">
        <v>13.4</v>
      </c>
      <c r="DX34" s="670"/>
      <c r="DY34" s="670"/>
      <c r="DZ34" s="670"/>
      <c r="EA34" s="670"/>
      <c r="EB34" s="670"/>
      <c r="EC34" s="671"/>
    </row>
    <row r="35" spans="2:133" ht="11.25" customHeight="1" x14ac:dyDescent="0.15">
      <c r="B35" s="627" t="s">
        <v>321</v>
      </c>
      <c r="C35" s="628"/>
      <c r="D35" s="628"/>
      <c r="E35" s="628"/>
      <c r="F35" s="628"/>
      <c r="G35" s="628"/>
      <c r="H35" s="628"/>
      <c r="I35" s="628"/>
      <c r="J35" s="628"/>
      <c r="K35" s="628"/>
      <c r="L35" s="628"/>
      <c r="M35" s="628"/>
      <c r="N35" s="628"/>
      <c r="O35" s="628"/>
      <c r="P35" s="628"/>
      <c r="Q35" s="629"/>
      <c r="R35" s="630">
        <v>18470</v>
      </c>
      <c r="S35" s="631"/>
      <c r="T35" s="631"/>
      <c r="U35" s="631"/>
      <c r="V35" s="631"/>
      <c r="W35" s="631"/>
      <c r="X35" s="631"/>
      <c r="Y35" s="632"/>
      <c r="Z35" s="633">
        <v>0.2</v>
      </c>
      <c r="AA35" s="633"/>
      <c r="AB35" s="633"/>
      <c r="AC35" s="633"/>
      <c r="AD35" s="634" t="s">
        <v>129</v>
      </c>
      <c r="AE35" s="634"/>
      <c r="AF35" s="634"/>
      <c r="AG35" s="634"/>
      <c r="AH35" s="634"/>
      <c r="AI35" s="634"/>
      <c r="AJ35" s="634"/>
      <c r="AK35" s="634"/>
      <c r="AL35" s="635" t="s">
        <v>129</v>
      </c>
      <c r="AM35" s="636"/>
      <c r="AN35" s="636"/>
      <c r="AO35" s="637"/>
      <c r="AP35" s="214"/>
      <c r="AQ35" s="609" t="s">
        <v>322</v>
      </c>
      <c r="AR35" s="610"/>
      <c r="AS35" s="610"/>
      <c r="AT35" s="610"/>
      <c r="AU35" s="610"/>
      <c r="AV35" s="610"/>
      <c r="AW35" s="610"/>
      <c r="AX35" s="610"/>
      <c r="AY35" s="610"/>
      <c r="AZ35" s="610"/>
      <c r="BA35" s="610"/>
      <c r="BB35" s="610"/>
      <c r="BC35" s="610"/>
      <c r="BD35" s="610"/>
      <c r="BE35" s="610"/>
      <c r="BF35" s="611"/>
      <c r="BG35" s="609" t="s">
        <v>323</v>
      </c>
      <c r="BH35" s="610"/>
      <c r="BI35" s="610"/>
      <c r="BJ35" s="610"/>
      <c r="BK35" s="610"/>
      <c r="BL35" s="610"/>
      <c r="BM35" s="610"/>
      <c r="BN35" s="610"/>
      <c r="BO35" s="610"/>
      <c r="BP35" s="610"/>
      <c r="BQ35" s="610"/>
      <c r="BR35" s="610"/>
      <c r="BS35" s="610"/>
      <c r="BT35" s="610"/>
      <c r="BU35" s="610"/>
      <c r="BV35" s="610"/>
      <c r="BW35" s="610"/>
      <c r="BX35" s="610"/>
      <c r="BY35" s="610"/>
      <c r="BZ35" s="610"/>
      <c r="CA35" s="610"/>
      <c r="CB35" s="611"/>
      <c r="CD35" s="645" t="s">
        <v>324</v>
      </c>
      <c r="CE35" s="646"/>
      <c r="CF35" s="646"/>
      <c r="CG35" s="646"/>
      <c r="CH35" s="646"/>
      <c r="CI35" s="646"/>
      <c r="CJ35" s="646"/>
      <c r="CK35" s="646"/>
      <c r="CL35" s="646"/>
      <c r="CM35" s="646"/>
      <c r="CN35" s="646"/>
      <c r="CO35" s="646"/>
      <c r="CP35" s="646"/>
      <c r="CQ35" s="647"/>
      <c r="CR35" s="630">
        <v>334670</v>
      </c>
      <c r="CS35" s="668"/>
      <c r="CT35" s="668"/>
      <c r="CU35" s="668"/>
      <c r="CV35" s="668"/>
      <c r="CW35" s="668"/>
      <c r="CX35" s="668"/>
      <c r="CY35" s="669"/>
      <c r="CZ35" s="635">
        <v>4.7</v>
      </c>
      <c r="DA35" s="670"/>
      <c r="DB35" s="670"/>
      <c r="DC35" s="673"/>
      <c r="DD35" s="639">
        <v>274976</v>
      </c>
      <c r="DE35" s="668"/>
      <c r="DF35" s="668"/>
      <c r="DG35" s="668"/>
      <c r="DH35" s="668"/>
      <c r="DI35" s="668"/>
      <c r="DJ35" s="668"/>
      <c r="DK35" s="669"/>
      <c r="DL35" s="639">
        <v>83981</v>
      </c>
      <c r="DM35" s="668"/>
      <c r="DN35" s="668"/>
      <c r="DO35" s="668"/>
      <c r="DP35" s="668"/>
      <c r="DQ35" s="668"/>
      <c r="DR35" s="668"/>
      <c r="DS35" s="668"/>
      <c r="DT35" s="668"/>
      <c r="DU35" s="668"/>
      <c r="DV35" s="669"/>
      <c r="DW35" s="635">
        <v>2</v>
      </c>
      <c r="DX35" s="670"/>
      <c r="DY35" s="670"/>
      <c r="DZ35" s="670"/>
      <c r="EA35" s="670"/>
      <c r="EB35" s="670"/>
      <c r="EC35" s="671"/>
    </row>
    <row r="36" spans="2:133" ht="11.25" customHeight="1" x14ac:dyDescent="0.15">
      <c r="B36" s="627" t="s">
        <v>325</v>
      </c>
      <c r="C36" s="628"/>
      <c r="D36" s="628"/>
      <c r="E36" s="628"/>
      <c r="F36" s="628"/>
      <c r="G36" s="628"/>
      <c r="H36" s="628"/>
      <c r="I36" s="628"/>
      <c r="J36" s="628"/>
      <c r="K36" s="628"/>
      <c r="L36" s="628"/>
      <c r="M36" s="628"/>
      <c r="N36" s="628"/>
      <c r="O36" s="628"/>
      <c r="P36" s="628"/>
      <c r="Q36" s="629"/>
      <c r="R36" s="630">
        <v>100036</v>
      </c>
      <c r="S36" s="631"/>
      <c r="T36" s="631"/>
      <c r="U36" s="631"/>
      <c r="V36" s="631"/>
      <c r="W36" s="631"/>
      <c r="X36" s="631"/>
      <c r="Y36" s="632"/>
      <c r="Z36" s="633">
        <v>1.4</v>
      </c>
      <c r="AA36" s="633"/>
      <c r="AB36" s="633"/>
      <c r="AC36" s="633"/>
      <c r="AD36" s="634" t="s">
        <v>129</v>
      </c>
      <c r="AE36" s="634"/>
      <c r="AF36" s="634"/>
      <c r="AG36" s="634"/>
      <c r="AH36" s="634"/>
      <c r="AI36" s="634"/>
      <c r="AJ36" s="634"/>
      <c r="AK36" s="634"/>
      <c r="AL36" s="635" t="s">
        <v>129</v>
      </c>
      <c r="AM36" s="636"/>
      <c r="AN36" s="636"/>
      <c r="AO36" s="637"/>
      <c r="AP36" s="214"/>
      <c r="AQ36" s="704" t="s">
        <v>326</v>
      </c>
      <c r="AR36" s="705"/>
      <c r="AS36" s="705"/>
      <c r="AT36" s="705"/>
      <c r="AU36" s="705"/>
      <c r="AV36" s="705"/>
      <c r="AW36" s="705"/>
      <c r="AX36" s="705"/>
      <c r="AY36" s="706"/>
      <c r="AZ36" s="619">
        <v>1090790</v>
      </c>
      <c r="BA36" s="620"/>
      <c r="BB36" s="620"/>
      <c r="BC36" s="620"/>
      <c r="BD36" s="620"/>
      <c r="BE36" s="620"/>
      <c r="BF36" s="707"/>
      <c r="BG36" s="641" t="s">
        <v>327</v>
      </c>
      <c r="BH36" s="642"/>
      <c r="BI36" s="642"/>
      <c r="BJ36" s="642"/>
      <c r="BK36" s="642"/>
      <c r="BL36" s="642"/>
      <c r="BM36" s="642"/>
      <c r="BN36" s="642"/>
      <c r="BO36" s="642"/>
      <c r="BP36" s="642"/>
      <c r="BQ36" s="642"/>
      <c r="BR36" s="642"/>
      <c r="BS36" s="642"/>
      <c r="BT36" s="642"/>
      <c r="BU36" s="643"/>
      <c r="BV36" s="619">
        <v>65991</v>
      </c>
      <c r="BW36" s="620"/>
      <c r="BX36" s="620"/>
      <c r="BY36" s="620"/>
      <c r="BZ36" s="620"/>
      <c r="CA36" s="620"/>
      <c r="CB36" s="707"/>
      <c r="CD36" s="645" t="s">
        <v>328</v>
      </c>
      <c r="CE36" s="646"/>
      <c r="CF36" s="646"/>
      <c r="CG36" s="646"/>
      <c r="CH36" s="646"/>
      <c r="CI36" s="646"/>
      <c r="CJ36" s="646"/>
      <c r="CK36" s="646"/>
      <c r="CL36" s="646"/>
      <c r="CM36" s="646"/>
      <c r="CN36" s="646"/>
      <c r="CO36" s="646"/>
      <c r="CP36" s="646"/>
      <c r="CQ36" s="647"/>
      <c r="CR36" s="630">
        <v>1265900</v>
      </c>
      <c r="CS36" s="631"/>
      <c r="CT36" s="631"/>
      <c r="CU36" s="631"/>
      <c r="CV36" s="631"/>
      <c r="CW36" s="631"/>
      <c r="CX36" s="631"/>
      <c r="CY36" s="632"/>
      <c r="CZ36" s="635">
        <v>17.8</v>
      </c>
      <c r="DA36" s="670"/>
      <c r="DB36" s="670"/>
      <c r="DC36" s="673"/>
      <c r="DD36" s="639">
        <v>1139188</v>
      </c>
      <c r="DE36" s="631"/>
      <c r="DF36" s="631"/>
      <c r="DG36" s="631"/>
      <c r="DH36" s="631"/>
      <c r="DI36" s="631"/>
      <c r="DJ36" s="631"/>
      <c r="DK36" s="632"/>
      <c r="DL36" s="639">
        <v>905399</v>
      </c>
      <c r="DM36" s="631"/>
      <c r="DN36" s="631"/>
      <c r="DO36" s="631"/>
      <c r="DP36" s="631"/>
      <c r="DQ36" s="631"/>
      <c r="DR36" s="631"/>
      <c r="DS36" s="631"/>
      <c r="DT36" s="631"/>
      <c r="DU36" s="631"/>
      <c r="DV36" s="632"/>
      <c r="DW36" s="635">
        <v>21.4</v>
      </c>
      <c r="DX36" s="670"/>
      <c r="DY36" s="670"/>
      <c r="DZ36" s="670"/>
      <c r="EA36" s="670"/>
      <c r="EB36" s="670"/>
      <c r="EC36" s="671"/>
    </row>
    <row r="37" spans="2:133" ht="11.25" customHeight="1" x14ac:dyDescent="0.15">
      <c r="B37" s="627" t="s">
        <v>329</v>
      </c>
      <c r="C37" s="628"/>
      <c r="D37" s="628"/>
      <c r="E37" s="628"/>
      <c r="F37" s="628"/>
      <c r="G37" s="628"/>
      <c r="H37" s="628"/>
      <c r="I37" s="628"/>
      <c r="J37" s="628"/>
      <c r="K37" s="628"/>
      <c r="L37" s="628"/>
      <c r="M37" s="628"/>
      <c r="N37" s="628"/>
      <c r="O37" s="628"/>
      <c r="P37" s="628"/>
      <c r="Q37" s="629"/>
      <c r="R37" s="630">
        <v>491419</v>
      </c>
      <c r="S37" s="631"/>
      <c r="T37" s="631"/>
      <c r="U37" s="631"/>
      <c r="V37" s="631"/>
      <c r="W37" s="631"/>
      <c r="X37" s="631"/>
      <c r="Y37" s="632"/>
      <c r="Z37" s="633">
        <v>6.6</v>
      </c>
      <c r="AA37" s="633"/>
      <c r="AB37" s="633"/>
      <c r="AC37" s="633"/>
      <c r="AD37" s="634" t="s">
        <v>129</v>
      </c>
      <c r="AE37" s="634"/>
      <c r="AF37" s="634"/>
      <c r="AG37" s="634"/>
      <c r="AH37" s="634"/>
      <c r="AI37" s="634"/>
      <c r="AJ37" s="634"/>
      <c r="AK37" s="634"/>
      <c r="AL37" s="635" t="s">
        <v>129</v>
      </c>
      <c r="AM37" s="636"/>
      <c r="AN37" s="636"/>
      <c r="AO37" s="637"/>
      <c r="AQ37" s="708" t="s">
        <v>330</v>
      </c>
      <c r="AR37" s="709"/>
      <c r="AS37" s="709"/>
      <c r="AT37" s="709"/>
      <c r="AU37" s="709"/>
      <c r="AV37" s="709"/>
      <c r="AW37" s="709"/>
      <c r="AX37" s="709"/>
      <c r="AY37" s="710"/>
      <c r="AZ37" s="630">
        <v>437721</v>
      </c>
      <c r="BA37" s="631"/>
      <c r="BB37" s="631"/>
      <c r="BC37" s="631"/>
      <c r="BD37" s="668"/>
      <c r="BE37" s="668"/>
      <c r="BF37" s="699"/>
      <c r="BG37" s="645" t="s">
        <v>331</v>
      </c>
      <c r="BH37" s="646"/>
      <c r="BI37" s="646"/>
      <c r="BJ37" s="646"/>
      <c r="BK37" s="646"/>
      <c r="BL37" s="646"/>
      <c r="BM37" s="646"/>
      <c r="BN37" s="646"/>
      <c r="BO37" s="646"/>
      <c r="BP37" s="646"/>
      <c r="BQ37" s="646"/>
      <c r="BR37" s="646"/>
      <c r="BS37" s="646"/>
      <c r="BT37" s="646"/>
      <c r="BU37" s="647"/>
      <c r="BV37" s="630">
        <v>64692</v>
      </c>
      <c r="BW37" s="631"/>
      <c r="BX37" s="631"/>
      <c r="BY37" s="631"/>
      <c r="BZ37" s="631"/>
      <c r="CA37" s="631"/>
      <c r="CB37" s="640"/>
      <c r="CD37" s="645" t="s">
        <v>332</v>
      </c>
      <c r="CE37" s="646"/>
      <c r="CF37" s="646"/>
      <c r="CG37" s="646"/>
      <c r="CH37" s="646"/>
      <c r="CI37" s="646"/>
      <c r="CJ37" s="646"/>
      <c r="CK37" s="646"/>
      <c r="CL37" s="646"/>
      <c r="CM37" s="646"/>
      <c r="CN37" s="646"/>
      <c r="CO37" s="646"/>
      <c r="CP37" s="646"/>
      <c r="CQ37" s="647"/>
      <c r="CR37" s="630">
        <v>324425</v>
      </c>
      <c r="CS37" s="668"/>
      <c r="CT37" s="668"/>
      <c r="CU37" s="668"/>
      <c r="CV37" s="668"/>
      <c r="CW37" s="668"/>
      <c r="CX37" s="668"/>
      <c r="CY37" s="669"/>
      <c r="CZ37" s="635">
        <v>4.5999999999999996</v>
      </c>
      <c r="DA37" s="670"/>
      <c r="DB37" s="670"/>
      <c r="DC37" s="673"/>
      <c r="DD37" s="639">
        <v>320315</v>
      </c>
      <c r="DE37" s="668"/>
      <c r="DF37" s="668"/>
      <c r="DG37" s="668"/>
      <c r="DH37" s="668"/>
      <c r="DI37" s="668"/>
      <c r="DJ37" s="668"/>
      <c r="DK37" s="669"/>
      <c r="DL37" s="639">
        <v>307969</v>
      </c>
      <c r="DM37" s="668"/>
      <c r="DN37" s="668"/>
      <c r="DO37" s="668"/>
      <c r="DP37" s="668"/>
      <c r="DQ37" s="668"/>
      <c r="DR37" s="668"/>
      <c r="DS37" s="668"/>
      <c r="DT37" s="668"/>
      <c r="DU37" s="668"/>
      <c r="DV37" s="669"/>
      <c r="DW37" s="635">
        <v>7.3</v>
      </c>
      <c r="DX37" s="670"/>
      <c r="DY37" s="670"/>
      <c r="DZ37" s="670"/>
      <c r="EA37" s="670"/>
      <c r="EB37" s="670"/>
      <c r="EC37" s="671"/>
    </row>
    <row r="38" spans="2:133" ht="11.25" customHeight="1" x14ac:dyDescent="0.15">
      <c r="B38" s="627" t="s">
        <v>333</v>
      </c>
      <c r="C38" s="628"/>
      <c r="D38" s="628"/>
      <c r="E38" s="628"/>
      <c r="F38" s="628"/>
      <c r="G38" s="628"/>
      <c r="H38" s="628"/>
      <c r="I38" s="628"/>
      <c r="J38" s="628"/>
      <c r="K38" s="628"/>
      <c r="L38" s="628"/>
      <c r="M38" s="628"/>
      <c r="N38" s="628"/>
      <c r="O38" s="628"/>
      <c r="P38" s="628"/>
      <c r="Q38" s="629"/>
      <c r="R38" s="630">
        <v>307511</v>
      </c>
      <c r="S38" s="631"/>
      <c r="T38" s="631"/>
      <c r="U38" s="631"/>
      <c r="V38" s="631"/>
      <c r="W38" s="631"/>
      <c r="X38" s="631"/>
      <c r="Y38" s="632"/>
      <c r="Z38" s="633">
        <v>4.2</v>
      </c>
      <c r="AA38" s="633"/>
      <c r="AB38" s="633"/>
      <c r="AC38" s="633"/>
      <c r="AD38" s="634" t="s">
        <v>129</v>
      </c>
      <c r="AE38" s="634"/>
      <c r="AF38" s="634"/>
      <c r="AG38" s="634"/>
      <c r="AH38" s="634"/>
      <c r="AI38" s="634"/>
      <c r="AJ38" s="634"/>
      <c r="AK38" s="634"/>
      <c r="AL38" s="635" t="s">
        <v>129</v>
      </c>
      <c r="AM38" s="636"/>
      <c r="AN38" s="636"/>
      <c r="AO38" s="637"/>
      <c r="AQ38" s="708" t="s">
        <v>334</v>
      </c>
      <c r="AR38" s="709"/>
      <c r="AS38" s="709"/>
      <c r="AT38" s="709"/>
      <c r="AU38" s="709"/>
      <c r="AV38" s="709"/>
      <c r="AW38" s="709"/>
      <c r="AX38" s="709"/>
      <c r="AY38" s="710"/>
      <c r="AZ38" s="630">
        <v>158393</v>
      </c>
      <c r="BA38" s="631"/>
      <c r="BB38" s="631"/>
      <c r="BC38" s="631"/>
      <c r="BD38" s="668"/>
      <c r="BE38" s="668"/>
      <c r="BF38" s="699"/>
      <c r="BG38" s="645" t="s">
        <v>335</v>
      </c>
      <c r="BH38" s="646"/>
      <c r="BI38" s="646"/>
      <c r="BJ38" s="646"/>
      <c r="BK38" s="646"/>
      <c r="BL38" s="646"/>
      <c r="BM38" s="646"/>
      <c r="BN38" s="646"/>
      <c r="BO38" s="646"/>
      <c r="BP38" s="646"/>
      <c r="BQ38" s="646"/>
      <c r="BR38" s="646"/>
      <c r="BS38" s="646"/>
      <c r="BT38" s="646"/>
      <c r="BU38" s="647"/>
      <c r="BV38" s="630">
        <v>1183</v>
      </c>
      <c r="BW38" s="631"/>
      <c r="BX38" s="631"/>
      <c r="BY38" s="631"/>
      <c r="BZ38" s="631"/>
      <c r="CA38" s="631"/>
      <c r="CB38" s="640"/>
      <c r="CD38" s="645" t="s">
        <v>336</v>
      </c>
      <c r="CE38" s="646"/>
      <c r="CF38" s="646"/>
      <c r="CG38" s="646"/>
      <c r="CH38" s="646"/>
      <c r="CI38" s="646"/>
      <c r="CJ38" s="646"/>
      <c r="CK38" s="646"/>
      <c r="CL38" s="646"/>
      <c r="CM38" s="646"/>
      <c r="CN38" s="646"/>
      <c r="CO38" s="646"/>
      <c r="CP38" s="646"/>
      <c r="CQ38" s="647"/>
      <c r="CR38" s="630">
        <v>551121</v>
      </c>
      <c r="CS38" s="631"/>
      <c r="CT38" s="631"/>
      <c r="CU38" s="631"/>
      <c r="CV38" s="631"/>
      <c r="CW38" s="631"/>
      <c r="CX38" s="631"/>
      <c r="CY38" s="632"/>
      <c r="CZ38" s="635">
        <v>7.8</v>
      </c>
      <c r="DA38" s="670"/>
      <c r="DB38" s="670"/>
      <c r="DC38" s="673"/>
      <c r="DD38" s="639">
        <v>474177</v>
      </c>
      <c r="DE38" s="631"/>
      <c r="DF38" s="631"/>
      <c r="DG38" s="631"/>
      <c r="DH38" s="631"/>
      <c r="DI38" s="631"/>
      <c r="DJ38" s="631"/>
      <c r="DK38" s="632"/>
      <c r="DL38" s="639">
        <v>444084</v>
      </c>
      <c r="DM38" s="631"/>
      <c r="DN38" s="631"/>
      <c r="DO38" s="631"/>
      <c r="DP38" s="631"/>
      <c r="DQ38" s="631"/>
      <c r="DR38" s="631"/>
      <c r="DS38" s="631"/>
      <c r="DT38" s="631"/>
      <c r="DU38" s="631"/>
      <c r="DV38" s="632"/>
      <c r="DW38" s="635">
        <v>10.5</v>
      </c>
      <c r="DX38" s="670"/>
      <c r="DY38" s="670"/>
      <c r="DZ38" s="670"/>
      <c r="EA38" s="670"/>
      <c r="EB38" s="670"/>
      <c r="EC38" s="671"/>
    </row>
    <row r="39" spans="2:133" ht="11.25" customHeight="1" x14ac:dyDescent="0.15">
      <c r="B39" s="627" t="s">
        <v>337</v>
      </c>
      <c r="C39" s="628"/>
      <c r="D39" s="628"/>
      <c r="E39" s="628"/>
      <c r="F39" s="628"/>
      <c r="G39" s="628"/>
      <c r="H39" s="628"/>
      <c r="I39" s="628"/>
      <c r="J39" s="628"/>
      <c r="K39" s="628"/>
      <c r="L39" s="628"/>
      <c r="M39" s="628"/>
      <c r="N39" s="628"/>
      <c r="O39" s="628"/>
      <c r="P39" s="628"/>
      <c r="Q39" s="629"/>
      <c r="R39" s="630">
        <v>56701</v>
      </c>
      <c r="S39" s="631"/>
      <c r="T39" s="631"/>
      <c r="U39" s="631"/>
      <c r="V39" s="631"/>
      <c r="W39" s="631"/>
      <c r="X39" s="631"/>
      <c r="Y39" s="632"/>
      <c r="Z39" s="633">
        <v>0.8</v>
      </c>
      <c r="AA39" s="633"/>
      <c r="AB39" s="633"/>
      <c r="AC39" s="633"/>
      <c r="AD39" s="634">
        <v>11</v>
      </c>
      <c r="AE39" s="634"/>
      <c r="AF39" s="634"/>
      <c r="AG39" s="634"/>
      <c r="AH39" s="634"/>
      <c r="AI39" s="634"/>
      <c r="AJ39" s="634"/>
      <c r="AK39" s="634"/>
      <c r="AL39" s="635">
        <v>0</v>
      </c>
      <c r="AM39" s="636"/>
      <c r="AN39" s="636"/>
      <c r="AO39" s="637"/>
      <c r="AQ39" s="708" t="s">
        <v>338</v>
      </c>
      <c r="AR39" s="709"/>
      <c r="AS39" s="709"/>
      <c r="AT39" s="709"/>
      <c r="AU39" s="709"/>
      <c r="AV39" s="709"/>
      <c r="AW39" s="709"/>
      <c r="AX39" s="709"/>
      <c r="AY39" s="710"/>
      <c r="AZ39" s="630">
        <v>52389</v>
      </c>
      <c r="BA39" s="631"/>
      <c r="BB39" s="631"/>
      <c r="BC39" s="631"/>
      <c r="BD39" s="668"/>
      <c r="BE39" s="668"/>
      <c r="BF39" s="699"/>
      <c r="BG39" s="645" t="s">
        <v>339</v>
      </c>
      <c r="BH39" s="646"/>
      <c r="BI39" s="646"/>
      <c r="BJ39" s="646"/>
      <c r="BK39" s="646"/>
      <c r="BL39" s="646"/>
      <c r="BM39" s="646"/>
      <c r="BN39" s="646"/>
      <c r="BO39" s="646"/>
      <c r="BP39" s="646"/>
      <c r="BQ39" s="646"/>
      <c r="BR39" s="646"/>
      <c r="BS39" s="646"/>
      <c r="BT39" s="646"/>
      <c r="BU39" s="647"/>
      <c r="BV39" s="630">
        <v>1968</v>
      </c>
      <c r="BW39" s="631"/>
      <c r="BX39" s="631"/>
      <c r="BY39" s="631"/>
      <c r="BZ39" s="631"/>
      <c r="CA39" s="631"/>
      <c r="CB39" s="640"/>
      <c r="CD39" s="645" t="s">
        <v>340</v>
      </c>
      <c r="CE39" s="646"/>
      <c r="CF39" s="646"/>
      <c r="CG39" s="646"/>
      <c r="CH39" s="646"/>
      <c r="CI39" s="646"/>
      <c r="CJ39" s="646"/>
      <c r="CK39" s="646"/>
      <c r="CL39" s="646"/>
      <c r="CM39" s="646"/>
      <c r="CN39" s="646"/>
      <c r="CO39" s="646"/>
      <c r="CP39" s="646"/>
      <c r="CQ39" s="647"/>
      <c r="CR39" s="630">
        <v>811457</v>
      </c>
      <c r="CS39" s="668"/>
      <c r="CT39" s="668"/>
      <c r="CU39" s="668"/>
      <c r="CV39" s="668"/>
      <c r="CW39" s="668"/>
      <c r="CX39" s="668"/>
      <c r="CY39" s="669"/>
      <c r="CZ39" s="635">
        <v>11.4</v>
      </c>
      <c r="DA39" s="670"/>
      <c r="DB39" s="670"/>
      <c r="DC39" s="673"/>
      <c r="DD39" s="639">
        <v>791985</v>
      </c>
      <c r="DE39" s="668"/>
      <c r="DF39" s="668"/>
      <c r="DG39" s="668"/>
      <c r="DH39" s="668"/>
      <c r="DI39" s="668"/>
      <c r="DJ39" s="668"/>
      <c r="DK39" s="669"/>
      <c r="DL39" s="639" t="s">
        <v>129</v>
      </c>
      <c r="DM39" s="668"/>
      <c r="DN39" s="668"/>
      <c r="DO39" s="668"/>
      <c r="DP39" s="668"/>
      <c r="DQ39" s="668"/>
      <c r="DR39" s="668"/>
      <c r="DS39" s="668"/>
      <c r="DT39" s="668"/>
      <c r="DU39" s="668"/>
      <c r="DV39" s="669"/>
      <c r="DW39" s="635" t="s">
        <v>129</v>
      </c>
      <c r="DX39" s="670"/>
      <c r="DY39" s="670"/>
      <c r="DZ39" s="670"/>
      <c r="EA39" s="670"/>
      <c r="EB39" s="670"/>
      <c r="EC39" s="671"/>
    </row>
    <row r="40" spans="2:133" ht="11.25" customHeight="1" x14ac:dyDescent="0.15">
      <c r="B40" s="627" t="s">
        <v>341</v>
      </c>
      <c r="C40" s="628"/>
      <c r="D40" s="628"/>
      <c r="E40" s="628"/>
      <c r="F40" s="628"/>
      <c r="G40" s="628"/>
      <c r="H40" s="628"/>
      <c r="I40" s="628"/>
      <c r="J40" s="628"/>
      <c r="K40" s="628"/>
      <c r="L40" s="628"/>
      <c r="M40" s="628"/>
      <c r="N40" s="628"/>
      <c r="O40" s="628"/>
      <c r="P40" s="628"/>
      <c r="Q40" s="629"/>
      <c r="R40" s="630">
        <v>433900</v>
      </c>
      <c r="S40" s="631"/>
      <c r="T40" s="631"/>
      <c r="U40" s="631"/>
      <c r="V40" s="631"/>
      <c r="W40" s="631"/>
      <c r="X40" s="631"/>
      <c r="Y40" s="632"/>
      <c r="Z40" s="633">
        <v>5.9</v>
      </c>
      <c r="AA40" s="633"/>
      <c r="AB40" s="633"/>
      <c r="AC40" s="633"/>
      <c r="AD40" s="634" t="s">
        <v>129</v>
      </c>
      <c r="AE40" s="634"/>
      <c r="AF40" s="634"/>
      <c r="AG40" s="634"/>
      <c r="AH40" s="634"/>
      <c r="AI40" s="634"/>
      <c r="AJ40" s="634"/>
      <c r="AK40" s="634"/>
      <c r="AL40" s="635" t="s">
        <v>129</v>
      </c>
      <c r="AM40" s="636"/>
      <c r="AN40" s="636"/>
      <c r="AO40" s="637"/>
      <c r="AQ40" s="708" t="s">
        <v>342</v>
      </c>
      <c r="AR40" s="709"/>
      <c r="AS40" s="709"/>
      <c r="AT40" s="709"/>
      <c r="AU40" s="709"/>
      <c r="AV40" s="709"/>
      <c r="AW40" s="709"/>
      <c r="AX40" s="709"/>
      <c r="AY40" s="710"/>
      <c r="AZ40" s="630">
        <v>49559</v>
      </c>
      <c r="BA40" s="631"/>
      <c r="BB40" s="631"/>
      <c r="BC40" s="631"/>
      <c r="BD40" s="668"/>
      <c r="BE40" s="668"/>
      <c r="BF40" s="699"/>
      <c r="BG40" s="711" t="s">
        <v>343</v>
      </c>
      <c r="BH40" s="712"/>
      <c r="BI40" s="712"/>
      <c r="BJ40" s="712"/>
      <c r="BK40" s="712"/>
      <c r="BL40" s="364"/>
      <c r="BM40" s="646" t="s">
        <v>344</v>
      </c>
      <c r="BN40" s="646"/>
      <c r="BO40" s="646"/>
      <c r="BP40" s="646"/>
      <c r="BQ40" s="646"/>
      <c r="BR40" s="646"/>
      <c r="BS40" s="646"/>
      <c r="BT40" s="646"/>
      <c r="BU40" s="647"/>
      <c r="BV40" s="630">
        <v>106</v>
      </c>
      <c r="BW40" s="631"/>
      <c r="BX40" s="631"/>
      <c r="BY40" s="631"/>
      <c r="BZ40" s="631"/>
      <c r="CA40" s="631"/>
      <c r="CB40" s="640"/>
      <c r="CD40" s="645" t="s">
        <v>345</v>
      </c>
      <c r="CE40" s="646"/>
      <c r="CF40" s="646"/>
      <c r="CG40" s="646"/>
      <c r="CH40" s="646"/>
      <c r="CI40" s="646"/>
      <c r="CJ40" s="646"/>
      <c r="CK40" s="646"/>
      <c r="CL40" s="646"/>
      <c r="CM40" s="646"/>
      <c r="CN40" s="646"/>
      <c r="CO40" s="646"/>
      <c r="CP40" s="646"/>
      <c r="CQ40" s="647"/>
      <c r="CR40" s="630">
        <v>10200</v>
      </c>
      <c r="CS40" s="631"/>
      <c r="CT40" s="631"/>
      <c r="CU40" s="631"/>
      <c r="CV40" s="631"/>
      <c r="CW40" s="631"/>
      <c r="CX40" s="631"/>
      <c r="CY40" s="632"/>
      <c r="CZ40" s="635">
        <v>0.1</v>
      </c>
      <c r="DA40" s="670"/>
      <c r="DB40" s="670"/>
      <c r="DC40" s="673"/>
      <c r="DD40" s="639">
        <v>600</v>
      </c>
      <c r="DE40" s="631"/>
      <c r="DF40" s="631"/>
      <c r="DG40" s="631"/>
      <c r="DH40" s="631"/>
      <c r="DI40" s="631"/>
      <c r="DJ40" s="631"/>
      <c r="DK40" s="632"/>
      <c r="DL40" s="639" t="s">
        <v>129</v>
      </c>
      <c r="DM40" s="631"/>
      <c r="DN40" s="631"/>
      <c r="DO40" s="631"/>
      <c r="DP40" s="631"/>
      <c r="DQ40" s="631"/>
      <c r="DR40" s="631"/>
      <c r="DS40" s="631"/>
      <c r="DT40" s="631"/>
      <c r="DU40" s="631"/>
      <c r="DV40" s="632"/>
      <c r="DW40" s="635" t="s">
        <v>129</v>
      </c>
      <c r="DX40" s="670"/>
      <c r="DY40" s="670"/>
      <c r="DZ40" s="670"/>
      <c r="EA40" s="670"/>
      <c r="EB40" s="670"/>
      <c r="EC40" s="671"/>
    </row>
    <row r="41" spans="2:133" ht="11.25" customHeight="1" x14ac:dyDescent="0.15">
      <c r="B41" s="627" t="s">
        <v>346</v>
      </c>
      <c r="C41" s="628"/>
      <c r="D41" s="628"/>
      <c r="E41" s="628"/>
      <c r="F41" s="628"/>
      <c r="G41" s="628"/>
      <c r="H41" s="628"/>
      <c r="I41" s="628"/>
      <c r="J41" s="628"/>
      <c r="K41" s="628"/>
      <c r="L41" s="628"/>
      <c r="M41" s="628"/>
      <c r="N41" s="628"/>
      <c r="O41" s="628"/>
      <c r="P41" s="628"/>
      <c r="Q41" s="629"/>
      <c r="R41" s="630" t="s">
        <v>129</v>
      </c>
      <c r="S41" s="631"/>
      <c r="T41" s="631"/>
      <c r="U41" s="631"/>
      <c r="V41" s="631"/>
      <c r="W41" s="631"/>
      <c r="X41" s="631"/>
      <c r="Y41" s="632"/>
      <c r="Z41" s="633" t="s">
        <v>129</v>
      </c>
      <c r="AA41" s="633"/>
      <c r="AB41" s="633"/>
      <c r="AC41" s="633"/>
      <c r="AD41" s="634" t="s">
        <v>129</v>
      </c>
      <c r="AE41" s="634"/>
      <c r="AF41" s="634"/>
      <c r="AG41" s="634"/>
      <c r="AH41" s="634"/>
      <c r="AI41" s="634"/>
      <c r="AJ41" s="634"/>
      <c r="AK41" s="634"/>
      <c r="AL41" s="635" t="s">
        <v>129</v>
      </c>
      <c r="AM41" s="636"/>
      <c r="AN41" s="636"/>
      <c r="AO41" s="637"/>
      <c r="AQ41" s="708" t="s">
        <v>347</v>
      </c>
      <c r="AR41" s="709"/>
      <c r="AS41" s="709"/>
      <c r="AT41" s="709"/>
      <c r="AU41" s="709"/>
      <c r="AV41" s="709"/>
      <c r="AW41" s="709"/>
      <c r="AX41" s="709"/>
      <c r="AY41" s="710"/>
      <c r="AZ41" s="630">
        <v>77445</v>
      </c>
      <c r="BA41" s="631"/>
      <c r="BB41" s="631"/>
      <c r="BC41" s="631"/>
      <c r="BD41" s="668"/>
      <c r="BE41" s="668"/>
      <c r="BF41" s="699"/>
      <c r="BG41" s="711"/>
      <c r="BH41" s="712"/>
      <c r="BI41" s="712"/>
      <c r="BJ41" s="712"/>
      <c r="BK41" s="712"/>
      <c r="BL41" s="364"/>
      <c r="BM41" s="646" t="s">
        <v>348</v>
      </c>
      <c r="BN41" s="646"/>
      <c r="BO41" s="646"/>
      <c r="BP41" s="646"/>
      <c r="BQ41" s="646"/>
      <c r="BR41" s="646"/>
      <c r="BS41" s="646"/>
      <c r="BT41" s="646"/>
      <c r="BU41" s="647"/>
      <c r="BV41" s="630" t="s">
        <v>129</v>
      </c>
      <c r="BW41" s="631"/>
      <c r="BX41" s="631"/>
      <c r="BY41" s="631"/>
      <c r="BZ41" s="631"/>
      <c r="CA41" s="631"/>
      <c r="CB41" s="640"/>
      <c r="CD41" s="645" t="s">
        <v>349</v>
      </c>
      <c r="CE41" s="646"/>
      <c r="CF41" s="646"/>
      <c r="CG41" s="646"/>
      <c r="CH41" s="646"/>
      <c r="CI41" s="646"/>
      <c r="CJ41" s="646"/>
      <c r="CK41" s="646"/>
      <c r="CL41" s="646"/>
      <c r="CM41" s="646"/>
      <c r="CN41" s="646"/>
      <c r="CO41" s="646"/>
      <c r="CP41" s="646"/>
      <c r="CQ41" s="647"/>
      <c r="CR41" s="630" t="s">
        <v>129</v>
      </c>
      <c r="CS41" s="668"/>
      <c r="CT41" s="668"/>
      <c r="CU41" s="668"/>
      <c r="CV41" s="668"/>
      <c r="CW41" s="668"/>
      <c r="CX41" s="668"/>
      <c r="CY41" s="669"/>
      <c r="CZ41" s="635" t="s">
        <v>129</v>
      </c>
      <c r="DA41" s="670"/>
      <c r="DB41" s="670"/>
      <c r="DC41" s="673"/>
      <c r="DD41" s="639" t="s">
        <v>129</v>
      </c>
      <c r="DE41" s="668"/>
      <c r="DF41" s="668"/>
      <c r="DG41" s="668"/>
      <c r="DH41" s="668"/>
      <c r="DI41" s="668"/>
      <c r="DJ41" s="668"/>
      <c r="DK41" s="669"/>
      <c r="DL41" s="721"/>
      <c r="DM41" s="722"/>
      <c r="DN41" s="722"/>
      <c r="DO41" s="722"/>
      <c r="DP41" s="722"/>
      <c r="DQ41" s="722"/>
      <c r="DR41" s="722"/>
      <c r="DS41" s="722"/>
      <c r="DT41" s="722"/>
      <c r="DU41" s="722"/>
      <c r="DV41" s="723"/>
      <c r="DW41" s="715"/>
      <c r="DX41" s="716"/>
      <c r="DY41" s="716"/>
      <c r="DZ41" s="716"/>
      <c r="EA41" s="716"/>
      <c r="EB41" s="716"/>
      <c r="EC41" s="717"/>
    </row>
    <row r="42" spans="2:133" ht="11.25" customHeight="1" x14ac:dyDescent="0.15">
      <c r="B42" s="627" t="s">
        <v>350</v>
      </c>
      <c r="C42" s="628"/>
      <c r="D42" s="628"/>
      <c r="E42" s="628"/>
      <c r="F42" s="628"/>
      <c r="G42" s="628"/>
      <c r="H42" s="628"/>
      <c r="I42" s="628"/>
      <c r="J42" s="628"/>
      <c r="K42" s="628"/>
      <c r="L42" s="628"/>
      <c r="M42" s="628"/>
      <c r="N42" s="628"/>
      <c r="O42" s="628"/>
      <c r="P42" s="628"/>
      <c r="Q42" s="629"/>
      <c r="R42" s="630" t="s">
        <v>129</v>
      </c>
      <c r="S42" s="631"/>
      <c r="T42" s="631"/>
      <c r="U42" s="631"/>
      <c r="V42" s="631"/>
      <c r="W42" s="631"/>
      <c r="X42" s="631"/>
      <c r="Y42" s="632"/>
      <c r="Z42" s="633" t="s">
        <v>129</v>
      </c>
      <c r="AA42" s="633"/>
      <c r="AB42" s="633"/>
      <c r="AC42" s="633"/>
      <c r="AD42" s="634" t="s">
        <v>129</v>
      </c>
      <c r="AE42" s="634"/>
      <c r="AF42" s="634"/>
      <c r="AG42" s="634"/>
      <c r="AH42" s="634"/>
      <c r="AI42" s="634"/>
      <c r="AJ42" s="634"/>
      <c r="AK42" s="634"/>
      <c r="AL42" s="635" t="s">
        <v>129</v>
      </c>
      <c r="AM42" s="636"/>
      <c r="AN42" s="636"/>
      <c r="AO42" s="637"/>
      <c r="AQ42" s="718" t="s">
        <v>351</v>
      </c>
      <c r="AR42" s="719"/>
      <c r="AS42" s="719"/>
      <c r="AT42" s="719"/>
      <c r="AU42" s="719"/>
      <c r="AV42" s="719"/>
      <c r="AW42" s="719"/>
      <c r="AX42" s="719"/>
      <c r="AY42" s="720"/>
      <c r="AZ42" s="724">
        <v>315283</v>
      </c>
      <c r="BA42" s="725"/>
      <c r="BB42" s="725"/>
      <c r="BC42" s="725"/>
      <c r="BD42" s="701"/>
      <c r="BE42" s="701"/>
      <c r="BF42" s="703"/>
      <c r="BG42" s="713"/>
      <c r="BH42" s="714"/>
      <c r="BI42" s="714"/>
      <c r="BJ42" s="714"/>
      <c r="BK42" s="714"/>
      <c r="BL42" s="365"/>
      <c r="BM42" s="659" t="s">
        <v>352</v>
      </c>
      <c r="BN42" s="659"/>
      <c r="BO42" s="659"/>
      <c r="BP42" s="659"/>
      <c r="BQ42" s="659"/>
      <c r="BR42" s="659"/>
      <c r="BS42" s="659"/>
      <c r="BT42" s="659"/>
      <c r="BU42" s="660"/>
      <c r="BV42" s="724">
        <v>388</v>
      </c>
      <c r="BW42" s="725"/>
      <c r="BX42" s="725"/>
      <c r="BY42" s="725"/>
      <c r="BZ42" s="725"/>
      <c r="CA42" s="725"/>
      <c r="CB42" s="737"/>
      <c r="CD42" s="627" t="s">
        <v>353</v>
      </c>
      <c r="CE42" s="628"/>
      <c r="CF42" s="628"/>
      <c r="CG42" s="628"/>
      <c r="CH42" s="628"/>
      <c r="CI42" s="628"/>
      <c r="CJ42" s="628"/>
      <c r="CK42" s="628"/>
      <c r="CL42" s="628"/>
      <c r="CM42" s="628"/>
      <c r="CN42" s="628"/>
      <c r="CO42" s="628"/>
      <c r="CP42" s="628"/>
      <c r="CQ42" s="629"/>
      <c r="CR42" s="630">
        <v>697857</v>
      </c>
      <c r="CS42" s="668"/>
      <c r="CT42" s="668"/>
      <c r="CU42" s="668"/>
      <c r="CV42" s="668"/>
      <c r="CW42" s="668"/>
      <c r="CX42" s="668"/>
      <c r="CY42" s="669"/>
      <c r="CZ42" s="635">
        <v>9.8000000000000007</v>
      </c>
      <c r="DA42" s="670"/>
      <c r="DB42" s="670"/>
      <c r="DC42" s="673"/>
      <c r="DD42" s="639">
        <v>225161</v>
      </c>
      <c r="DE42" s="668"/>
      <c r="DF42" s="668"/>
      <c r="DG42" s="668"/>
      <c r="DH42" s="668"/>
      <c r="DI42" s="668"/>
      <c r="DJ42" s="668"/>
      <c r="DK42" s="669"/>
      <c r="DL42" s="721"/>
      <c r="DM42" s="722"/>
      <c r="DN42" s="722"/>
      <c r="DO42" s="722"/>
      <c r="DP42" s="722"/>
      <c r="DQ42" s="722"/>
      <c r="DR42" s="722"/>
      <c r="DS42" s="722"/>
      <c r="DT42" s="722"/>
      <c r="DU42" s="722"/>
      <c r="DV42" s="723"/>
      <c r="DW42" s="715"/>
      <c r="DX42" s="716"/>
      <c r="DY42" s="716"/>
      <c r="DZ42" s="716"/>
      <c r="EA42" s="716"/>
      <c r="EB42" s="716"/>
      <c r="EC42" s="717"/>
    </row>
    <row r="43" spans="2:133" ht="11.25" customHeight="1" x14ac:dyDescent="0.15">
      <c r="B43" s="627" t="s">
        <v>354</v>
      </c>
      <c r="C43" s="628"/>
      <c r="D43" s="628"/>
      <c r="E43" s="628"/>
      <c r="F43" s="628"/>
      <c r="G43" s="628"/>
      <c r="H43" s="628"/>
      <c r="I43" s="628"/>
      <c r="J43" s="628"/>
      <c r="K43" s="628"/>
      <c r="L43" s="628"/>
      <c r="M43" s="628"/>
      <c r="N43" s="628"/>
      <c r="O43" s="628"/>
      <c r="P43" s="628"/>
      <c r="Q43" s="629"/>
      <c r="R43" s="630">
        <v>146000</v>
      </c>
      <c r="S43" s="631"/>
      <c r="T43" s="631"/>
      <c r="U43" s="631"/>
      <c r="V43" s="631"/>
      <c r="W43" s="631"/>
      <c r="X43" s="631"/>
      <c r="Y43" s="632"/>
      <c r="Z43" s="633">
        <v>2</v>
      </c>
      <c r="AA43" s="633"/>
      <c r="AB43" s="633"/>
      <c r="AC43" s="633"/>
      <c r="AD43" s="634" t="s">
        <v>129</v>
      </c>
      <c r="AE43" s="634"/>
      <c r="AF43" s="634"/>
      <c r="AG43" s="634"/>
      <c r="AH43" s="634"/>
      <c r="AI43" s="634"/>
      <c r="AJ43" s="634"/>
      <c r="AK43" s="634"/>
      <c r="AL43" s="635" t="s">
        <v>129</v>
      </c>
      <c r="AM43" s="636"/>
      <c r="AN43" s="636"/>
      <c r="AO43" s="637"/>
      <c r="BV43" s="215"/>
      <c r="BW43" s="215"/>
      <c r="BX43" s="215"/>
      <c r="BY43" s="215"/>
      <c r="BZ43" s="215"/>
      <c r="CA43" s="215"/>
      <c r="CB43" s="215"/>
      <c r="CD43" s="627" t="s">
        <v>355</v>
      </c>
      <c r="CE43" s="628"/>
      <c r="CF43" s="628"/>
      <c r="CG43" s="628"/>
      <c r="CH43" s="628"/>
      <c r="CI43" s="628"/>
      <c r="CJ43" s="628"/>
      <c r="CK43" s="628"/>
      <c r="CL43" s="628"/>
      <c r="CM43" s="628"/>
      <c r="CN43" s="628"/>
      <c r="CO43" s="628"/>
      <c r="CP43" s="628"/>
      <c r="CQ43" s="629"/>
      <c r="CR43" s="630">
        <v>14077</v>
      </c>
      <c r="CS43" s="668"/>
      <c r="CT43" s="668"/>
      <c r="CU43" s="668"/>
      <c r="CV43" s="668"/>
      <c r="CW43" s="668"/>
      <c r="CX43" s="668"/>
      <c r="CY43" s="669"/>
      <c r="CZ43" s="635">
        <v>0.2</v>
      </c>
      <c r="DA43" s="670"/>
      <c r="DB43" s="670"/>
      <c r="DC43" s="673"/>
      <c r="DD43" s="639">
        <v>14077</v>
      </c>
      <c r="DE43" s="668"/>
      <c r="DF43" s="668"/>
      <c r="DG43" s="668"/>
      <c r="DH43" s="668"/>
      <c r="DI43" s="668"/>
      <c r="DJ43" s="668"/>
      <c r="DK43" s="669"/>
      <c r="DL43" s="721"/>
      <c r="DM43" s="722"/>
      <c r="DN43" s="722"/>
      <c r="DO43" s="722"/>
      <c r="DP43" s="722"/>
      <c r="DQ43" s="722"/>
      <c r="DR43" s="722"/>
      <c r="DS43" s="722"/>
      <c r="DT43" s="722"/>
      <c r="DU43" s="722"/>
      <c r="DV43" s="723"/>
      <c r="DW43" s="715"/>
      <c r="DX43" s="716"/>
      <c r="DY43" s="716"/>
      <c r="DZ43" s="716"/>
      <c r="EA43" s="716"/>
      <c r="EB43" s="716"/>
      <c r="EC43" s="717"/>
    </row>
    <row r="44" spans="2:133" ht="11.25" customHeight="1" x14ac:dyDescent="0.15">
      <c r="B44" s="674" t="s">
        <v>356</v>
      </c>
      <c r="C44" s="675"/>
      <c r="D44" s="675"/>
      <c r="E44" s="675"/>
      <c r="F44" s="675"/>
      <c r="G44" s="675"/>
      <c r="H44" s="675"/>
      <c r="I44" s="675"/>
      <c r="J44" s="675"/>
      <c r="K44" s="675"/>
      <c r="L44" s="675"/>
      <c r="M44" s="675"/>
      <c r="N44" s="675"/>
      <c r="O44" s="675"/>
      <c r="P44" s="675"/>
      <c r="Q44" s="676"/>
      <c r="R44" s="724">
        <v>7399477</v>
      </c>
      <c r="S44" s="725"/>
      <c r="T44" s="725"/>
      <c r="U44" s="725"/>
      <c r="V44" s="725"/>
      <c r="W44" s="725"/>
      <c r="X44" s="725"/>
      <c r="Y44" s="726"/>
      <c r="Z44" s="727">
        <v>100</v>
      </c>
      <c r="AA44" s="727"/>
      <c r="AB44" s="727"/>
      <c r="AC44" s="727"/>
      <c r="AD44" s="728">
        <v>4089582</v>
      </c>
      <c r="AE44" s="728"/>
      <c r="AF44" s="728"/>
      <c r="AG44" s="728"/>
      <c r="AH44" s="728"/>
      <c r="AI44" s="728"/>
      <c r="AJ44" s="728"/>
      <c r="AK44" s="728"/>
      <c r="AL44" s="729">
        <v>100</v>
      </c>
      <c r="AM44" s="702"/>
      <c r="AN44" s="702"/>
      <c r="AO44" s="730"/>
      <c r="CD44" s="731" t="s">
        <v>303</v>
      </c>
      <c r="CE44" s="732"/>
      <c r="CF44" s="627" t="s">
        <v>357</v>
      </c>
      <c r="CG44" s="628"/>
      <c r="CH44" s="628"/>
      <c r="CI44" s="628"/>
      <c r="CJ44" s="628"/>
      <c r="CK44" s="628"/>
      <c r="CL44" s="628"/>
      <c r="CM44" s="628"/>
      <c r="CN44" s="628"/>
      <c r="CO44" s="628"/>
      <c r="CP44" s="628"/>
      <c r="CQ44" s="629"/>
      <c r="CR44" s="630">
        <v>697736</v>
      </c>
      <c r="CS44" s="631"/>
      <c r="CT44" s="631"/>
      <c r="CU44" s="631"/>
      <c r="CV44" s="631"/>
      <c r="CW44" s="631"/>
      <c r="CX44" s="631"/>
      <c r="CY44" s="632"/>
      <c r="CZ44" s="635">
        <v>9.8000000000000007</v>
      </c>
      <c r="DA44" s="636"/>
      <c r="DB44" s="636"/>
      <c r="DC44" s="648"/>
      <c r="DD44" s="639">
        <v>225040</v>
      </c>
      <c r="DE44" s="631"/>
      <c r="DF44" s="631"/>
      <c r="DG44" s="631"/>
      <c r="DH44" s="631"/>
      <c r="DI44" s="631"/>
      <c r="DJ44" s="631"/>
      <c r="DK44" s="632"/>
      <c r="DL44" s="721"/>
      <c r="DM44" s="722"/>
      <c r="DN44" s="722"/>
      <c r="DO44" s="722"/>
      <c r="DP44" s="722"/>
      <c r="DQ44" s="722"/>
      <c r="DR44" s="722"/>
      <c r="DS44" s="722"/>
      <c r="DT44" s="722"/>
      <c r="DU44" s="722"/>
      <c r="DV44" s="723"/>
      <c r="DW44" s="715"/>
      <c r="DX44" s="716"/>
      <c r="DY44" s="716"/>
      <c r="DZ44" s="716"/>
      <c r="EA44" s="716"/>
      <c r="EB44" s="716"/>
      <c r="EC44" s="717"/>
    </row>
    <row r="45" spans="2:133" ht="11.25" customHeight="1" x14ac:dyDescent="0.15">
      <c r="B45" s="216"/>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CD45" s="733"/>
      <c r="CE45" s="734"/>
      <c r="CF45" s="627" t="s">
        <v>358</v>
      </c>
      <c r="CG45" s="628"/>
      <c r="CH45" s="628"/>
      <c r="CI45" s="628"/>
      <c r="CJ45" s="628"/>
      <c r="CK45" s="628"/>
      <c r="CL45" s="628"/>
      <c r="CM45" s="628"/>
      <c r="CN45" s="628"/>
      <c r="CO45" s="628"/>
      <c r="CP45" s="628"/>
      <c r="CQ45" s="629"/>
      <c r="CR45" s="630">
        <v>338313</v>
      </c>
      <c r="CS45" s="668"/>
      <c r="CT45" s="668"/>
      <c r="CU45" s="668"/>
      <c r="CV45" s="668"/>
      <c r="CW45" s="668"/>
      <c r="CX45" s="668"/>
      <c r="CY45" s="669"/>
      <c r="CZ45" s="635">
        <v>4.8</v>
      </c>
      <c r="DA45" s="670"/>
      <c r="DB45" s="670"/>
      <c r="DC45" s="673"/>
      <c r="DD45" s="639">
        <v>61858</v>
      </c>
      <c r="DE45" s="668"/>
      <c r="DF45" s="668"/>
      <c r="DG45" s="668"/>
      <c r="DH45" s="668"/>
      <c r="DI45" s="668"/>
      <c r="DJ45" s="668"/>
      <c r="DK45" s="669"/>
      <c r="DL45" s="721"/>
      <c r="DM45" s="722"/>
      <c r="DN45" s="722"/>
      <c r="DO45" s="722"/>
      <c r="DP45" s="722"/>
      <c r="DQ45" s="722"/>
      <c r="DR45" s="722"/>
      <c r="DS45" s="722"/>
      <c r="DT45" s="722"/>
      <c r="DU45" s="722"/>
      <c r="DV45" s="723"/>
      <c r="DW45" s="715"/>
      <c r="DX45" s="716"/>
      <c r="DY45" s="716"/>
      <c r="DZ45" s="716"/>
      <c r="EA45" s="716"/>
      <c r="EB45" s="716"/>
      <c r="EC45" s="717"/>
    </row>
    <row r="46" spans="2:133" ht="11.25" customHeight="1" x14ac:dyDescent="0.15">
      <c r="B46" s="217" t="s">
        <v>359</v>
      </c>
      <c r="C46" s="217"/>
      <c r="D46" s="217"/>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7"/>
      <c r="AJ46" s="217"/>
      <c r="AK46" s="217"/>
      <c r="AL46" s="217"/>
      <c r="AM46" s="217"/>
      <c r="AN46" s="217"/>
      <c r="AO46" s="217"/>
      <c r="CD46" s="733"/>
      <c r="CE46" s="734"/>
      <c r="CF46" s="627" t="s">
        <v>360</v>
      </c>
      <c r="CG46" s="628"/>
      <c r="CH46" s="628"/>
      <c r="CI46" s="628"/>
      <c r="CJ46" s="628"/>
      <c r="CK46" s="628"/>
      <c r="CL46" s="628"/>
      <c r="CM46" s="628"/>
      <c r="CN46" s="628"/>
      <c r="CO46" s="628"/>
      <c r="CP46" s="628"/>
      <c r="CQ46" s="629"/>
      <c r="CR46" s="630">
        <v>357975</v>
      </c>
      <c r="CS46" s="631"/>
      <c r="CT46" s="631"/>
      <c r="CU46" s="631"/>
      <c r="CV46" s="631"/>
      <c r="CW46" s="631"/>
      <c r="CX46" s="631"/>
      <c r="CY46" s="632"/>
      <c r="CZ46" s="635">
        <v>5</v>
      </c>
      <c r="DA46" s="636"/>
      <c r="DB46" s="636"/>
      <c r="DC46" s="648"/>
      <c r="DD46" s="639">
        <v>161734</v>
      </c>
      <c r="DE46" s="631"/>
      <c r="DF46" s="631"/>
      <c r="DG46" s="631"/>
      <c r="DH46" s="631"/>
      <c r="DI46" s="631"/>
      <c r="DJ46" s="631"/>
      <c r="DK46" s="632"/>
      <c r="DL46" s="721"/>
      <c r="DM46" s="722"/>
      <c r="DN46" s="722"/>
      <c r="DO46" s="722"/>
      <c r="DP46" s="722"/>
      <c r="DQ46" s="722"/>
      <c r="DR46" s="722"/>
      <c r="DS46" s="722"/>
      <c r="DT46" s="722"/>
      <c r="DU46" s="722"/>
      <c r="DV46" s="723"/>
      <c r="DW46" s="715"/>
      <c r="DX46" s="716"/>
      <c r="DY46" s="716"/>
      <c r="DZ46" s="716"/>
      <c r="EA46" s="716"/>
      <c r="EB46" s="716"/>
      <c r="EC46" s="717"/>
    </row>
    <row r="47" spans="2:133" ht="11.25" customHeight="1" x14ac:dyDescent="0.15">
      <c r="B47" s="749" t="s">
        <v>361</v>
      </c>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749"/>
      <c r="BS47" s="749"/>
      <c r="BT47" s="749"/>
      <c r="BU47" s="749"/>
      <c r="BV47" s="749"/>
      <c r="BW47" s="749"/>
      <c r="BX47" s="749"/>
      <c r="BY47" s="749"/>
      <c r="BZ47" s="749"/>
      <c r="CA47" s="749"/>
      <c r="CB47" s="749"/>
      <c r="CD47" s="733"/>
      <c r="CE47" s="734"/>
      <c r="CF47" s="627" t="s">
        <v>362</v>
      </c>
      <c r="CG47" s="628"/>
      <c r="CH47" s="628"/>
      <c r="CI47" s="628"/>
      <c r="CJ47" s="628"/>
      <c r="CK47" s="628"/>
      <c r="CL47" s="628"/>
      <c r="CM47" s="628"/>
      <c r="CN47" s="628"/>
      <c r="CO47" s="628"/>
      <c r="CP47" s="628"/>
      <c r="CQ47" s="629"/>
      <c r="CR47" s="630">
        <v>121</v>
      </c>
      <c r="CS47" s="668"/>
      <c r="CT47" s="668"/>
      <c r="CU47" s="668"/>
      <c r="CV47" s="668"/>
      <c r="CW47" s="668"/>
      <c r="CX47" s="668"/>
      <c r="CY47" s="669"/>
      <c r="CZ47" s="635">
        <v>0</v>
      </c>
      <c r="DA47" s="670"/>
      <c r="DB47" s="670"/>
      <c r="DC47" s="673"/>
      <c r="DD47" s="639">
        <v>121</v>
      </c>
      <c r="DE47" s="668"/>
      <c r="DF47" s="668"/>
      <c r="DG47" s="668"/>
      <c r="DH47" s="668"/>
      <c r="DI47" s="668"/>
      <c r="DJ47" s="668"/>
      <c r="DK47" s="669"/>
      <c r="DL47" s="721"/>
      <c r="DM47" s="722"/>
      <c r="DN47" s="722"/>
      <c r="DO47" s="722"/>
      <c r="DP47" s="722"/>
      <c r="DQ47" s="722"/>
      <c r="DR47" s="722"/>
      <c r="DS47" s="722"/>
      <c r="DT47" s="722"/>
      <c r="DU47" s="722"/>
      <c r="DV47" s="723"/>
      <c r="DW47" s="715"/>
      <c r="DX47" s="716"/>
      <c r="DY47" s="716"/>
      <c r="DZ47" s="716"/>
      <c r="EA47" s="716"/>
      <c r="EB47" s="716"/>
      <c r="EC47" s="717"/>
    </row>
    <row r="48" spans="2:133" x14ac:dyDescent="0.15">
      <c r="B48" s="748" t="s">
        <v>363</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748"/>
      <c r="AM48" s="748"/>
      <c r="AN48" s="748"/>
      <c r="AO48" s="748"/>
      <c r="AP48" s="748"/>
      <c r="AQ48" s="748"/>
      <c r="AR48" s="748"/>
      <c r="AS48" s="748"/>
      <c r="AT48" s="748"/>
      <c r="AU48" s="748"/>
      <c r="AV48" s="748"/>
      <c r="AW48" s="748"/>
      <c r="AX48" s="748"/>
      <c r="AY48" s="748"/>
      <c r="AZ48" s="748"/>
      <c r="BA48" s="748"/>
      <c r="BB48" s="748"/>
      <c r="BC48" s="748"/>
      <c r="BD48" s="748"/>
      <c r="BE48" s="748"/>
      <c r="BF48" s="748"/>
      <c r="BG48" s="748"/>
      <c r="BH48" s="748"/>
      <c r="BI48" s="748"/>
      <c r="BJ48" s="748"/>
      <c r="BK48" s="748"/>
      <c r="BL48" s="748"/>
      <c r="BM48" s="748"/>
      <c r="BN48" s="748"/>
      <c r="BO48" s="748"/>
      <c r="BP48" s="748"/>
      <c r="BQ48" s="748"/>
      <c r="BR48" s="748"/>
      <c r="BS48" s="748"/>
      <c r="BT48" s="748"/>
      <c r="BU48" s="748"/>
      <c r="BV48" s="748"/>
      <c r="BW48" s="748"/>
      <c r="BX48" s="748"/>
      <c r="BY48" s="748"/>
      <c r="BZ48" s="748"/>
      <c r="CA48" s="748"/>
      <c r="CB48" s="748"/>
      <c r="CD48" s="735"/>
      <c r="CE48" s="736"/>
      <c r="CF48" s="627" t="s">
        <v>364</v>
      </c>
      <c r="CG48" s="628"/>
      <c r="CH48" s="628"/>
      <c r="CI48" s="628"/>
      <c r="CJ48" s="628"/>
      <c r="CK48" s="628"/>
      <c r="CL48" s="628"/>
      <c r="CM48" s="628"/>
      <c r="CN48" s="628"/>
      <c r="CO48" s="628"/>
      <c r="CP48" s="628"/>
      <c r="CQ48" s="629"/>
      <c r="CR48" s="630" t="s">
        <v>129</v>
      </c>
      <c r="CS48" s="631"/>
      <c r="CT48" s="631"/>
      <c r="CU48" s="631"/>
      <c r="CV48" s="631"/>
      <c r="CW48" s="631"/>
      <c r="CX48" s="631"/>
      <c r="CY48" s="632"/>
      <c r="CZ48" s="635" t="s">
        <v>129</v>
      </c>
      <c r="DA48" s="636"/>
      <c r="DB48" s="636"/>
      <c r="DC48" s="648"/>
      <c r="DD48" s="639" t="s">
        <v>129</v>
      </c>
      <c r="DE48" s="631"/>
      <c r="DF48" s="631"/>
      <c r="DG48" s="631"/>
      <c r="DH48" s="631"/>
      <c r="DI48" s="631"/>
      <c r="DJ48" s="631"/>
      <c r="DK48" s="632"/>
      <c r="DL48" s="721"/>
      <c r="DM48" s="722"/>
      <c r="DN48" s="722"/>
      <c r="DO48" s="722"/>
      <c r="DP48" s="722"/>
      <c r="DQ48" s="722"/>
      <c r="DR48" s="722"/>
      <c r="DS48" s="722"/>
      <c r="DT48" s="722"/>
      <c r="DU48" s="722"/>
      <c r="DV48" s="723"/>
      <c r="DW48" s="715"/>
      <c r="DX48" s="716"/>
      <c r="DY48" s="716"/>
      <c r="DZ48" s="716"/>
      <c r="EA48" s="716"/>
      <c r="EB48" s="716"/>
      <c r="EC48" s="717"/>
    </row>
    <row r="49" spans="2:133" ht="11.25" customHeight="1" x14ac:dyDescent="0.15">
      <c r="B49" s="363"/>
      <c r="C49" s="217"/>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17"/>
      <c r="AK49" s="217"/>
      <c r="AL49" s="217"/>
      <c r="AM49" s="217"/>
      <c r="AN49" s="217"/>
      <c r="AO49" s="217"/>
      <c r="CD49" s="674" t="s">
        <v>365</v>
      </c>
      <c r="CE49" s="675"/>
      <c r="CF49" s="675"/>
      <c r="CG49" s="675"/>
      <c r="CH49" s="675"/>
      <c r="CI49" s="675"/>
      <c r="CJ49" s="675"/>
      <c r="CK49" s="675"/>
      <c r="CL49" s="675"/>
      <c r="CM49" s="675"/>
      <c r="CN49" s="675"/>
      <c r="CO49" s="675"/>
      <c r="CP49" s="675"/>
      <c r="CQ49" s="676"/>
      <c r="CR49" s="724">
        <v>7111224</v>
      </c>
      <c r="CS49" s="701"/>
      <c r="CT49" s="701"/>
      <c r="CU49" s="701"/>
      <c r="CV49" s="701"/>
      <c r="CW49" s="701"/>
      <c r="CX49" s="701"/>
      <c r="CY49" s="738"/>
      <c r="CZ49" s="729">
        <v>100</v>
      </c>
      <c r="DA49" s="739"/>
      <c r="DB49" s="739"/>
      <c r="DC49" s="740"/>
      <c r="DD49" s="741">
        <v>5358424</v>
      </c>
      <c r="DE49" s="701"/>
      <c r="DF49" s="701"/>
      <c r="DG49" s="701"/>
      <c r="DH49" s="701"/>
      <c r="DI49" s="701"/>
      <c r="DJ49" s="701"/>
      <c r="DK49" s="738"/>
      <c r="DL49" s="742"/>
      <c r="DM49" s="743"/>
      <c r="DN49" s="743"/>
      <c r="DO49" s="743"/>
      <c r="DP49" s="743"/>
      <c r="DQ49" s="743"/>
      <c r="DR49" s="743"/>
      <c r="DS49" s="743"/>
      <c r="DT49" s="743"/>
      <c r="DU49" s="743"/>
      <c r="DV49" s="744"/>
      <c r="DW49" s="745"/>
      <c r="DX49" s="746"/>
      <c r="DY49" s="746"/>
      <c r="DZ49" s="746"/>
      <c r="EA49" s="746"/>
      <c r="EB49" s="746"/>
      <c r="EC49" s="747"/>
    </row>
    <row r="50" spans="2:133" hidden="1" x14ac:dyDescent="0.15">
      <c r="B50" s="361"/>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row>
  </sheetData>
  <sheetProtection algorithmName="SHA-512" hashValue="D+v0failmqTz9RzxWQZSbPrPQsSJ9MHMh64EN9iYxn7/hCySaskeHtBMVadyDNgb9np3c666QqA0MyBaTawveQ==" saltValue="TTWzvlgZYb/ztJn9UWH/SA=="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R41:Y41"/>
    <mergeCell ref="Z41:AC41"/>
    <mergeCell ref="AD41:AK41"/>
    <mergeCell ref="AL41:AO41"/>
    <mergeCell ref="AQ41:AY41"/>
    <mergeCell ref="AZ41:BF41"/>
    <mergeCell ref="BM41:BU41"/>
    <mergeCell ref="BV41:CB41"/>
    <mergeCell ref="BV40:CB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3" customWidth="1"/>
    <col min="131" max="131" width="1.625" style="223" customWidth="1"/>
    <col min="132" max="16384" width="9" style="223" hidden="1"/>
  </cols>
  <sheetData>
    <row r="1" spans="1:131" ht="11.25" customHeight="1" thickBot="1" x14ac:dyDescent="0.2">
      <c r="A1" s="219"/>
      <c r="B1" s="219"/>
      <c r="C1" s="219"/>
      <c r="D1" s="219"/>
      <c r="E1" s="219"/>
      <c r="F1" s="219"/>
      <c r="G1" s="219"/>
      <c r="H1" s="219"/>
      <c r="I1" s="219"/>
      <c r="J1" s="219"/>
      <c r="K1" s="219"/>
      <c r="L1" s="219"/>
      <c r="M1" s="219"/>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c r="AU1" s="220"/>
      <c r="AV1" s="220"/>
      <c r="AW1" s="220"/>
      <c r="AX1" s="220"/>
      <c r="AY1" s="220"/>
      <c r="AZ1" s="220"/>
      <c r="BA1" s="220"/>
      <c r="BB1" s="220"/>
      <c r="BC1" s="220"/>
      <c r="BD1" s="220"/>
      <c r="BE1" s="220"/>
      <c r="BF1" s="220"/>
      <c r="BG1" s="220"/>
      <c r="BH1" s="220"/>
      <c r="BI1" s="220"/>
      <c r="BJ1" s="220"/>
      <c r="BK1" s="220"/>
      <c r="BL1" s="220"/>
      <c r="BM1" s="220"/>
      <c r="BN1" s="220"/>
      <c r="BO1" s="220"/>
      <c r="BP1" s="220"/>
      <c r="BQ1" s="220"/>
      <c r="BR1" s="220"/>
      <c r="BS1" s="220"/>
      <c r="BT1" s="220"/>
      <c r="BU1" s="220"/>
      <c r="BV1" s="220"/>
      <c r="BW1" s="220"/>
      <c r="BX1" s="220"/>
      <c r="BY1" s="220"/>
      <c r="BZ1" s="220"/>
      <c r="CA1" s="220"/>
      <c r="CB1" s="220"/>
      <c r="CC1" s="220"/>
      <c r="CD1" s="220"/>
      <c r="CE1" s="220"/>
      <c r="CF1" s="220"/>
      <c r="CG1" s="220"/>
      <c r="CH1" s="220"/>
      <c r="CI1" s="220"/>
      <c r="CJ1" s="220"/>
      <c r="CK1" s="220"/>
      <c r="CL1" s="220"/>
      <c r="CM1" s="220"/>
      <c r="CN1" s="220"/>
      <c r="CO1" s="220"/>
      <c r="CP1" s="220"/>
      <c r="CQ1" s="220"/>
      <c r="CR1" s="220"/>
      <c r="CS1" s="220"/>
      <c r="CT1" s="220"/>
      <c r="CU1" s="220"/>
      <c r="CV1" s="220"/>
      <c r="CW1" s="220"/>
      <c r="CX1" s="220"/>
      <c r="CY1" s="220"/>
      <c r="CZ1" s="220"/>
      <c r="DA1" s="220"/>
      <c r="DB1" s="220"/>
      <c r="DC1" s="220"/>
      <c r="DD1" s="220"/>
      <c r="DE1" s="220"/>
      <c r="DF1" s="220"/>
      <c r="DG1" s="220"/>
      <c r="DH1" s="220"/>
      <c r="DI1" s="220"/>
      <c r="DJ1" s="220"/>
      <c r="DK1" s="220"/>
      <c r="DL1" s="220"/>
      <c r="DM1" s="220"/>
      <c r="DN1" s="220"/>
      <c r="DO1" s="220"/>
      <c r="DP1" s="220"/>
      <c r="DQ1" s="221"/>
      <c r="DR1" s="221"/>
      <c r="DS1" s="221"/>
      <c r="DT1" s="221"/>
      <c r="DU1" s="221"/>
      <c r="DV1" s="221"/>
      <c r="DW1" s="221"/>
      <c r="DX1" s="221"/>
      <c r="DY1" s="221"/>
      <c r="DZ1" s="221"/>
      <c r="EA1" s="222"/>
    </row>
    <row r="2" spans="1:131" ht="26.25" customHeight="1" thickBot="1" x14ac:dyDescent="0.2">
      <c r="A2" s="750" t="s">
        <v>366</v>
      </c>
      <c r="B2" s="750"/>
      <c r="C2" s="750"/>
      <c r="D2" s="750"/>
      <c r="E2" s="750"/>
      <c r="F2" s="750"/>
      <c r="G2" s="750"/>
      <c r="H2" s="750"/>
      <c r="I2" s="750"/>
      <c r="J2" s="750"/>
      <c r="K2" s="750"/>
      <c r="L2" s="750"/>
      <c r="M2" s="750"/>
      <c r="N2" s="750"/>
      <c r="O2" s="750"/>
      <c r="P2" s="750"/>
      <c r="Q2" s="750"/>
      <c r="R2" s="750"/>
      <c r="S2" s="750"/>
      <c r="T2" s="750"/>
      <c r="U2" s="750"/>
      <c r="V2" s="750"/>
      <c r="W2" s="750"/>
      <c r="X2" s="750"/>
      <c r="Y2" s="750"/>
      <c r="Z2" s="750"/>
      <c r="AA2" s="750"/>
      <c r="AB2" s="750"/>
      <c r="AC2" s="750"/>
      <c r="AD2" s="750"/>
      <c r="AE2" s="750"/>
      <c r="AF2" s="750"/>
      <c r="AG2" s="750"/>
      <c r="AH2" s="750"/>
      <c r="AI2" s="750"/>
      <c r="AJ2" s="750"/>
      <c r="AK2" s="750"/>
      <c r="AL2" s="750"/>
      <c r="AM2" s="750"/>
      <c r="AN2" s="750"/>
      <c r="AO2" s="750"/>
      <c r="AP2" s="750"/>
      <c r="AQ2" s="750"/>
      <c r="AR2" s="750"/>
      <c r="AS2" s="750"/>
      <c r="AT2" s="750"/>
      <c r="AU2" s="750"/>
      <c r="AV2" s="750"/>
      <c r="AW2" s="750"/>
      <c r="AX2" s="750"/>
      <c r="AY2" s="750"/>
      <c r="AZ2" s="750"/>
      <c r="BA2" s="750"/>
      <c r="BB2" s="750"/>
      <c r="BC2" s="750"/>
      <c r="BD2" s="750"/>
      <c r="BE2" s="750"/>
      <c r="BF2" s="750"/>
      <c r="BG2" s="750"/>
      <c r="BH2" s="750"/>
      <c r="BI2" s="75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751" t="s">
        <v>367</v>
      </c>
      <c r="DK2" s="752"/>
      <c r="DL2" s="752"/>
      <c r="DM2" s="752"/>
      <c r="DN2" s="752"/>
      <c r="DO2" s="753"/>
      <c r="DP2" s="220"/>
      <c r="DQ2" s="751" t="s">
        <v>368</v>
      </c>
      <c r="DR2" s="752"/>
      <c r="DS2" s="752"/>
      <c r="DT2" s="752"/>
      <c r="DU2" s="752"/>
      <c r="DV2" s="752"/>
      <c r="DW2" s="752"/>
      <c r="DX2" s="752"/>
      <c r="DY2" s="752"/>
      <c r="DZ2" s="753"/>
      <c r="EA2" s="222"/>
    </row>
    <row r="3" spans="1:131" ht="11.25" customHeight="1" x14ac:dyDescent="0.15">
      <c r="A3" s="220"/>
      <c r="B3" s="220"/>
      <c r="C3" s="220"/>
      <c r="D3" s="220"/>
      <c r="E3" s="220"/>
      <c r="F3" s="220"/>
      <c r="G3" s="220"/>
      <c r="H3" s="220"/>
      <c r="I3" s="220"/>
      <c r="J3" s="220"/>
      <c r="K3" s="220"/>
      <c r="L3" s="220"/>
      <c r="M3" s="220"/>
      <c r="N3" s="220"/>
      <c r="O3" s="220"/>
      <c r="P3" s="220"/>
      <c r="Q3" s="220"/>
      <c r="R3" s="220"/>
      <c r="S3" s="220"/>
      <c r="T3" s="220"/>
      <c r="U3" s="220"/>
      <c r="V3" s="220"/>
      <c r="W3" s="220"/>
      <c r="X3" s="220"/>
      <c r="Y3" s="220"/>
      <c r="Z3" s="220"/>
      <c r="AA3" s="220"/>
      <c r="AB3" s="220"/>
      <c r="AC3" s="220"/>
      <c r="AD3" s="220"/>
      <c r="AE3" s="220"/>
      <c r="AF3" s="220"/>
      <c r="AG3" s="220"/>
      <c r="AH3" s="220"/>
      <c r="AI3" s="220"/>
      <c r="AJ3" s="220"/>
      <c r="AK3" s="220"/>
      <c r="AL3" s="220"/>
      <c r="AM3" s="220"/>
      <c r="AN3" s="220"/>
      <c r="AO3" s="220"/>
      <c r="AP3" s="220"/>
      <c r="AQ3" s="220"/>
      <c r="AR3" s="220"/>
      <c r="AS3" s="220"/>
      <c r="AT3" s="220"/>
      <c r="AU3" s="220"/>
      <c r="AV3" s="220"/>
      <c r="AW3" s="220"/>
      <c r="AX3" s="220"/>
      <c r="AY3" s="220"/>
      <c r="AZ3" s="220"/>
      <c r="BA3" s="220"/>
      <c r="BB3" s="220"/>
      <c r="BC3" s="220"/>
      <c r="BD3" s="220"/>
      <c r="BE3" s="220"/>
      <c r="BF3" s="220"/>
      <c r="BG3" s="220"/>
      <c r="BH3" s="220"/>
      <c r="BI3" s="220"/>
      <c r="BJ3" s="220"/>
      <c r="BK3" s="220"/>
      <c r="BL3" s="220"/>
      <c r="BM3" s="220"/>
      <c r="BN3" s="220"/>
      <c r="BO3" s="220"/>
      <c r="BP3" s="220"/>
      <c r="BQ3" s="220"/>
      <c r="BR3" s="220"/>
      <c r="BS3" s="220"/>
      <c r="BT3" s="220"/>
      <c r="BU3" s="220"/>
      <c r="BV3" s="220"/>
      <c r="BW3" s="220"/>
      <c r="BX3" s="220"/>
      <c r="BY3" s="220"/>
      <c r="BZ3" s="220"/>
      <c r="CA3" s="220"/>
      <c r="CB3" s="220"/>
      <c r="CC3" s="220"/>
      <c r="CD3" s="220"/>
      <c r="CE3" s="220"/>
      <c r="CF3" s="220"/>
      <c r="CG3" s="220"/>
      <c r="CH3" s="220"/>
      <c r="CI3" s="220"/>
      <c r="CJ3" s="220"/>
      <c r="CK3" s="220"/>
      <c r="CL3" s="220"/>
      <c r="CM3" s="220"/>
      <c r="CN3" s="220"/>
      <c r="CO3" s="220"/>
      <c r="CP3" s="220"/>
      <c r="CQ3" s="220"/>
      <c r="CR3" s="220"/>
      <c r="CS3" s="220"/>
      <c r="CT3" s="220"/>
      <c r="CU3" s="220"/>
      <c r="CV3" s="220"/>
      <c r="CW3" s="220"/>
      <c r="CX3" s="220"/>
      <c r="CY3" s="220"/>
      <c r="CZ3" s="220"/>
      <c r="DA3" s="220"/>
      <c r="DB3" s="220"/>
      <c r="DC3" s="220"/>
      <c r="DD3" s="220"/>
      <c r="DE3" s="220"/>
      <c r="DF3" s="220"/>
      <c r="DG3" s="220"/>
      <c r="DH3" s="220"/>
      <c r="DI3" s="220"/>
      <c r="DJ3" s="220"/>
      <c r="DK3" s="220"/>
      <c r="DL3" s="220"/>
      <c r="DM3" s="220"/>
      <c r="DN3" s="220"/>
      <c r="DO3" s="220"/>
      <c r="DP3" s="220"/>
      <c r="DQ3" s="220"/>
      <c r="DR3" s="220"/>
      <c r="DS3" s="220"/>
      <c r="DT3" s="220"/>
      <c r="DU3" s="220"/>
      <c r="DV3" s="220"/>
      <c r="DW3" s="220"/>
      <c r="DX3" s="220"/>
      <c r="DY3" s="220"/>
      <c r="DZ3" s="220"/>
      <c r="EA3" s="222"/>
    </row>
    <row r="4" spans="1:131" s="227" customFormat="1" ht="26.25" customHeight="1" thickBot="1" x14ac:dyDescent="0.2">
      <c r="A4" s="754" t="s">
        <v>369</v>
      </c>
      <c r="B4" s="754"/>
      <c r="C4" s="754"/>
      <c r="D4" s="754"/>
      <c r="E4" s="754"/>
      <c r="F4" s="754"/>
      <c r="G4" s="754"/>
      <c r="H4" s="754"/>
      <c r="I4" s="754"/>
      <c r="J4" s="754"/>
      <c r="K4" s="754"/>
      <c r="L4" s="754"/>
      <c r="M4" s="754"/>
      <c r="N4" s="754"/>
      <c r="O4" s="754"/>
      <c r="P4" s="754"/>
      <c r="Q4" s="754"/>
      <c r="R4" s="754"/>
      <c r="S4" s="754"/>
      <c r="T4" s="754"/>
      <c r="U4" s="754"/>
      <c r="V4" s="754"/>
      <c r="W4" s="754"/>
      <c r="X4" s="754"/>
      <c r="Y4" s="754"/>
      <c r="Z4" s="754"/>
      <c r="AA4" s="754"/>
      <c r="AB4" s="754"/>
      <c r="AC4" s="754"/>
      <c r="AD4" s="754"/>
      <c r="AE4" s="754"/>
      <c r="AF4" s="754"/>
      <c r="AG4" s="754"/>
      <c r="AH4" s="754"/>
      <c r="AI4" s="754"/>
      <c r="AJ4" s="754"/>
      <c r="AK4" s="754"/>
      <c r="AL4" s="754"/>
      <c r="AM4" s="754"/>
      <c r="AN4" s="754"/>
      <c r="AO4" s="754"/>
      <c r="AP4" s="754"/>
      <c r="AQ4" s="754"/>
      <c r="AR4" s="754"/>
      <c r="AS4" s="754"/>
      <c r="AT4" s="754"/>
      <c r="AU4" s="754"/>
      <c r="AV4" s="754"/>
      <c r="AW4" s="754"/>
      <c r="AX4" s="754"/>
      <c r="AY4" s="754"/>
      <c r="AZ4" s="224"/>
      <c r="BA4" s="224"/>
      <c r="BB4" s="224"/>
      <c r="BC4" s="224"/>
      <c r="BD4" s="224"/>
      <c r="BE4" s="225"/>
      <c r="BF4" s="225"/>
      <c r="BG4" s="225"/>
      <c r="BH4" s="225"/>
      <c r="BI4" s="225"/>
      <c r="BJ4" s="225"/>
      <c r="BK4" s="225"/>
      <c r="BL4" s="225"/>
      <c r="BM4" s="225"/>
      <c r="BN4" s="225"/>
      <c r="BO4" s="225"/>
      <c r="BP4" s="225"/>
      <c r="BQ4" s="755" t="s">
        <v>370</v>
      </c>
      <c r="BR4" s="755"/>
      <c r="BS4" s="755"/>
      <c r="BT4" s="755"/>
      <c r="BU4" s="755"/>
      <c r="BV4" s="755"/>
      <c r="BW4" s="755"/>
      <c r="BX4" s="755"/>
      <c r="BY4" s="755"/>
      <c r="BZ4" s="755"/>
      <c r="CA4" s="755"/>
      <c r="CB4" s="755"/>
      <c r="CC4" s="755"/>
      <c r="CD4" s="755"/>
      <c r="CE4" s="755"/>
      <c r="CF4" s="755"/>
      <c r="CG4" s="755"/>
      <c r="CH4" s="755"/>
      <c r="CI4" s="755"/>
      <c r="CJ4" s="755"/>
      <c r="CK4" s="755"/>
      <c r="CL4" s="755"/>
      <c r="CM4" s="755"/>
      <c r="CN4" s="755"/>
      <c r="CO4" s="755"/>
      <c r="CP4" s="755"/>
      <c r="CQ4" s="755"/>
      <c r="CR4" s="755"/>
      <c r="CS4" s="755"/>
      <c r="CT4" s="755"/>
      <c r="CU4" s="755"/>
      <c r="CV4" s="755"/>
      <c r="CW4" s="755"/>
      <c r="CX4" s="755"/>
      <c r="CY4" s="755"/>
      <c r="CZ4" s="755"/>
      <c r="DA4" s="755"/>
      <c r="DB4" s="755"/>
      <c r="DC4" s="755"/>
      <c r="DD4" s="755"/>
      <c r="DE4" s="755"/>
      <c r="DF4" s="755"/>
      <c r="DG4" s="755"/>
      <c r="DH4" s="755"/>
      <c r="DI4" s="755"/>
      <c r="DJ4" s="755"/>
      <c r="DK4" s="755"/>
      <c r="DL4" s="755"/>
      <c r="DM4" s="755"/>
      <c r="DN4" s="755"/>
      <c r="DO4" s="755"/>
      <c r="DP4" s="755"/>
      <c r="DQ4" s="755"/>
      <c r="DR4" s="755"/>
      <c r="DS4" s="755"/>
      <c r="DT4" s="755"/>
      <c r="DU4" s="755"/>
      <c r="DV4" s="755"/>
      <c r="DW4" s="755"/>
      <c r="DX4" s="755"/>
      <c r="DY4" s="755"/>
      <c r="DZ4" s="755"/>
      <c r="EA4" s="226"/>
    </row>
    <row r="5" spans="1:131" s="227" customFormat="1" ht="26.25" customHeight="1" x14ac:dyDescent="0.15">
      <c r="A5" s="756" t="s">
        <v>371</v>
      </c>
      <c r="B5" s="757"/>
      <c r="C5" s="757"/>
      <c r="D5" s="757"/>
      <c r="E5" s="757"/>
      <c r="F5" s="757"/>
      <c r="G5" s="757"/>
      <c r="H5" s="757"/>
      <c r="I5" s="757"/>
      <c r="J5" s="757"/>
      <c r="K5" s="757"/>
      <c r="L5" s="757"/>
      <c r="M5" s="757"/>
      <c r="N5" s="757"/>
      <c r="O5" s="757"/>
      <c r="P5" s="758"/>
      <c r="Q5" s="762" t="s">
        <v>372</v>
      </c>
      <c r="R5" s="763"/>
      <c r="S5" s="763"/>
      <c r="T5" s="763"/>
      <c r="U5" s="764"/>
      <c r="V5" s="762" t="s">
        <v>373</v>
      </c>
      <c r="W5" s="763"/>
      <c r="X5" s="763"/>
      <c r="Y5" s="763"/>
      <c r="Z5" s="764"/>
      <c r="AA5" s="762" t="s">
        <v>374</v>
      </c>
      <c r="AB5" s="763"/>
      <c r="AC5" s="763"/>
      <c r="AD5" s="763"/>
      <c r="AE5" s="763"/>
      <c r="AF5" s="768" t="s">
        <v>375</v>
      </c>
      <c r="AG5" s="763"/>
      <c r="AH5" s="763"/>
      <c r="AI5" s="763"/>
      <c r="AJ5" s="769"/>
      <c r="AK5" s="763" t="s">
        <v>376</v>
      </c>
      <c r="AL5" s="763"/>
      <c r="AM5" s="763"/>
      <c r="AN5" s="763"/>
      <c r="AO5" s="764"/>
      <c r="AP5" s="762" t="s">
        <v>377</v>
      </c>
      <c r="AQ5" s="763"/>
      <c r="AR5" s="763"/>
      <c r="AS5" s="763"/>
      <c r="AT5" s="764"/>
      <c r="AU5" s="762" t="s">
        <v>378</v>
      </c>
      <c r="AV5" s="763"/>
      <c r="AW5" s="763"/>
      <c r="AX5" s="763"/>
      <c r="AY5" s="769"/>
      <c r="AZ5" s="224"/>
      <c r="BA5" s="224"/>
      <c r="BB5" s="224"/>
      <c r="BC5" s="224"/>
      <c r="BD5" s="224"/>
      <c r="BE5" s="225"/>
      <c r="BF5" s="225"/>
      <c r="BG5" s="225"/>
      <c r="BH5" s="225"/>
      <c r="BI5" s="225"/>
      <c r="BJ5" s="225"/>
      <c r="BK5" s="225"/>
      <c r="BL5" s="225"/>
      <c r="BM5" s="225"/>
      <c r="BN5" s="225"/>
      <c r="BO5" s="225"/>
      <c r="BP5" s="225"/>
      <c r="BQ5" s="756" t="s">
        <v>379</v>
      </c>
      <c r="BR5" s="757"/>
      <c r="BS5" s="757"/>
      <c r="BT5" s="757"/>
      <c r="BU5" s="757"/>
      <c r="BV5" s="757"/>
      <c r="BW5" s="757"/>
      <c r="BX5" s="757"/>
      <c r="BY5" s="757"/>
      <c r="BZ5" s="757"/>
      <c r="CA5" s="757"/>
      <c r="CB5" s="757"/>
      <c r="CC5" s="757"/>
      <c r="CD5" s="757"/>
      <c r="CE5" s="757"/>
      <c r="CF5" s="757"/>
      <c r="CG5" s="758"/>
      <c r="CH5" s="762" t="s">
        <v>380</v>
      </c>
      <c r="CI5" s="763"/>
      <c r="CJ5" s="763"/>
      <c r="CK5" s="763"/>
      <c r="CL5" s="764"/>
      <c r="CM5" s="762" t="s">
        <v>381</v>
      </c>
      <c r="CN5" s="763"/>
      <c r="CO5" s="763"/>
      <c r="CP5" s="763"/>
      <c r="CQ5" s="764"/>
      <c r="CR5" s="762" t="s">
        <v>382</v>
      </c>
      <c r="CS5" s="763"/>
      <c r="CT5" s="763"/>
      <c r="CU5" s="763"/>
      <c r="CV5" s="764"/>
      <c r="CW5" s="762" t="s">
        <v>383</v>
      </c>
      <c r="CX5" s="763"/>
      <c r="CY5" s="763"/>
      <c r="CZ5" s="763"/>
      <c r="DA5" s="764"/>
      <c r="DB5" s="762" t="s">
        <v>384</v>
      </c>
      <c r="DC5" s="763"/>
      <c r="DD5" s="763"/>
      <c r="DE5" s="763"/>
      <c r="DF5" s="764"/>
      <c r="DG5" s="792" t="s">
        <v>385</v>
      </c>
      <c r="DH5" s="793"/>
      <c r="DI5" s="793"/>
      <c r="DJ5" s="793"/>
      <c r="DK5" s="794"/>
      <c r="DL5" s="792" t="s">
        <v>386</v>
      </c>
      <c r="DM5" s="793"/>
      <c r="DN5" s="793"/>
      <c r="DO5" s="793"/>
      <c r="DP5" s="794"/>
      <c r="DQ5" s="762" t="s">
        <v>387</v>
      </c>
      <c r="DR5" s="763"/>
      <c r="DS5" s="763"/>
      <c r="DT5" s="763"/>
      <c r="DU5" s="764"/>
      <c r="DV5" s="762" t="s">
        <v>378</v>
      </c>
      <c r="DW5" s="763"/>
      <c r="DX5" s="763"/>
      <c r="DY5" s="763"/>
      <c r="DZ5" s="769"/>
      <c r="EA5" s="226"/>
    </row>
    <row r="6" spans="1:131" s="227" customFormat="1" ht="26.25" customHeight="1" thickBot="1" x14ac:dyDescent="0.2">
      <c r="A6" s="759"/>
      <c r="B6" s="760"/>
      <c r="C6" s="760"/>
      <c r="D6" s="760"/>
      <c r="E6" s="760"/>
      <c r="F6" s="760"/>
      <c r="G6" s="760"/>
      <c r="H6" s="760"/>
      <c r="I6" s="760"/>
      <c r="J6" s="760"/>
      <c r="K6" s="760"/>
      <c r="L6" s="760"/>
      <c r="M6" s="760"/>
      <c r="N6" s="760"/>
      <c r="O6" s="760"/>
      <c r="P6" s="761"/>
      <c r="Q6" s="765"/>
      <c r="R6" s="766"/>
      <c r="S6" s="766"/>
      <c r="T6" s="766"/>
      <c r="U6" s="767"/>
      <c r="V6" s="765"/>
      <c r="W6" s="766"/>
      <c r="X6" s="766"/>
      <c r="Y6" s="766"/>
      <c r="Z6" s="767"/>
      <c r="AA6" s="765"/>
      <c r="AB6" s="766"/>
      <c r="AC6" s="766"/>
      <c r="AD6" s="766"/>
      <c r="AE6" s="766"/>
      <c r="AF6" s="770"/>
      <c r="AG6" s="766"/>
      <c r="AH6" s="766"/>
      <c r="AI6" s="766"/>
      <c r="AJ6" s="771"/>
      <c r="AK6" s="766"/>
      <c r="AL6" s="766"/>
      <c r="AM6" s="766"/>
      <c r="AN6" s="766"/>
      <c r="AO6" s="767"/>
      <c r="AP6" s="765"/>
      <c r="AQ6" s="766"/>
      <c r="AR6" s="766"/>
      <c r="AS6" s="766"/>
      <c r="AT6" s="767"/>
      <c r="AU6" s="765"/>
      <c r="AV6" s="766"/>
      <c r="AW6" s="766"/>
      <c r="AX6" s="766"/>
      <c r="AY6" s="771"/>
      <c r="AZ6" s="224"/>
      <c r="BA6" s="224"/>
      <c r="BB6" s="224"/>
      <c r="BC6" s="224"/>
      <c r="BD6" s="224"/>
      <c r="BE6" s="225"/>
      <c r="BF6" s="225"/>
      <c r="BG6" s="225"/>
      <c r="BH6" s="225"/>
      <c r="BI6" s="225"/>
      <c r="BJ6" s="225"/>
      <c r="BK6" s="225"/>
      <c r="BL6" s="225"/>
      <c r="BM6" s="225"/>
      <c r="BN6" s="225"/>
      <c r="BO6" s="225"/>
      <c r="BP6" s="225"/>
      <c r="BQ6" s="759"/>
      <c r="BR6" s="760"/>
      <c r="BS6" s="760"/>
      <c r="BT6" s="760"/>
      <c r="BU6" s="760"/>
      <c r="BV6" s="760"/>
      <c r="BW6" s="760"/>
      <c r="BX6" s="760"/>
      <c r="BY6" s="760"/>
      <c r="BZ6" s="760"/>
      <c r="CA6" s="760"/>
      <c r="CB6" s="760"/>
      <c r="CC6" s="760"/>
      <c r="CD6" s="760"/>
      <c r="CE6" s="760"/>
      <c r="CF6" s="760"/>
      <c r="CG6" s="761"/>
      <c r="CH6" s="765"/>
      <c r="CI6" s="766"/>
      <c r="CJ6" s="766"/>
      <c r="CK6" s="766"/>
      <c r="CL6" s="767"/>
      <c r="CM6" s="765"/>
      <c r="CN6" s="766"/>
      <c r="CO6" s="766"/>
      <c r="CP6" s="766"/>
      <c r="CQ6" s="767"/>
      <c r="CR6" s="765"/>
      <c r="CS6" s="766"/>
      <c r="CT6" s="766"/>
      <c r="CU6" s="766"/>
      <c r="CV6" s="767"/>
      <c r="CW6" s="765"/>
      <c r="CX6" s="766"/>
      <c r="CY6" s="766"/>
      <c r="CZ6" s="766"/>
      <c r="DA6" s="767"/>
      <c r="DB6" s="765"/>
      <c r="DC6" s="766"/>
      <c r="DD6" s="766"/>
      <c r="DE6" s="766"/>
      <c r="DF6" s="767"/>
      <c r="DG6" s="795"/>
      <c r="DH6" s="796"/>
      <c r="DI6" s="796"/>
      <c r="DJ6" s="796"/>
      <c r="DK6" s="797"/>
      <c r="DL6" s="795"/>
      <c r="DM6" s="796"/>
      <c r="DN6" s="796"/>
      <c r="DO6" s="796"/>
      <c r="DP6" s="797"/>
      <c r="DQ6" s="765"/>
      <c r="DR6" s="766"/>
      <c r="DS6" s="766"/>
      <c r="DT6" s="766"/>
      <c r="DU6" s="767"/>
      <c r="DV6" s="765"/>
      <c r="DW6" s="766"/>
      <c r="DX6" s="766"/>
      <c r="DY6" s="766"/>
      <c r="DZ6" s="771"/>
      <c r="EA6" s="226"/>
    </row>
    <row r="7" spans="1:131" s="227" customFormat="1" ht="26.25" customHeight="1" thickTop="1" x14ac:dyDescent="0.15">
      <c r="A7" s="228">
        <v>1</v>
      </c>
      <c r="B7" s="778" t="s">
        <v>388</v>
      </c>
      <c r="C7" s="779"/>
      <c r="D7" s="779"/>
      <c r="E7" s="779"/>
      <c r="F7" s="779"/>
      <c r="G7" s="779"/>
      <c r="H7" s="779"/>
      <c r="I7" s="779"/>
      <c r="J7" s="779"/>
      <c r="K7" s="779"/>
      <c r="L7" s="779"/>
      <c r="M7" s="779"/>
      <c r="N7" s="779"/>
      <c r="O7" s="779"/>
      <c r="P7" s="780"/>
      <c r="Q7" s="781">
        <v>7399</v>
      </c>
      <c r="R7" s="782"/>
      <c r="S7" s="782"/>
      <c r="T7" s="782"/>
      <c r="U7" s="782"/>
      <c r="V7" s="782">
        <v>7111</v>
      </c>
      <c r="W7" s="782"/>
      <c r="X7" s="782"/>
      <c r="Y7" s="782"/>
      <c r="Z7" s="782"/>
      <c r="AA7" s="782">
        <v>288</v>
      </c>
      <c r="AB7" s="782"/>
      <c r="AC7" s="782"/>
      <c r="AD7" s="782"/>
      <c r="AE7" s="783"/>
      <c r="AF7" s="784">
        <v>268</v>
      </c>
      <c r="AG7" s="785"/>
      <c r="AH7" s="785"/>
      <c r="AI7" s="785"/>
      <c r="AJ7" s="786"/>
      <c r="AK7" s="787">
        <v>491</v>
      </c>
      <c r="AL7" s="788"/>
      <c r="AM7" s="788"/>
      <c r="AN7" s="788"/>
      <c r="AO7" s="788"/>
      <c r="AP7" s="788">
        <v>6366</v>
      </c>
      <c r="AQ7" s="788"/>
      <c r="AR7" s="788"/>
      <c r="AS7" s="788"/>
      <c r="AT7" s="788"/>
      <c r="AU7" s="789"/>
      <c r="AV7" s="789"/>
      <c r="AW7" s="789"/>
      <c r="AX7" s="789"/>
      <c r="AY7" s="790"/>
      <c r="AZ7" s="224"/>
      <c r="BA7" s="224"/>
      <c r="BB7" s="224"/>
      <c r="BC7" s="224"/>
      <c r="BD7" s="224"/>
      <c r="BE7" s="225"/>
      <c r="BF7" s="225"/>
      <c r="BG7" s="225"/>
      <c r="BH7" s="225"/>
      <c r="BI7" s="225"/>
      <c r="BJ7" s="225"/>
      <c r="BK7" s="225"/>
      <c r="BL7" s="225"/>
      <c r="BM7" s="225"/>
      <c r="BN7" s="225"/>
      <c r="BO7" s="225"/>
      <c r="BP7" s="225"/>
      <c r="BQ7" s="228">
        <v>1</v>
      </c>
      <c r="BR7" s="229"/>
      <c r="BS7" s="775" t="s">
        <v>578</v>
      </c>
      <c r="BT7" s="776"/>
      <c r="BU7" s="776"/>
      <c r="BV7" s="776"/>
      <c r="BW7" s="776"/>
      <c r="BX7" s="776"/>
      <c r="BY7" s="776"/>
      <c r="BZ7" s="776"/>
      <c r="CA7" s="776"/>
      <c r="CB7" s="776"/>
      <c r="CC7" s="776"/>
      <c r="CD7" s="776"/>
      <c r="CE7" s="776"/>
      <c r="CF7" s="776"/>
      <c r="CG7" s="791"/>
      <c r="CH7" s="772">
        <v>5</v>
      </c>
      <c r="CI7" s="773"/>
      <c r="CJ7" s="773"/>
      <c r="CK7" s="773"/>
      <c r="CL7" s="774"/>
      <c r="CM7" s="772">
        <v>24</v>
      </c>
      <c r="CN7" s="773"/>
      <c r="CO7" s="773"/>
      <c r="CP7" s="773"/>
      <c r="CQ7" s="774"/>
      <c r="CR7" s="772">
        <v>5</v>
      </c>
      <c r="CS7" s="773"/>
      <c r="CT7" s="773"/>
      <c r="CU7" s="773"/>
      <c r="CV7" s="774"/>
      <c r="CW7" s="772" t="s">
        <v>579</v>
      </c>
      <c r="CX7" s="773"/>
      <c r="CY7" s="773"/>
      <c r="CZ7" s="773"/>
      <c r="DA7" s="774"/>
      <c r="DB7" s="772" t="s">
        <v>514</v>
      </c>
      <c r="DC7" s="773"/>
      <c r="DD7" s="773"/>
      <c r="DE7" s="773"/>
      <c r="DF7" s="774"/>
      <c r="DG7" s="772" t="s">
        <v>514</v>
      </c>
      <c r="DH7" s="773"/>
      <c r="DI7" s="773"/>
      <c r="DJ7" s="773"/>
      <c r="DK7" s="774"/>
      <c r="DL7" s="772" t="s">
        <v>514</v>
      </c>
      <c r="DM7" s="773"/>
      <c r="DN7" s="773"/>
      <c r="DO7" s="773"/>
      <c r="DP7" s="774"/>
      <c r="DQ7" s="772" t="s">
        <v>514</v>
      </c>
      <c r="DR7" s="773"/>
      <c r="DS7" s="773"/>
      <c r="DT7" s="773"/>
      <c r="DU7" s="774"/>
      <c r="DV7" s="775"/>
      <c r="DW7" s="776"/>
      <c r="DX7" s="776"/>
      <c r="DY7" s="776"/>
      <c r="DZ7" s="777"/>
      <c r="EA7" s="226"/>
    </row>
    <row r="8" spans="1:131" s="227" customFormat="1" ht="26.25" customHeight="1" x14ac:dyDescent="0.15">
      <c r="A8" s="230">
        <v>2</v>
      </c>
      <c r="B8" s="809"/>
      <c r="C8" s="810"/>
      <c r="D8" s="810"/>
      <c r="E8" s="810"/>
      <c r="F8" s="810"/>
      <c r="G8" s="810"/>
      <c r="H8" s="810"/>
      <c r="I8" s="810"/>
      <c r="J8" s="810"/>
      <c r="K8" s="810"/>
      <c r="L8" s="810"/>
      <c r="M8" s="810"/>
      <c r="N8" s="810"/>
      <c r="O8" s="810"/>
      <c r="P8" s="811"/>
      <c r="Q8" s="812"/>
      <c r="R8" s="813"/>
      <c r="S8" s="813"/>
      <c r="T8" s="813"/>
      <c r="U8" s="813"/>
      <c r="V8" s="813"/>
      <c r="W8" s="813"/>
      <c r="X8" s="813"/>
      <c r="Y8" s="813"/>
      <c r="Z8" s="813"/>
      <c r="AA8" s="813"/>
      <c r="AB8" s="813"/>
      <c r="AC8" s="813"/>
      <c r="AD8" s="813"/>
      <c r="AE8" s="814"/>
      <c r="AF8" s="815"/>
      <c r="AG8" s="816"/>
      <c r="AH8" s="816"/>
      <c r="AI8" s="816"/>
      <c r="AJ8" s="817"/>
      <c r="AK8" s="798"/>
      <c r="AL8" s="799"/>
      <c r="AM8" s="799"/>
      <c r="AN8" s="799"/>
      <c r="AO8" s="799"/>
      <c r="AP8" s="799"/>
      <c r="AQ8" s="799"/>
      <c r="AR8" s="799"/>
      <c r="AS8" s="799"/>
      <c r="AT8" s="799"/>
      <c r="AU8" s="800"/>
      <c r="AV8" s="800"/>
      <c r="AW8" s="800"/>
      <c r="AX8" s="800"/>
      <c r="AY8" s="801"/>
      <c r="AZ8" s="224"/>
      <c r="BA8" s="224"/>
      <c r="BB8" s="224"/>
      <c r="BC8" s="224"/>
      <c r="BD8" s="224"/>
      <c r="BE8" s="225"/>
      <c r="BF8" s="225"/>
      <c r="BG8" s="225"/>
      <c r="BH8" s="225"/>
      <c r="BI8" s="225"/>
      <c r="BJ8" s="225"/>
      <c r="BK8" s="225"/>
      <c r="BL8" s="225"/>
      <c r="BM8" s="225"/>
      <c r="BN8" s="225"/>
      <c r="BO8" s="225"/>
      <c r="BP8" s="225"/>
      <c r="BQ8" s="230">
        <v>2</v>
      </c>
      <c r="BR8" s="231"/>
      <c r="BS8" s="802"/>
      <c r="BT8" s="803"/>
      <c r="BU8" s="803"/>
      <c r="BV8" s="803"/>
      <c r="BW8" s="803"/>
      <c r="BX8" s="803"/>
      <c r="BY8" s="803"/>
      <c r="BZ8" s="803"/>
      <c r="CA8" s="803"/>
      <c r="CB8" s="803"/>
      <c r="CC8" s="803"/>
      <c r="CD8" s="803"/>
      <c r="CE8" s="803"/>
      <c r="CF8" s="803"/>
      <c r="CG8" s="804"/>
      <c r="CH8" s="805"/>
      <c r="CI8" s="806"/>
      <c r="CJ8" s="806"/>
      <c r="CK8" s="806"/>
      <c r="CL8" s="807"/>
      <c r="CM8" s="805"/>
      <c r="CN8" s="806"/>
      <c r="CO8" s="806"/>
      <c r="CP8" s="806"/>
      <c r="CQ8" s="807"/>
      <c r="CR8" s="805"/>
      <c r="CS8" s="806"/>
      <c r="CT8" s="806"/>
      <c r="CU8" s="806"/>
      <c r="CV8" s="807"/>
      <c r="CW8" s="805"/>
      <c r="CX8" s="806"/>
      <c r="CY8" s="806"/>
      <c r="CZ8" s="806"/>
      <c r="DA8" s="807"/>
      <c r="DB8" s="805"/>
      <c r="DC8" s="806"/>
      <c r="DD8" s="806"/>
      <c r="DE8" s="806"/>
      <c r="DF8" s="807"/>
      <c r="DG8" s="805"/>
      <c r="DH8" s="806"/>
      <c r="DI8" s="806"/>
      <c r="DJ8" s="806"/>
      <c r="DK8" s="807"/>
      <c r="DL8" s="805"/>
      <c r="DM8" s="806"/>
      <c r="DN8" s="806"/>
      <c r="DO8" s="806"/>
      <c r="DP8" s="807"/>
      <c r="DQ8" s="805"/>
      <c r="DR8" s="806"/>
      <c r="DS8" s="806"/>
      <c r="DT8" s="806"/>
      <c r="DU8" s="807"/>
      <c r="DV8" s="802"/>
      <c r="DW8" s="803"/>
      <c r="DX8" s="803"/>
      <c r="DY8" s="803"/>
      <c r="DZ8" s="808"/>
      <c r="EA8" s="226"/>
    </row>
    <row r="9" spans="1:131" s="227" customFormat="1" ht="26.25" customHeight="1" x14ac:dyDescent="0.15">
      <c r="A9" s="230">
        <v>3</v>
      </c>
      <c r="B9" s="809"/>
      <c r="C9" s="810"/>
      <c r="D9" s="810"/>
      <c r="E9" s="810"/>
      <c r="F9" s="810"/>
      <c r="G9" s="810"/>
      <c r="H9" s="810"/>
      <c r="I9" s="810"/>
      <c r="J9" s="810"/>
      <c r="K9" s="810"/>
      <c r="L9" s="810"/>
      <c r="M9" s="810"/>
      <c r="N9" s="810"/>
      <c r="O9" s="810"/>
      <c r="P9" s="811"/>
      <c r="Q9" s="812"/>
      <c r="R9" s="813"/>
      <c r="S9" s="813"/>
      <c r="T9" s="813"/>
      <c r="U9" s="813"/>
      <c r="V9" s="813"/>
      <c r="W9" s="813"/>
      <c r="X9" s="813"/>
      <c r="Y9" s="813"/>
      <c r="Z9" s="813"/>
      <c r="AA9" s="813"/>
      <c r="AB9" s="813"/>
      <c r="AC9" s="813"/>
      <c r="AD9" s="813"/>
      <c r="AE9" s="814"/>
      <c r="AF9" s="815"/>
      <c r="AG9" s="816"/>
      <c r="AH9" s="816"/>
      <c r="AI9" s="816"/>
      <c r="AJ9" s="817"/>
      <c r="AK9" s="798"/>
      <c r="AL9" s="799"/>
      <c r="AM9" s="799"/>
      <c r="AN9" s="799"/>
      <c r="AO9" s="799"/>
      <c r="AP9" s="799"/>
      <c r="AQ9" s="799"/>
      <c r="AR9" s="799"/>
      <c r="AS9" s="799"/>
      <c r="AT9" s="799"/>
      <c r="AU9" s="800"/>
      <c r="AV9" s="800"/>
      <c r="AW9" s="800"/>
      <c r="AX9" s="800"/>
      <c r="AY9" s="801"/>
      <c r="AZ9" s="224"/>
      <c r="BA9" s="224"/>
      <c r="BB9" s="224"/>
      <c r="BC9" s="224"/>
      <c r="BD9" s="224"/>
      <c r="BE9" s="225"/>
      <c r="BF9" s="225"/>
      <c r="BG9" s="225"/>
      <c r="BH9" s="225"/>
      <c r="BI9" s="225"/>
      <c r="BJ9" s="225"/>
      <c r="BK9" s="225"/>
      <c r="BL9" s="225"/>
      <c r="BM9" s="225"/>
      <c r="BN9" s="225"/>
      <c r="BO9" s="225"/>
      <c r="BP9" s="225"/>
      <c r="BQ9" s="230">
        <v>3</v>
      </c>
      <c r="BR9" s="231"/>
      <c r="BS9" s="802"/>
      <c r="BT9" s="803"/>
      <c r="BU9" s="803"/>
      <c r="BV9" s="803"/>
      <c r="BW9" s="803"/>
      <c r="BX9" s="803"/>
      <c r="BY9" s="803"/>
      <c r="BZ9" s="803"/>
      <c r="CA9" s="803"/>
      <c r="CB9" s="803"/>
      <c r="CC9" s="803"/>
      <c r="CD9" s="803"/>
      <c r="CE9" s="803"/>
      <c r="CF9" s="803"/>
      <c r="CG9" s="804"/>
      <c r="CH9" s="805"/>
      <c r="CI9" s="806"/>
      <c r="CJ9" s="806"/>
      <c r="CK9" s="806"/>
      <c r="CL9" s="807"/>
      <c r="CM9" s="805"/>
      <c r="CN9" s="806"/>
      <c r="CO9" s="806"/>
      <c r="CP9" s="806"/>
      <c r="CQ9" s="807"/>
      <c r="CR9" s="805"/>
      <c r="CS9" s="806"/>
      <c r="CT9" s="806"/>
      <c r="CU9" s="806"/>
      <c r="CV9" s="807"/>
      <c r="CW9" s="805"/>
      <c r="CX9" s="806"/>
      <c r="CY9" s="806"/>
      <c r="CZ9" s="806"/>
      <c r="DA9" s="807"/>
      <c r="DB9" s="805"/>
      <c r="DC9" s="806"/>
      <c r="DD9" s="806"/>
      <c r="DE9" s="806"/>
      <c r="DF9" s="807"/>
      <c r="DG9" s="805"/>
      <c r="DH9" s="806"/>
      <c r="DI9" s="806"/>
      <c r="DJ9" s="806"/>
      <c r="DK9" s="807"/>
      <c r="DL9" s="805"/>
      <c r="DM9" s="806"/>
      <c r="DN9" s="806"/>
      <c r="DO9" s="806"/>
      <c r="DP9" s="807"/>
      <c r="DQ9" s="805"/>
      <c r="DR9" s="806"/>
      <c r="DS9" s="806"/>
      <c r="DT9" s="806"/>
      <c r="DU9" s="807"/>
      <c r="DV9" s="802"/>
      <c r="DW9" s="803"/>
      <c r="DX9" s="803"/>
      <c r="DY9" s="803"/>
      <c r="DZ9" s="808"/>
      <c r="EA9" s="226"/>
    </row>
    <row r="10" spans="1:131" s="227" customFormat="1" ht="26.25" customHeight="1" x14ac:dyDescent="0.15">
      <c r="A10" s="230">
        <v>4</v>
      </c>
      <c r="B10" s="809"/>
      <c r="C10" s="810"/>
      <c r="D10" s="810"/>
      <c r="E10" s="810"/>
      <c r="F10" s="810"/>
      <c r="G10" s="810"/>
      <c r="H10" s="810"/>
      <c r="I10" s="810"/>
      <c r="J10" s="810"/>
      <c r="K10" s="810"/>
      <c r="L10" s="810"/>
      <c r="M10" s="810"/>
      <c r="N10" s="810"/>
      <c r="O10" s="810"/>
      <c r="P10" s="811"/>
      <c r="Q10" s="812"/>
      <c r="R10" s="813"/>
      <c r="S10" s="813"/>
      <c r="T10" s="813"/>
      <c r="U10" s="813"/>
      <c r="V10" s="813"/>
      <c r="W10" s="813"/>
      <c r="X10" s="813"/>
      <c r="Y10" s="813"/>
      <c r="Z10" s="813"/>
      <c r="AA10" s="813"/>
      <c r="AB10" s="813"/>
      <c r="AC10" s="813"/>
      <c r="AD10" s="813"/>
      <c r="AE10" s="814"/>
      <c r="AF10" s="815"/>
      <c r="AG10" s="816"/>
      <c r="AH10" s="816"/>
      <c r="AI10" s="816"/>
      <c r="AJ10" s="817"/>
      <c r="AK10" s="798"/>
      <c r="AL10" s="799"/>
      <c r="AM10" s="799"/>
      <c r="AN10" s="799"/>
      <c r="AO10" s="799"/>
      <c r="AP10" s="799"/>
      <c r="AQ10" s="799"/>
      <c r="AR10" s="799"/>
      <c r="AS10" s="799"/>
      <c r="AT10" s="799"/>
      <c r="AU10" s="800"/>
      <c r="AV10" s="800"/>
      <c r="AW10" s="800"/>
      <c r="AX10" s="800"/>
      <c r="AY10" s="801"/>
      <c r="AZ10" s="224"/>
      <c r="BA10" s="224"/>
      <c r="BB10" s="224"/>
      <c r="BC10" s="224"/>
      <c r="BD10" s="224"/>
      <c r="BE10" s="225"/>
      <c r="BF10" s="225"/>
      <c r="BG10" s="225"/>
      <c r="BH10" s="225"/>
      <c r="BI10" s="225"/>
      <c r="BJ10" s="225"/>
      <c r="BK10" s="225"/>
      <c r="BL10" s="225"/>
      <c r="BM10" s="225"/>
      <c r="BN10" s="225"/>
      <c r="BO10" s="225"/>
      <c r="BP10" s="225"/>
      <c r="BQ10" s="230">
        <v>4</v>
      </c>
      <c r="BR10" s="231"/>
      <c r="BS10" s="802"/>
      <c r="BT10" s="803"/>
      <c r="BU10" s="803"/>
      <c r="BV10" s="803"/>
      <c r="BW10" s="803"/>
      <c r="BX10" s="803"/>
      <c r="BY10" s="803"/>
      <c r="BZ10" s="803"/>
      <c r="CA10" s="803"/>
      <c r="CB10" s="803"/>
      <c r="CC10" s="803"/>
      <c r="CD10" s="803"/>
      <c r="CE10" s="803"/>
      <c r="CF10" s="803"/>
      <c r="CG10" s="804"/>
      <c r="CH10" s="805"/>
      <c r="CI10" s="806"/>
      <c r="CJ10" s="806"/>
      <c r="CK10" s="806"/>
      <c r="CL10" s="807"/>
      <c r="CM10" s="805"/>
      <c r="CN10" s="806"/>
      <c r="CO10" s="806"/>
      <c r="CP10" s="806"/>
      <c r="CQ10" s="807"/>
      <c r="CR10" s="805"/>
      <c r="CS10" s="806"/>
      <c r="CT10" s="806"/>
      <c r="CU10" s="806"/>
      <c r="CV10" s="807"/>
      <c r="CW10" s="805"/>
      <c r="CX10" s="806"/>
      <c r="CY10" s="806"/>
      <c r="CZ10" s="806"/>
      <c r="DA10" s="807"/>
      <c r="DB10" s="805"/>
      <c r="DC10" s="806"/>
      <c r="DD10" s="806"/>
      <c r="DE10" s="806"/>
      <c r="DF10" s="807"/>
      <c r="DG10" s="805"/>
      <c r="DH10" s="806"/>
      <c r="DI10" s="806"/>
      <c r="DJ10" s="806"/>
      <c r="DK10" s="807"/>
      <c r="DL10" s="805"/>
      <c r="DM10" s="806"/>
      <c r="DN10" s="806"/>
      <c r="DO10" s="806"/>
      <c r="DP10" s="807"/>
      <c r="DQ10" s="805"/>
      <c r="DR10" s="806"/>
      <c r="DS10" s="806"/>
      <c r="DT10" s="806"/>
      <c r="DU10" s="807"/>
      <c r="DV10" s="802"/>
      <c r="DW10" s="803"/>
      <c r="DX10" s="803"/>
      <c r="DY10" s="803"/>
      <c r="DZ10" s="808"/>
      <c r="EA10" s="226"/>
    </row>
    <row r="11" spans="1:131" s="227" customFormat="1" ht="26.25" customHeight="1" x14ac:dyDescent="0.15">
      <c r="A11" s="230">
        <v>5</v>
      </c>
      <c r="B11" s="809"/>
      <c r="C11" s="810"/>
      <c r="D11" s="810"/>
      <c r="E11" s="810"/>
      <c r="F11" s="810"/>
      <c r="G11" s="810"/>
      <c r="H11" s="810"/>
      <c r="I11" s="810"/>
      <c r="J11" s="810"/>
      <c r="K11" s="810"/>
      <c r="L11" s="810"/>
      <c r="M11" s="810"/>
      <c r="N11" s="810"/>
      <c r="O11" s="810"/>
      <c r="P11" s="811"/>
      <c r="Q11" s="812"/>
      <c r="R11" s="813"/>
      <c r="S11" s="813"/>
      <c r="T11" s="813"/>
      <c r="U11" s="813"/>
      <c r="V11" s="813"/>
      <c r="W11" s="813"/>
      <c r="X11" s="813"/>
      <c r="Y11" s="813"/>
      <c r="Z11" s="813"/>
      <c r="AA11" s="813"/>
      <c r="AB11" s="813"/>
      <c r="AC11" s="813"/>
      <c r="AD11" s="813"/>
      <c r="AE11" s="814"/>
      <c r="AF11" s="815"/>
      <c r="AG11" s="816"/>
      <c r="AH11" s="816"/>
      <c r="AI11" s="816"/>
      <c r="AJ11" s="817"/>
      <c r="AK11" s="798"/>
      <c r="AL11" s="799"/>
      <c r="AM11" s="799"/>
      <c r="AN11" s="799"/>
      <c r="AO11" s="799"/>
      <c r="AP11" s="799"/>
      <c r="AQ11" s="799"/>
      <c r="AR11" s="799"/>
      <c r="AS11" s="799"/>
      <c r="AT11" s="799"/>
      <c r="AU11" s="800"/>
      <c r="AV11" s="800"/>
      <c r="AW11" s="800"/>
      <c r="AX11" s="800"/>
      <c r="AY11" s="801"/>
      <c r="AZ11" s="224"/>
      <c r="BA11" s="224"/>
      <c r="BB11" s="224"/>
      <c r="BC11" s="224"/>
      <c r="BD11" s="224"/>
      <c r="BE11" s="225"/>
      <c r="BF11" s="225"/>
      <c r="BG11" s="225"/>
      <c r="BH11" s="225"/>
      <c r="BI11" s="225"/>
      <c r="BJ11" s="225"/>
      <c r="BK11" s="225"/>
      <c r="BL11" s="225"/>
      <c r="BM11" s="225"/>
      <c r="BN11" s="225"/>
      <c r="BO11" s="225"/>
      <c r="BP11" s="225"/>
      <c r="BQ11" s="230">
        <v>5</v>
      </c>
      <c r="BR11" s="231"/>
      <c r="BS11" s="802"/>
      <c r="BT11" s="803"/>
      <c r="BU11" s="803"/>
      <c r="BV11" s="803"/>
      <c r="BW11" s="803"/>
      <c r="BX11" s="803"/>
      <c r="BY11" s="803"/>
      <c r="BZ11" s="803"/>
      <c r="CA11" s="803"/>
      <c r="CB11" s="803"/>
      <c r="CC11" s="803"/>
      <c r="CD11" s="803"/>
      <c r="CE11" s="803"/>
      <c r="CF11" s="803"/>
      <c r="CG11" s="804"/>
      <c r="CH11" s="805"/>
      <c r="CI11" s="806"/>
      <c r="CJ11" s="806"/>
      <c r="CK11" s="806"/>
      <c r="CL11" s="807"/>
      <c r="CM11" s="805"/>
      <c r="CN11" s="806"/>
      <c r="CO11" s="806"/>
      <c r="CP11" s="806"/>
      <c r="CQ11" s="807"/>
      <c r="CR11" s="805"/>
      <c r="CS11" s="806"/>
      <c r="CT11" s="806"/>
      <c r="CU11" s="806"/>
      <c r="CV11" s="807"/>
      <c r="CW11" s="805"/>
      <c r="CX11" s="806"/>
      <c r="CY11" s="806"/>
      <c r="CZ11" s="806"/>
      <c r="DA11" s="807"/>
      <c r="DB11" s="805"/>
      <c r="DC11" s="806"/>
      <c r="DD11" s="806"/>
      <c r="DE11" s="806"/>
      <c r="DF11" s="807"/>
      <c r="DG11" s="805"/>
      <c r="DH11" s="806"/>
      <c r="DI11" s="806"/>
      <c r="DJ11" s="806"/>
      <c r="DK11" s="807"/>
      <c r="DL11" s="805"/>
      <c r="DM11" s="806"/>
      <c r="DN11" s="806"/>
      <c r="DO11" s="806"/>
      <c r="DP11" s="807"/>
      <c r="DQ11" s="805"/>
      <c r="DR11" s="806"/>
      <c r="DS11" s="806"/>
      <c r="DT11" s="806"/>
      <c r="DU11" s="807"/>
      <c r="DV11" s="802"/>
      <c r="DW11" s="803"/>
      <c r="DX11" s="803"/>
      <c r="DY11" s="803"/>
      <c r="DZ11" s="808"/>
      <c r="EA11" s="226"/>
    </row>
    <row r="12" spans="1:131" s="227" customFormat="1" ht="26.25" customHeight="1" x14ac:dyDescent="0.15">
      <c r="A12" s="230">
        <v>6</v>
      </c>
      <c r="B12" s="809"/>
      <c r="C12" s="810"/>
      <c r="D12" s="810"/>
      <c r="E12" s="810"/>
      <c r="F12" s="810"/>
      <c r="G12" s="810"/>
      <c r="H12" s="810"/>
      <c r="I12" s="810"/>
      <c r="J12" s="810"/>
      <c r="K12" s="810"/>
      <c r="L12" s="810"/>
      <c r="M12" s="810"/>
      <c r="N12" s="810"/>
      <c r="O12" s="810"/>
      <c r="P12" s="811"/>
      <c r="Q12" s="812"/>
      <c r="R12" s="813"/>
      <c r="S12" s="813"/>
      <c r="T12" s="813"/>
      <c r="U12" s="813"/>
      <c r="V12" s="813"/>
      <c r="W12" s="813"/>
      <c r="X12" s="813"/>
      <c r="Y12" s="813"/>
      <c r="Z12" s="813"/>
      <c r="AA12" s="813"/>
      <c r="AB12" s="813"/>
      <c r="AC12" s="813"/>
      <c r="AD12" s="813"/>
      <c r="AE12" s="814"/>
      <c r="AF12" s="815"/>
      <c r="AG12" s="816"/>
      <c r="AH12" s="816"/>
      <c r="AI12" s="816"/>
      <c r="AJ12" s="817"/>
      <c r="AK12" s="798"/>
      <c r="AL12" s="799"/>
      <c r="AM12" s="799"/>
      <c r="AN12" s="799"/>
      <c r="AO12" s="799"/>
      <c r="AP12" s="799"/>
      <c r="AQ12" s="799"/>
      <c r="AR12" s="799"/>
      <c r="AS12" s="799"/>
      <c r="AT12" s="799"/>
      <c r="AU12" s="800"/>
      <c r="AV12" s="800"/>
      <c r="AW12" s="800"/>
      <c r="AX12" s="800"/>
      <c r="AY12" s="801"/>
      <c r="AZ12" s="224"/>
      <c r="BA12" s="224"/>
      <c r="BB12" s="224"/>
      <c r="BC12" s="224"/>
      <c r="BD12" s="224"/>
      <c r="BE12" s="225"/>
      <c r="BF12" s="225"/>
      <c r="BG12" s="225"/>
      <c r="BH12" s="225"/>
      <c r="BI12" s="225"/>
      <c r="BJ12" s="225"/>
      <c r="BK12" s="225"/>
      <c r="BL12" s="225"/>
      <c r="BM12" s="225"/>
      <c r="BN12" s="225"/>
      <c r="BO12" s="225"/>
      <c r="BP12" s="225"/>
      <c r="BQ12" s="230">
        <v>6</v>
      </c>
      <c r="BR12" s="231"/>
      <c r="BS12" s="802"/>
      <c r="BT12" s="803"/>
      <c r="BU12" s="803"/>
      <c r="BV12" s="803"/>
      <c r="BW12" s="803"/>
      <c r="BX12" s="803"/>
      <c r="BY12" s="803"/>
      <c r="BZ12" s="803"/>
      <c r="CA12" s="803"/>
      <c r="CB12" s="803"/>
      <c r="CC12" s="803"/>
      <c r="CD12" s="803"/>
      <c r="CE12" s="803"/>
      <c r="CF12" s="803"/>
      <c r="CG12" s="804"/>
      <c r="CH12" s="805"/>
      <c r="CI12" s="806"/>
      <c r="CJ12" s="806"/>
      <c r="CK12" s="806"/>
      <c r="CL12" s="807"/>
      <c r="CM12" s="805"/>
      <c r="CN12" s="806"/>
      <c r="CO12" s="806"/>
      <c r="CP12" s="806"/>
      <c r="CQ12" s="807"/>
      <c r="CR12" s="805"/>
      <c r="CS12" s="806"/>
      <c r="CT12" s="806"/>
      <c r="CU12" s="806"/>
      <c r="CV12" s="807"/>
      <c r="CW12" s="805"/>
      <c r="CX12" s="806"/>
      <c r="CY12" s="806"/>
      <c r="CZ12" s="806"/>
      <c r="DA12" s="807"/>
      <c r="DB12" s="805"/>
      <c r="DC12" s="806"/>
      <c r="DD12" s="806"/>
      <c r="DE12" s="806"/>
      <c r="DF12" s="807"/>
      <c r="DG12" s="805"/>
      <c r="DH12" s="806"/>
      <c r="DI12" s="806"/>
      <c r="DJ12" s="806"/>
      <c r="DK12" s="807"/>
      <c r="DL12" s="805"/>
      <c r="DM12" s="806"/>
      <c r="DN12" s="806"/>
      <c r="DO12" s="806"/>
      <c r="DP12" s="807"/>
      <c r="DQ12" s="805"/>
      <c r="DR12" s="806"/>
      <c r="DS12" s="806"/>
      <c r="DT12" s="806"/>
      <c r="DU12" s="807"/>
      <c r="DV12" s="802"/>
      <c r="DW12" s="803"/>
      <c r="DX12" s="803"/>
      <c r="DY12" s="803"/>
      <c r="DZ12" s="808"/>
      <c r="EA12" s="226"/>
    </row>
    <row r="13" spans="1:131" s="227" customFormat="1" ht="26.25" customHeight="1" x14ac:dyDescent="0.15">
      <c r="A13" s="230">
        <v>7</v>
      </c>
      <c r="B13" s="809"/>
      <c r="C13" s="810"/>
      <c r="D13" s="810"/>
      <c r="E13" s="810"/>
      <c r="F13" s="810"/>
      <c r="G13" s="810"/>
      <c r="H13" s="810"/>
      <c r="I13" s="810"/>
      <c r="J13" s="810"/>
      <c r="K13" s="810"/>
      <c r="L13" s="810"/>
      <c r="M13" s="810"/>
      <c r="N13" s="810"/>
      <c r="O13" s="810"/>
      <c r="P13" s="811"/>
      <c r="Q13" s="812"/>
      <c r="R13" s="813"/>
      <c r="S13" s="813"/>
      <c r="T13" s="813"/>
      <c r="U13" s="813"/>
      <c r="V13" s="813"/>
      <c r="W13" s="813"/>
      <c r="X13" s="813"/>
      <c r="Y13" s="813"/>
      <c r="Z13" s="813"/>
      <c r="AA13" s="813"/>
      <c r="AB13" s="813"/>
      <c r="AC13" s="813"/>
      <c r="AD13" s="813"/>
      <c r="AE13" s="814"/>
      <c r="AF13" s="815"/>
      <c r="AG13" s="816"/>
      <c r="AH13" s="816"/>
      <c r="AI13" s="816"/>
      <c r="AJ13" s="817"/>
      <c r="AK13" s="798"/>
      <c r="AL13" s="799"/>
      <c r="AM13" s="799"/>
      <c r="AN13" s="799"/>
      <c r="AO13" s="799"/>
      <c r="AP13" s="799"/>
      <c r="AQ13" s="799"/>
      <c r="AR13" s="799"/>
      <c r="AS13" s="799"/>
      <c r="AT13" s="799"/>
      <c r="AU13" s="800"/>
      <c r="AV13" s="800"/>
      <c r="AW13" s="800"/>
      <c r="AX13" s="800"/>
      <c r="AY13" s="801"/>
      <c r="AZ13" s="224"/>
      <c r="BA13" s="224"/>
      <c r="BB13" s="224"/>
      <c r="BC13" s="224"/>
      <c r="BD13" s="224"/>
      <c r="BE13" s="225"/>
      <c r="BF13" s="225"/>
      <c r="BG13" s="225"/>
      <c r="BH13" s="225"/>
      <c r="BI13" s="225"/>
      <c r="BJ13" s="225"/>
      <c r="BK13" s="225"/>
      <c r="BL13" s="225"/>
      <c r="BM13" s="225"/>
      <c r="BN13" s="225"/>
      <c r="BO13" s="225"/>
      <c r="BP13" s="225"/>
      <c r="BQ13" s="230">
        <v>7</v>
      </c>
      <c r="BR13" s="231"/>
      <c r="BS13" s="802"/>
      <c r="BT13" s="803"/>
      <c r="BU13" s="803"/>
      <c r="BV13" s="803"/>
      <c r="BW13" s="803"/>
      <c r="BX13" s="803"/>
      <c r="BY13" s="803"/>
      <c r="BZ13" s="803"/>
      <c r="CA13" s="803"/>
      <c r="CB13" s="803"/>
      <c r="CC13" s="803"/>
      <c r="CD13" s="803"/>
      <c r="CE13" s="803"/>
      <c r="CF13" s="803"/>
      <c r="CG13" s="804"/>
      <c r="CH13" s="805"/>
      <c r="CI13" s="806"/>
      <c r="CJ13" s="806"/>
      <c r="CK13" s="806"/>
      <c r="CL13" s="807"/>
      <c r="CM13" s="805"/>
      <c r="CN13" s="806"/>
      <c r="CO13" s="806"/>
      <c r="CP13" s="806"/>
      <c r="CQ13" s="807"/>
      <c r="CR13" s="805"/>
      <c r="CS13" s="806"/>
      <c r="CT13" s="806"/>
      <c r="CU13" s="806"/>
      <c r="CV13" s="807"/>
      <c r="CW13" s="805"/>
      <c r="CX13" s="806"/>
      <c r="CY13" s="806"/>
      <c r="CZ13" s="806"/>
      <c r="DA13" s="807"/>
      <c r="DB13" s="805"/>
      <c r="DC13" s="806"/>
      <c r="DD13" s="806"/>
      <c r="DE13" s="806"/>
      <c r="DF13" s="807"/>
      <c r="DG13" s="805"/>
      <c r="DH13" s="806"/>
      <c r="DI13" s="806"/>
      <c r="DJ13" s="806"/>
      <c r="DK13" s="807"/>
      <c r="DL13" s="805"/>
      <c r="DM13" s="806"/>
      <c r="DN13" s="806"/>
      <c r="DO13" s="806"/>
      <c r="DP13" s="807"/>
      <c r="DQ13" s="805"/>
      <c r="DR13" s="806"/>
      <c r="DS13" s="806"/>
      <c r="DT13" s="806"/>
      <c r="DU13" s="807"/>
      <c r="DV13" s="802"/>
      <c r="DW13" s="803"/>
      <c r="DX13" s="803"/>
      <c r="DY13" s="803"/>
      <c r="DZ13" s="808"/>
      <c r="EA13" s="226"/>
    </row>
    <row r="14" spans="1:131" s="227" customFormat="1" ht="26.25" customHeight="1" x14ac:dyDescent="0.15">
      <c r="A14" s="230">
        <v>8</v>
      </c>
      <c r="B14" s="809"/>
      <c r="C14" s="810"/>
      <c r="D14" s="810"/>
      <c r="E14" s="810"/>
      <c r="F14" s="810"/>
      <c r="G14" s="810"/>
      <c r="H14" s="810"/>
      <c r="I14" s="810"/>
      <c r="J14" s="810"/>
      <c r="K14" s="810"/>
      <c r="L14" s="810"/>
      <c r="M14" s="810"/>
      <c r="N14" s="810"/>
      <c r="O14" s="810"/>
      <c r="P14" s="811"/>
      <c r="Q14" s="812"/>
      <c r="R14" s="813"/>
      <c r="S14" s="813"/>
      <c r="T14" s="813"/>
      <c r="U14" s="813"/>
      <c r="V14" s="813"/>
      <c r="W14" s="813"/>
      <c r="X14" s="813"/>
      <c r="Y14" s="813"/>
      <c r="Z14" s="813"/>
      <c r="AA14" s="813"/>
      <c r="AB14" s="813"/>
      <c r="AC14" s="813"/>
      <c r="AD14" s="813"/>
      <c r="AE14" s="814"/>
      <c r="AF14" s="815"/>
      <c r="AG14" s="816"/>
      <c r="AH14" s="816"/>
      <c r="AI14" s="816"/>
      <c r="AJ14" s="817"/>
      <c r="AK14" s="798"/>
      <c r="AL14" s="799"/>
      <c r="AM14" s="799"/>
      <c r="AN14" s="799"/>
      <c r="AO14" s="799"/>
      <c r="AP14" s="799"/>
      <c r="AQ14" s="799"/>
      <c r="AR14" s="799"/>
      <c r="AS14" s="799"/>
      <c r="AT14" s="799"/>
      <c r="AU14" s="800"/>
      <c r="AV14" s="800"/>
      <c r="AW14" s="800"/>
      <c r="AX14" s="800"/>
      <c r="AY14" s="801"/>
      <c r="AZ14" s="224"/>
      <c r="BA14" s="224"/>
      <c r="BB14" s="224"/>
      <c r="BC14" s="224"/>
      <c r="BD14" s="224"/>
      <c r="BE14" s="225"/>
      <c r="BF14" s="225"/>
      <c r="BG14" s="225"/>
      <c r="BH14" s="225"/>
      <c r="BI14" s="225"/>
      <c r="BJ14" s="225"/>
      <c r="BK14" s="225"/>
      <c r="BL14" s="225"/>
      <c r="BM14" s="225"/>
      <c r="BN14" s="225"/>
      <c r="BO14" s="225"/>
      <c r="BP14" s="225"/>
      <c r="BQ14" s="230">
        <v>8</v>
      </c>
      <c r="BR14" s="231"/>
      <c r="BS14" s="802"/>
      <c r="BT14" s="803"/>
      <c r="BU14" s="803"/>
      <c r="BV14" s="803"/>
      <c r="BW14" s="803"/>
      <c r="BX14" s="803"/>
      <c r="BY14" s="803"/>
      <c r="BZ14" s="803"/>
      <c r="CA14" s="803"/>
      <c r="CB14" s="803"/>
      <c r="CC14" s="803"/>
      <c r="CD14" s="803"/>
      <c r="CE14" s="803"/>
      <c r="CF14" s="803"/>
      <c r="CG14" s="804"/>
      <c r="CH14" s="805"/>
      <c r="CI14" s="806"/>
      <c r="CJ14" s="806"/>
      <c r="CK14" s="806"/>
      <c r="CL14" s="807"/>
      <c r="CM14" s="805"/>
      <c r="CN14" s="806"/>
      <c r="CO14" s="806"/>
      <c r="CP14" s="806"/>
      <c r="CQ14" s="807"/>
      <c r="CR14" s="805"/>
      <c r="CS14" s="806"/>
      <c r="CT14" s="806"/>
      <c r="CU14" s="806"/>
      <c r="CV14" s="807"/>
      <c r="CW14" s="805"/>
      <c r="CX14" s="806"/>
      <c r="CY14" s="806"/>
      <c r="CZ14" s="806"/>
      <c r="DA14" s="807"/>
      <c r="DB14" s="805"/>
      <c r="DC14" s="806"/>
      <c r="DD14" s="806"/>
      <c r="DE14" s="806"/>
      <c r="DF14" s="807"/>
      <c r="DG14" s="805"/>
      <c r="DH14" s="806"/>
      <c r="DI14" s="806"/>
      <c r="DJ14" s="806"/>
      <c r="DK14" s="807"/>
      <c r="DL14" s="805"/>
      <c r="DM14" s="806"/>
      <c r="DN14" s="806"/>
      <c r="DO14" s="806"/>
      <c r="DP14" s="807"/>
      <c r="DQ14" s="805"/>
      <c r="DR14" s="806"/>
      <c r="DS14" s="806"/>
      <c r="DT14" s="806"/>
      <c r="DU14" s="807"/>
      <c r="DV14" s="802"/>
      <c r="DW14" s="803"/>
      <c r="DX14" s="803"/>
      <c r="DY14" s="803"/>
      <c r="DZ14" s="808"/>
      <c r="EA14" s="226"/>
    </row>
    <row r="15" spans="1:131" s="227" customFormat="1" ht="26.25" customHeight="1" x14ac:dyDescent="0.15">
      <c r="A15" s="230">
        <v>9</v>
      </c>
      <c r="B15" s="809"/>
      <c r="C15" s="810"/>
      <c r="D15" s="810"/>
      <c r="E15" s="810"/>
      <c r="F15" s="810"/>
      <c r="G15" s="810"/>
      <c r="H15" s="810"/>
      <c r="I15" s="810"/>
      <c r="J15" s="810"/>
      <c r="K15" s="810"/>
      <c r="L15" s="810"/>
      <c r="M15" s="810"/>
      <c r="N15" s="810"/>
      <c r="O15" s="810"/>
      <c r="P15" s="811"/>
      <c r="Q15" s="812"/>
      <c r="R15" s="813"/>
      <c r="S15" s="813"/>
      <c r="T15" s="813"/>
      <c r="U15" s="813"/>
      <c r="V15" s="813"/>
      <c r="W15" s="813"/>
      <c r="X15" s="813"/>
      <c r="Y15" s="813"/>
      <c r="Z15" s="813"/>
      <c r="AA15" s="813"/>
      <c r="AB15" s="813"/>
      <c r="AC15" s="813"/>
      <c r="AD15" s="813"/>
      <c r="AE15" s="814"/>
      <c r="AF15" s="815"/>
      <c r="AG15" s="816"/>
      <c r="AH15" s="816"/>
      <c r="AI15" s="816"/>
      <c r="AJ15" s="817"/>
      <c r="AK15" s="798"/>
      <c r="AL15" s="799"/>
      <c r="AM15" s="799"/>
      <c r="AN15" s="799"/>
      <c r="AO15" s="799"/>
      <c r="AP15" s="799"/>
      <c r="AQ15" s="799"/>
      <c r="AR15" s="799"/>
      <c r="AS15" s="799"/>
      <c r="AT15" s="799"/>
      <c r="AU15" s="800"/>
      <c r="AV15" s="800"/>
      <c r="AW15" s="800"/>
      <c r="AX15" s="800"/>
      <c r="AY15" s="801"/>
      <c r="AZ15" s="224"/>
      <c r="BA15" s="224"/>
      <c r="BB15" s="224"/>
      <c r="BC15" s="224"/>
      <c r="BD15" s="224"/>
      <c r="BE15" s="225"/>
      <c r="BF15" s="225"/>
      <c r="BG15" s="225"/>
      <c r="BH15" s="225"/>
      <c r="BI15" s="225"/>
      <c r="BJ15" s="225"/>
      <c r="BK15" s="225"/>
      <c r="BL15" s="225"/>
      <c r="BM15" s="225"/>
      <c r="BN15" s="225"/>
      <c r="BO15" s="225"/>
      <c r="BP15" s="225"/>
      <c r="BQ15" s="230">
        <v>9</v>
      </c>
      <c r="BR15" s="231"/>
      <c r="BS15" s="802"/>
      <c r="BT15" s="803"/>
      <c r="BU15" s="803"/>
      <c r="BV15" s="803"/>
      <c r="BW15" s="803"/>
      <c r="BX15" s="803"/>
      <c r="BY15" s="803"/>
      <c r="BZ15" s="803"/>
      <c r="CA15" s="803"/>
      <c r="CB15" s="803"/>
      <c r="CC15" s="803"/>
      <c r="CD15" s="803"/>
      <c r="CE15" s="803"/>
      <c r="CF15" s="803"/>
      <c r="CG15" s="804"/>
      <c r="CH15" s="805"/>
      <c r="CI15" s="806"/>
      <c r="CJ15" s="806"/>
      <c r="CK15" s="806"/>
      <c r="CL15" s="807"/>
      <c r="CM15" s="805"/>
      <c r="CN15" s="806"/>
      <c r="CO15" s="806"/>
      <c r="CP15" s="806"/>
      <c r="CQ15" s="807"/>
      <c r="CR15" s="805"/>
      <c r="CS15" s="806"/>
      <c r="CT15" s="806"/>
      <c r="CU15" s="806"/>
      <c r="CV15" s="807"/>
      <c r="CW15" s="805"/>
      <c r="CX15" s="806"/>
      <c r="CY15" s="806"/>
      <c r="CZ15" s="806"/>
      <c r="DA15" s="807"/>
      <c r="DB15" s="805"/>
      <c r="DC15" s="806"/>
      <c r="DD15" s="806"/>
      <c r="DE15" s="806"/>
      <c r="DF15" s="807"/>
      <c r="DG15" s="805"/>
      <c r="DH15" s="806"/>
      <c r="DI15" s="806"/>
      <c r="DJ15" s="806"/>
      <c r="DK15" s="807"/>
      <c r="DL15" s="805"/>
      <c r="DM15" s="806"/>
      <c r="DN15" s="806"/>
      <c r="DO15" s="806"/>
      <c r="DP15" s="807"/>
      <c r="DQ15" s="805"/>
      <c r="DR15" s="806"/>
      <c r="DS15" s="806"/>
      <c r="DT15" s="806"/>
      <c r="DU15" s="807"/>
      <c r="DV15" s="802"/>
      <c r="DW15" s="803"/>
      <c r="DX15" s="803"/>
      <c r="DY15" s="803"/>
      <c r="DZ15" s="808"/>
      <c r="EA15" s="226"/>
    </row>
    <row r="16" spans="1:131" s="227" customFormat="1" ht="26.25" customHeight="1" x14ac:dyDescent="0.15">
      <c r="A16" s="230">
        <v>10</v>
      </c>
      <c r="B16" s="809"/>
      <c r="C16" s="810"/>
      <c r="D16" s="810"/>
      <c r="E16" s="810"/>
      <c r="F16" s="810"/>
      <c r="G16" s="810"/>
      <c r="H16" s="810"/>
      <c r="I16" s="810"/>
      <c r="J16" s="810"/>
      <c r="K16" s="810"/>
      <c r="L16" s="810"/>
      <c r="M16" s="810"/>
      <c r="N16" s="810"/>
      <c r="O16" s="810"/>
      <c r="P16" s="811"/>
      <c r="Q16" s="812"/>
      <c r="R16" s="813"/>
      <c r="S16" s="813"/>
      <c r="T16" s="813"/>
      <c r="U16" s="813"/>
      <c r="V16" s="813"/>
      <c r="W16" s="813"/>
      <c r="X16" s="813"/>
      <c r="Y16" s="813"/>
      <c r="Z16" s="813"/>
      <c r="AA16" s="813"/>
      <c r="AB16" s="813"/>
      <c r="AC16" s="813"/>
      <c r="AD16" s="813"/>
      <c r="AE16" s="814"/>
      <c r="AF16" s="815"/>
      <c r="AG16" s="816"/>
      <c r="AH16" s="816"/>
      <c r="AI16" s="816"/>
      <c r="AJ16" s="817"/>
      <c r="AK16" s="798"/>
      <c r="AL16" s="799"/>
      <c r="AM16" s="799"/>
      <c r="AN16" s="799"/>
      <c r="AO16" s="799"/>
      <c r="AP16" s="799"/>
      <c r="AQ16" s="799"/>
      <c r="AR16" s="799"/>
      <c r="AS16" s="799"/>
      <c r="AT16" s="799"/>
      <c r="AU16" s="800"/>
      <c r="AV16" s="800"/>
      <c r="AW16" s="800"/>
      <c r="AX16" s="800"/>
      <c r="AY16" s="801"/>
      <c r="AZ16" s="224"/>
      <c r="BA16" s="224"/>
      <c r="BB16" s="224"/>
      <c r="BC16" s="224"/>
      <c r="BD16" s="224"/>
      <c r="BE16" s="225"/>
      <c r="BF16" s="225"/>
      <c r="BG16" s="225"/>
      <c r="BH16" s="225"/>
      <c r="BI16" s="225"/>
      <c r="BJ16" s="225"/>
      <c r="BK16" s="225"/>
      <c r="BL16" s="225"/>
      <c r="BM16" s="225"/>
      <c r="BN16" s="225"/>
      <c r="BO16" s="225"/>
      <c r="BP16" s="225"/>
      <c r="BQ16" s="230">
        <v>10</v>
      </c>
      <c r="BR16" s="231"/>
      <c r="BS16" s="802"/>
      <c r="BT16" s="803"/>
      <c r="BU16" s="803"/>
      <c r="BV16" s="803"/>
      <c r="BW16" s="803"/>
      <c r="BX16" s="803"/>
      <c r="BY16" s="803"/>
      <c r="BZ16" s="803"/>
      <c r="CA16" s="803"/>
      <c r="CB16" s="803"/>
      <c r="CC16" s="803"/>
      <c r="CD16" s="803"/>
      <c r="CE16" s="803"/>
      <c r="CF16" s="803"/>
      <c r="CG16" s="804"/>
      <c r="CH16" s="805"/>
      <c r="CI16" s="806"/>
      <c r="CJ16" s="806"/>
      <c r="CK16" s="806"/>
      <c r="CL16" s="807"/>
      <c r="CM16" s="805"/>
      <c r="CN16" s="806"/>
      <c r="CO16" s="806"/>
      <c r="CP16" s="806"/>
      <c r="CQ16" s="807"/>
      <c r="CR16" s="805"/>
      <c r="CS16" s="806"/>
      <c r="CT16" s="806"/>
      <c r="CU16" s="806"/>
      <c r="CV16" s="807"/>
      <c r="CW16" s="805"/>
      <c r="CX16" s="806"/>
      <c r="CY16" s="806"/>
      <c r="CZ16" s="806"/>
      <c r="DA16" s="807"/>
      <c r="DB16" s="805"/>
      <c r="DC16" s="806"/>
      <c r="DD16" s="806"/>
      <c r="DE16" s="806"/>
      <c r="DF16" s="807"/>
      <c r="DG16" s="805"/>
      <c r="DH16" s="806"/>
      <c r="DI16" s="806"/>
      <c r="DJ16" s="806"/>
      <c r="DK16" s="807"/>
      <c r="DL16" s="805"/>
      <c r="DM16" s="806"/>
      <c r="DN16" s="806"/>
      <c r="DO16" s="806"/>
      <c r="DP16" s="807"/>
      <c r="DQ16" s="805"/>
      <c r="DR16" s="806"/>
      <c r="DS16" s="806"/>
      <c r="DT16" s="806"/>
      <c r="DU16" s="807"/>
      <c r="DV16" s="802"/>
      <c r="DW16" s="803"/>
      <c r="DX16" s="803"/>
      <c r="DY16" s="803"/>
      <c r="DZ16" s="808"/>
      <c r="EA16" s="226"/>
    </row>
    <row r="17" spans="1:131" s="227" customFormat="1" ht="26.25" customHeight="1" x14ac:dyDescent="0.15">
      <c r="A17" s="230">
        <v>11</v>
      </c>
      <c r="B17" s="809"/>
      <c r="C17" s="810"/>
      <c r="D17" s="810"/>
      <c r="E17" s="810"/>
      <c r="F17" s="810"/>
      <c r="G17" s="810"/>
      <c r="H17" s="810"/>
      <c r="I17" s="810"/>
      <c r="J17" s="810"/>
      <c r="K17" s="810"/>
      <c r="L17" s="810"/>
      <c r="M17" s="810"/>
      <c r="N17" s="810"/>
      <c r="O17" s="810"/>
      <c r="P17" s="811"/>
      <c r="Q17" s="812"/>
      <c r="R17" s="813"/>
      <c r="S17" s="813"/>
      <c r="T17" s="813"/>
      <c r="U17" s="813"/>
      <c r="V17" s="813"/>
      <c r="W17" s="813"/>
      <c r="X17" s="813"/>
      <c r="Y17" s="813"/>
      <c r="Z17" s="813"/>
      <c r="AA17" s="813"/>
      <c r="AB17" s="813"/>
      <c r="AC17" s="813"/>
      <c r="AD17" s="813"/>
      <c r="AE17" s="814"/>
      <c r="AF17" s="815"/>
      <c r="AG17" s="816"/>
      <c r="AH17" s="816"/>
      <c r="AI17" s="816"/>
      <c r="AJ17" s="817"/>
      <c r="AK17" s="798"/>
      <c r="AL17" s="799"/>
      <c r="AM17" s="799"/>
      <c r="AN17" s="799"/>
      <c r="AO17" s="799"/>
      <c r="AP17" s="799"/>
      <c r="AQ17" s="799"/>
      <c r="AR17" s="799"/>
      <c r="AS17" s="799"/>
      <c r="AT17" s="799"/>
      <c r="AU17" s="800"/>
      <c r="AV17" s="800"/>
      <c r="AW17" s="800"/>
      <c r="AX17" s="800"/>
      <c r="AY17" s="801"/>
      <c r="AZ17" s="224"/>
      <c r="BA17" s="224"/>
      <c r="BB17" s="224"/>
      <c r="BC17" s="224"/>
      <c r="BD17" s="224"/>
      <c r="BE17" s="225"/>
      <c r="BF17" s="225"/>
      <c r="BG17" s="225"/>
      <c r="BH17" s="225"/>
      <c r="BI17" s="225"/>
      <c r="BJ17" s="225"/>
      <c r="BK17" s="225"/>
      <c r="BL17" s="225"/>
      <c r="BM17" s="225"/>
      <c r="BN17" s="225"/>
      <c r="BO17" s="225"/>
      <c r="BP17" s="225"/>
      <c r="BQ17" s="230">
        <v>11</v>
      </c>
      <c r="BR17" s="231"/>
      <c r="BS17" s="802"/>
      <c r="BT17" s="803"/>
      <c r="BU17" s="803"/>
      <c r="BV17" s="803"/>
      <c r="BW17" s="803"/>
      <c r="BX17" s="803"/>
      <c r="BY17" s="803"/>
      <c r="BZ17" s="803"/>
      <c r="CA17" s="803"/>
      <c r="CB17" s="803"/>
      <c r="CC17" s="803"/>
      <c r="CD17" s="803"/>
      <c r="CE17" s="803"/>
      <c r="CF17" s="803"/>
      <c r="CG17" s="804"/>
      <c r="CH17" s="805"/>
      <c r="CI17" s="806"/>
      <c r="CJ17" s="806"/>
      <c r="CK17" s="806"/>
      <c r="CL17" s="807"/>
      <c r="CM17" s="805"/>
      <c r="CN17" s="806"/>
      <c r="CO17" s="806"/>
      <c r="CP17" s="806"/>
      <c r="CQ17" s="807"/>
      <c r="CR17" s="805"/>
      <c r="CS17" s="806"/>
      <c r="CT17" s="806"/>
      <c r="CU17" s="806"/>
      <c r="CV17" s="807"/>
      <c r="CW17" s="805"/>
      <c r="CX17" s="806"/>
      <c r="CY17" s="806"/>
      <c r="CZ17" s="806"/>
      <c r="DA17" s="807"/>
      <c r="DB17" s="805"/>
      <c r="DC17" s="806"/>
      <c r="DD17" s="806"/>
      <c r="DE17" s="806"/>
      <c r="DF17" s="807"/>
      <c r="DG17" s="805"/>
      <c r="DH17" s="806"/>
      <c r="DI17" s="806"/>
      <c r="DJ17" s="806"/>
      <c r="DK17" s="807"/>
      <c r="DL17" s="805"/>
      <c r="DM17" s="806"/>
      <c r="DN17" s="806"/>
      <c r="DO17" s="806"/>
      <c r="DP17" s="807"/>
      <c r="DQ17" s="805"/>
      <c r="DR17" s="806"/>
      <c r="DS17" s="806"/>
      <c r="DT17" s="806"/>
      <c r="DU17" s="807"/>
      <c r="DV17" s="802"/>
      <c r="DW17" s="803"/>
      <c r="DX17" s="803"/>
      <c r="DY17" s="803"/>
      <c r="DZ17" s="808"/>
      <c r="EA17" s="226"/>
    </row>
    <row r="18" spans="1:131" s="227" customFormat="1" ht="26.25" customHeight="1" x14ac:dyDescent="0.15">
      <c r="A18" s="230">
        <v>12</v>
      </c>
      <c r="B18" s="809"/>
      <c r="C18" s="810"/>
      <c r="D18" s="810"/>
      <c r="E18" s="810"/>
      <c r="F18" s="810"/>
      <c r="G18" s="810"/>
      <c r="H18" s="810"/>
      <c r="I18" s="810"/>
      <c r="J18" s="810"/>
      <c r="K18" s="810"/>
      <c r="L18" s="810"/>
      <c r="M18" s="810"/>
      <c r="N18" s="810"/>
      <c r="O18" s="810"/>
      <c r="P18" s="811"/>
      <c r="Q18" s="812"/>
      <c r="R18" s="813"/>
      <c r="S18" s="813"/>
      <c r="T18" s="813"/>
      <c r="U18" s="813"/>
      <c r="V18" s="813"/>
      <c r="W18" s="813"/>
      <c r="X18" s="813"/>
      <c r="Y18" s="813"/>
      <c r="Z18" s="813"/>
      <c r="AA18" s="813"/>
      <c r="AB18" s="813"/>
      <c r="AC18" s="813"/>
      <c r="AD18" s="813"/>
      <c r="AE18" s="814"/>
      <c r="AF18" s="815"/>
      <c r="AG18" s="816"/>
      <c r="AH18" s="816"/>
      <c r="AI18" s="816"/>
      <c r="AJ18" s="817"/>
      <c r="AK18" s="798"/>
      <c r="AL18" s="799"/>
      <c r="AM18" s="799"/>
      <c r="AN18" s="799"/>
      <c r="AO18" s="799"/>
      <c r="AP18" s="799"/>
      <c r="AQ18" s="799"/>
      <c r="AR18" s="799"/>
      <c r="AS18" s="799"/>
      <c r="AT18" s="799"/>
      <c r="AU18" s="800"/>
      <c r="AV18" s="800"/>
      <c r="AW18" s="800"/>
      <c r="AX18" s="800"/>
      <c r="AY18" s="801"/>
      <c r="AZ18" s="224"/>
      <c r="BA18" s="224"/>
      <c r="BB18" s="224"/>
      <c r="BC18" s="224"/>
      <c r="BD18" s="224"/>
      <c r="BE18" s="225"/>
      <c r="BF18" s="225"/>
      <c r="BG18" s="225"/>
      <c r="BH18" s="225"/>
      <c r="BI18" s="225"/>
      <c r="BJ18" s="225"/>
      <c r="BK18" s="225"/>
      <c r="BL18" s="225"/>
      <c r="BM18" s="225"/>
      <c r="BN18" s="225"/>
      <c r="BO18" s="225"/>
      <c r="BP18" s="225"/>
      <c r="BQ18" s="230">
        <v>12</v>
      </c>
      <c r="BR18" s="231"/>
      <c r="BS18" s="802"/>
      <c r="BT18" s="803"/>
      <c r="BU18" s="803"/>
      <c r="BV18" s="803"/>
      <c r="BW18" s="803"/>
      <c r="BX18" s="803"/>
      <c r="BY18" s="803"/>
      <c r="BZ18" s="803"/>
      <c r="CA18" s="803"/>
      <c r="CB18" s="803"/>
      <c r="CC18" s="803"/>
      <c r="CD18" s="803"/>
      <c r="CE18" s="803"/>
      <c r="CF18" s="803"/>
      <c r="CG18" s="804"/>
      <c r="CH18" s="805"/>
      <c r="CI18" s="806"/>
      <c r="CJ18" s="806"/>
      <c r="CK18" s="806"/>
      <c r="CL18" s="807"/>
      <c r="CM18" s="805"/>
      <c r="CN18" s="806"/>
      <c r="CO18" s="806"/>
      <c r="CP18" s="806"/>
      <c r="CQ18" s="807"/>
      <c r="CR18" s="805"/>
      <c r="CS18" s="806"/>
      <c r="CT18" s="806"/>
      <c r="CU18" s="806"/>
      <c r="CV18" s="807"/>
      <c r="CW18" s="805"/>
      <c r="CX18" s="806"/>
      <c r="CY18" s="806"/>
      <c r="CZ18" s="806"/>
      <c r="DA18" s="807"/>
      <c r="DB18" s="805"/>
      <c r="DC18" s="806"/>
      <c r="DD18" s="806"/>
      <c r="DE18" s="806"/>
      <c r="DF18" s="807"/>
      <c r="DG18" s="805"/>
      <c r="DH18" s="806"/>
      <c r="DI18" s="806"/>
      <c r="DJ18" s="806"/>
      <c r="DK18" s="807"/>
      <c r="DL18" s="805"/>
      <c r="DM18" s="806"/>
      <c r="DN18" s="806"/>
      <c r="DO18" s="806"/>
      <c r="DP18" s="807"/>
      <c r="DQ18" s="805"/>
      <c r="DR18" s="806"/>
      <c r="DS18" s="806"/>
      <c r="DT18" s="806"/>
      <c r="DU18" s="807"/>
      <c r="DV18" s="802"/>
      <c r="DW18" s="803"/>
      <c r="DX18" s="803"/>
      <c r="DY18" s="803"/>
      <c r="DZ18" s="808"/>
      <c r="EA18" s="226"/>
    </row>
    <row r="19" spans="1:131" s="227" customFormat="1" ht="26.25" customHeight="1" x14ac:dyDescent="0.15">
      <c r="A19" s="230">
        <v>13</v>
      </c>
      <c r="B19" s="809"/>
      <c r="C19" s="810"/>
      <c r="D19" s="810"/>
      <c r="E19" s="810"/>
      <c r="F19" s="810"/>
      <c r="G19" s="810"/>
      <c r="H19" s="810"/>
      <c r="I19" s="810"/>
      <c r="J19" s="810"/>
      <c r="K19" s="810"/>
      <c r="L19" s="810"/>
      <c r="M19" s="810"/>
      <c r="N19" s="810"/>
      <c r="O19" s="810"/>
      <c r="P19" s="811"/>
      <c r="Q19" s="812"/>
      <c r="R19" s="813"/>
      <c r="S19" s="813"/>
      <c r="T19" s="813"/>
      <c r="U19" s="813"/>
      <c r="V19" s="813"/>
      <c r="W19" s="813"/>
      <c r="X19" s="813"/>
      <c r="Y19" s="813"/>
      <c r="Z19" s="813"/>
      <c r="AA19" s="813"/>
      <c r="AB19" s="813"/>
      <c r="AC19" s="813"/>
      <c r="AD19" s="813"/>
      <c r="AE19" s="814"/>
      <c r="AF19" s="815"/>
      <c r="AG19" s="816"/>
      <c r="AH19" s="816"/>
      <c r="AI19" s="816"/>
      <c r="AJ19" s="817"/>
      <c r="AK19" s="798"/>
      <c r="AL19" s="799"/>
      <c r="AM19" s="799"/>
      <c r="AN19" s="799"/>
      <c r="AO19" s="799"/>
      <c r="AP19" s="799"/>
      <c r="AQ19" s="799"/>
      <c r="AR19" s="799"/>
      <c r="AS19" s="799"/>
      <c r="AT19" s="799"/>
      <c r="AU19" s="800"/>
      <c r="AV19" s="800"/>
      <c r="AW19" s="800"/>
      <c r="AX19" s="800"/>
      <c r="AY19" s="801"/>
      <c r="AZ19" s="224"/>
      <c r="BA19" s="224"/>
      <c r="BB19" s="224"/>
      <c r="BC19" s="224"/>
      <c r="BD19" s="224"/>
      <c r="BE19" s="225"/>
      <c r="BF19" s="225"/>
      <c r="BG19" s="225"/>
      <c r="BH19" s="225"/>
      <c r="BI19" s="225"/>
      <c r="BJ19" s="225"/>
      <c r="BK19" s="225"/>
      <c r="BL19" s="225"/>
      <c r="BM19" s="225"/>
      <c r="BN19" s="225"/>
      <c r="BO19" s="225"/>
      <c r="BP19" s="225"/>
      <c r="BQ19" s="230">
        <v>13</v>
      </c>
      <c r="BR19" s="231"/>
      <c r="BS19" s="802"/>
      <c r="BT19" s="803"/>
      <c r="BU19" s="803"/>
      <c r="BV19" s="803"/>
      <c r="BW19" s="803"/>
      <c r="BX19" s="803"/>
      <c r="BY19" s="803"/>
      <c r="BZ19" s="803"/>
      <c r="CA19" s="803"/>
      <c r="CB19" s="803"/>
      <c r="CC19" s="803"/>
      <c r="CD19" s="803"/>
      <c r="CE19" s="803"/>
      <c r="CF19" s="803"/>
      <c r="CG19" s="804"/>
      <c r="CH19" s="805"/>
      <c r="CI19" s="806"/>
      <c r="CJ19" s="806"/>
      <c r="CK19" s="806"/>
      <c r="CL19" s="807"/>
      <c r="CM19" s="805"/>
      <c r="CN19" s="806"/>
      <c r="CO19" s="806"/>
      <c r="CP19" s="806"/>
      <c r="CQ19" s="807"/>
      <c r="CR19" s="805"/>
      <c r="CS19" s="806"/>
      <c r="CT19" s="806"/>
      <c r="CU19" s="806"/>
      <c r="CV19" s="807"/>
      <c r="CW19" s="805"/>
      <c r="CX19" s="806"/>
      <c r="CY19" s="806"/>
      <c r="CZ19" s="806"/>
      <c r="DA19" s="807"/>
      <c r="DB19" s="805"/>
      <c r="DC19" s="806"/>
      <c r="DD19" s="806"/>
      <c r="DE19" s="806"/>
      <c r="DF19" s="807"/>
      <c r="DG19" s="805"/>
      <c r="DH19" s="806"/>
      <c r="DI19" s="806"/>
      <c r="DJ19" s="806"/>
      <c r="DK19" s="807"/>
      <c r="DL19" s="805"/>
      <c r="DM19" s="806"/>
      <c r="DN19" s="806"/>
      <c r="DO19" s="806"/>
      <c r="DP19" s="807"/>
      <c r="DQ19" s="805"/>
      <c r="DR19" s="806"/>
      <c r="DS19" s="806"/>
      <c r="DT19" s="806"/>
      <c r="DU19" s="807"/>
      <c r="DV19" s="802"/>
      <c r="DW19" s="803"/>
      <c r="DX19" s="803"/>
      <c r="DY19" s="803"/>
      <c r="DZ19" s="808"/>
      <c r="EA19" s="226"/>
    </row>
    <row r="20" spans="1:131" s="227" customFormat="1" ht="26.25" customHeight="1" x14ac:dyDescent="0.15">
      <c r="A20" s="230">
        <v>14</v>
      </c>
      <c r="B20" s="809"/>
      <c r="C20" s="810"/>
      <c r="D20" s="810"/>
      <c r="E20" s="810"/>
      <c r="F20" s="810"/>
      <c r="G20" s="810"/>
      <c r="H20" s="810"/>
      <c r="I20" s="810"/>
      <c r="J20" s="810"/>
      <c r="K20" s="810"/>
      <c r="L20" s="810"/>
      <c r="M20" s="810"/>
      <c r="N20" s="810"/>
      <c r="O20" s="810"/>
      <c r="P20" s="811"/>
      <c r="Q20" s="812"/>
      <c r="R20" s="813"/>
      <c r="S20" s="813"/>
      <c r="T20" s="813"/>
      <c r="U20" s="813"/>
      <c r="V20" s="813"/>
      <c r="W20" s="813"/>
      <c r="X20" s="813"/>
      <c r="Y20" s="813"/>
      <c r="Z20" s="813"/>
      <c r="AA20" s="813"/>
      <c r="AB20" s="813"/>
      <c r="AC20" s="813"/>
      <c r="AD20" s="813"/>
      <c r="AE20" s="814"/>
      <c r="AF20" s="815"/>
      <c r="AG20" s="816"/>
      <c r="AH20" s="816"/>
      <c r="AI20" s="816"/>
      <c r="AJ20" s="817"/>
      <c r="AK20" s="798"/>
      <c r="AL20" s="799"/>
      <c r="AM20" s="799"/>
      <c r="AN20" s="799"/>
      <c r="AO20" s="799"/>
      <c r="AP20" s="799"/>
      <c r="AQ20" s="799"/>
      <c r="AR20" s="799"/>
      <c r="AS20" s="799"/>
      <c r="AT20" s="799"/>
      <c r="AU20" s="800"/>
      <c r="AV20" s="800"/>
      <c r="AW20" s="800"/>
      <c r="AX20" s="800"/>
      <c r="AY20" s="801"/>
      <c r="AZ20" s="224"/>
      <c r="BA20" s="224"/>
      <c r="BB20" s="224"/>
      <c r="BC20" s="224"/>
      <c r="BD20" s="224"/>
      <c r="BE20" s="225"/>
      <c r="BF20" s="225"/>
      <c r="BG20" s="225"/>
      <c r="BH20" s="225"/>
      <c r="BI20" s="225"/>
      <c r="BJ20" s="225"/>
      <c r="BK20" s="225"/>
      <c r="BL20" s="225"/>
      <c r="BM20" s="225"/>
      <c r="BN20" s="225"/>
      <c r="BO20" s="225"/>
      <c r="BP20" s="225"/>
      <c r="BQ20" s="230">
        <v>14</v>
      </c>
      <c r="BR20" s="231"/>
      <c r="BS20" s="802"/>
      <c r="BT20" s="803"/>
      <c r="BU20" s="803"/>
      <c r="BV20" s="803"/>
      <c r="BW20" s="803"/>
      <c r="BX20" s="803"/>
      <c r="BY20" s="803"/>
      <c r="BZ20" s="803"/>
      <c r="CA20" s="803"/>
      <c r="CB20" s="803"/>
      <c r="CC20" s="803"/>
      <c r="CD20" s="803"/>
      <c r="CE20" s="803"/>
      <c r="CF20" s="803"/>
      <c r="CG20" s="804"/>
      <c r="CH20" s="805"/>
      <c r="CI20" s="806"/>
      <c r="CJ20" s="806"/>
      <c r="CK20" s="806"/>
      <c r="CL20" s="807"/>
      <c r="CM20" s="805"/>
      <c r="CN20" s="806"/>
      <c r="CO20" s="806"/>
      <c r="CP20" s="806"/>
      <c r="CQ20" s="807"/>
      <c r="CR20" s="805"/>
      <c r="CS20" s="806"/>
      <c r="CT20" s="806"/>
      <c r="CU20" s="806"/>
      <c r="CV20" s="807"/>
      <c r="CW20" s="805"/>
      <c r="CX20" s="806"/>
      <c r="CY20" s="806"/>
      <c r="CZ20" s="806"/>
      <c r="DA20" s="807"/>
      <c r="DB20" s="805"/>
      <c r="DC20" s="806"/>
      <c r="DD20" s="806"/>
      <c r="DE20" s="806"/>
      <c r="DF20" s="807"/>
      <c r="DG20" s="805"/>
      <c r="DH20" s="806"/>
      <c r="DI20" s="806"/>
      <c r="DJ20" s="806"/>
      <c r="DK20" s="807"/>
      <c r="DL20" s="805"/>
      <c r="DM20" s="806"/>
      <c r="DN20" s="806"/>
      <c r="DO20" s="806"/>
      <c r="DP20" s="807"/>
      <c r="DQ20" s="805"/>
      <c r="DR20" s="806"/>
      <c r="DS20" s="806"/>
      <c r="DT20" s="806"/>
      <c r="DU20" s="807"/>
      <c r="DV20" s="802"/>
      <c r="DW20" s="803"/>
      <c r="DX20" s="803"/>
      <c r="DY20" s="803"/>
      <c r="DZ20" s="808"/>
      <c r="EA20" s="226"/>
    </row>
    <row r="21" spans="1:131" s="227" customFormat="1" ht="26.25" customHeight="1" thickBot="1" x14ac:dyDescent="0.2">
      <c r="A21" s="230">
        <v>15</v>
      </c>
      <c r="B21" s="809"/>
      <c r="C21" s="810"/>
      <c r="D21" s="810"/>
      <c r="E21" s="810"/>
      <c r="F21" s="810"/>
      <c r="G21" s="810"/>
      <c r="H21" s="810"/>
      <c r="I21" s="810"/>
      <c r="J21" s="810"/>
      <c r="K21" s="810"/>
      <c r="L21" s="810"/>
      <c r="M21" s="810"/>
      <c r="N21" s="810"/>
      <c r="O21" s="810"/>
      <c r="P21" s="811"/>
      <c r="Q21" s="812"/>
      <c r="R21" s="813"/>
      <c r="S21" s="813"/>
      <c r="T21" s="813"/>
      <c r="U21" s="813"/>
      <c r="V21" s="813"/>
      <c r="W21" s="813"/>
      <c r="X21" s="813"/>
      <c r="Y21" s="813"/>
      <c r="Z21" s="813"/>
      <c r="AA21" s="813"/>
      <c r="AB21" s="813"/>
      <c r="AC21" s="813"/>
      <c r="AD21" s="813"/>
      <c r="AE21" s="814"/>
      <c r="AF21" s="815"/>
      <c r="AG21" s="816"/>
      <c r="AH21" s="816"/>
      <c r="AI21" s="816"/>
      <c r="AJ21" s="817"/>
      <c r="AK21" s="798"/>
      <c r="AL21" s="799"/>
      <c r="AM21" s="799"/>
      <c r="AN21" s="799"/>
      <c r="AO21" s="799"/>
      <c r="AP21" s="799"/>
      <c r="AQ21" s="799"/>
      <c r="AR21" s="799"/>
      <c r="AS21" s="799"/>
      <c r="AT21" s="799"/>
      <c r="AU21" s="800"/>
      <c r="AV21" s="800"/>
      <c r="AW21" s="800"/>
      <c r="AX21" s="800"/>
      <c r="AY21" s="801"/>
      <c r="AZ21" s="224"/>
      <c r="BA21" s="224"/>
      <c r="BB21" s="224"/>
      <c r="BC21" s="224"/>
      <c r="BD21" s="224"/>
      <c r="BE21" s="225"/>
      <c r="BF21" s="225"/>
      <c r="BG21" s="225"/>
      <c r="BH21" s="225"/>
      <c r="BI21" s="225"/>
      <c r="BJ21" s="225"/>
      <c r="BK21" s="225"/>
      <c r="BL21" s="225"/>
      <c r="BM21" s="225"/>
      <c r="BN21" s="225"/>
      <c r="BO21" s="225"/>
      <c r="BP21" s="225"/>
      <c r="BQ21" s="230">
        <v>15</v>
      </c>
      <c r="BR21" s="231"/>
      <c r="BS21" s="802"/>
      <c r="BT21" s="803"/>
      <c r="BU21" s="803"/>
      <c r="BV21" s="803"/>
      <c r="BW21" s="803"/>
      <c r="BX21" s="803"/>
      <c r="BY21" s="803"/>
      <c r="BZ21" s="803"/>
      <c r="CA21" s="803"/>
      <c r="CB21" s="803"/>
      <c r="CC21" s="803"/>
      <c r="CD21" s="803"/>
      <c r="CE21" s="803"/>
      <c r="CF21" s="803"/>
      <c r="CG21" s="804"/>
      <c r="CH21" s="805"/>
      <c r="CI21" s="806"/>
      <c r="CJ21" s="806"/>
      <c r="CK21" s="806"/>
      <c r="CL21" s="807"/>
      <c r="CM21" s="805"/>
      <c r="CN21" s="806"/>
      <c r="CO21" s="806"/>
      <c r="CP21" s="806"/>
      <c r="CQ21" s="807"/>
      <c r="CR21" s="805"/>
      <c r="CS21" s="806"/>
      <c r="CT21" s="806"/>
      <c r="CU21" s="806"/>
      <c r="CV21" s="807"/>
      <c r="CW21" s="805"/>
      <c r="CX21" s="806"/>
      <c r="CY21" s="806"/>
      <c r="CZ21" s="806"/>
      <c r="DA21" s="807"/>
      <c r="DB21" s="805"/>
      <c r="DC21" s="806"/>
      <c r="DD21" s="806"/>
      <c r="DE21" s="806"/>
      <c r="DF21" s="807"/>
      <c r="DG21" s="805"/>
      <c r="DH21" s="806"/>
      <c r="DI21" s="806"/>
      <c r="DJ21" s="806"/>
      <c r="DK21" s="807"/>
      <c r="DL21" s="805"/>
      <c r="DM21" s="806"/>
      <c r="DN21" s="806"/>
      <c r="DO21" s="806"/>
      <c r="DP21" s="807"/>
      <c r="DQ21" s="805"/>
      <c r="DR21" s="806"/>
      <c r="DS21" s="806"/>
      <c r="DT21" s="806"/>
      <c r="DU21" s="807"/>
      <c r="DV21" s="802"/>
      <c r="DW21" s="803"/>
      <c r="DX21" s="803"/>
      <c r="DY21" s="803"/>
      <c r="DZ21" s="808"/>
      <c r="EA21" s="226"/>
    </row>
    <row r="22" spans="1:131" s="227" customFormat="1" ht="26.25" customHeight="1" x14ac:dyDescent="0.15">
      <c r="A22" s="230">
        <v>16</v>
      </c>
      <c r="B22" s="809"/>
      <c r="C22" s="810"/>
      <c r="D22" s="810"/>
      <c r="E22" s="810"/>
      <c r="F22" s="810"/>
      <c r="G22" s="810"/>
      <c r="H22" s="810"/>
      <c r="I22" s="810"/>
      <c r="J22" s="810"/>
      <c r="K22" s="810"/>
      <c r="L22" s="810"/>
      <c r="M22" s="810"/>
      <c r="N22" s="810"/>
      <c r="O22" s="810"/>
      <c r="P22" s="811"/>
      <c r="Q22" s="828"/>
      <c r="R22" s="829"/>
      <c r="S22" s="829"/>
      <c r="T22" s="829"/>
      <c r="U22" s="829"/>
      <c r="V22" s="829"/>
      <c r="W22" s="829"/>
      <c r="X22" s="829"/>
      <c r="Y22" s="829"/>
      <c r="Z22" s="829"/>
      <c r="AA22" s="829"/>
      <c r="AB22" s="829"/>
      <c r="AC22" s="829"/>
      <c r="AD22" s="829"/>
      <c r="AE22" s="830"/>
      <c r="AF22" s="815"/>
      <c r="AG22" s="816"/>
      <c r="AH22" s="816"/>
      <c r="AI22" s="816"/>
      <c r="AJ22" s="817"/>
      <c r="AK22" s="831"/>
      <c r="AL22" s="832"/>
      <c r="AM22" s="832"/>
      <c r="AN22" s="832"/>
      <c r="AO22" s="832"/>
      <c r="AP22" s="832"/>
      <c r="AQ22" s="832"/>
      <c r="AR22" s="832"/>
      <c r="AS22" s="832"/>
      <c r="AT22" s="832"/>
      <c r="AU22" s="833"/>
      <c r="AV22" s="833"/>
      <c r="AW22" s="833"/>
      <c r="AX22" s="833"/>
      <c r="AY22" s="834"/>
      <c r="AZ22" s="835" t="s">
        <v>389</v>
      </c>
      <c r="BA22" s="835"/>
      <c r="BB22" s="835"/>
      <c r="BC22" s="835"/>
      <c r="BD22" s="836"/>
      <c r="BE22" s="225"/>
      <c r="BF22" s="225"/>
      <c r="BG22" s="225"/>
      <c r="BH22" s="225"/>
      <c r="BI22" s="225"/>
      <c r="BJ22" s="225"/>
      <c r="BK22" s="225"/>
      <c r="BL22" s="225"/>
      <c r="BM22" s="225"/>
      <c r="BN22" s="225"/>
      <c r="BO22" s="225"/>
      <c r="BP22" s="225"/>
      <c r="BQ22" s="230">
        <v>16</v>
      </c>
      <c r="BR22" s="231"/>
      <c r="BS22" s="802"/>
      <c r="BT22" s="803"/>
      <c r="BU22" s="803"/>
      <c r="BV22" s="803"/>
      <c r="BW22" s="803"/>
      <c r="BX22" s="803"/>
      <c r="BY22" s="803"/>
      <c r="BZ22" s="803"/>
      <c r="CA22" s="803"/>
      <c r="CB22" s="803"/>
      <c r="CC22" s="803"/>
      <c r="CD22" s="803"/>
      <c r="CE22" s="803"/>
      <c r="CF22" s="803"/>
      <c r="CG22" s="804"/>
      <c r="CH22" s="805"/>
      <c r="CI22" s="806"/>
      <c r="CJ22" s="806"/>
      <c r="CK22" s="806"/>
      <c r="CL22" s="807"/>
      <c r="CM22" s="805"/>
      <c r="CN22" s="806"/>
      <c r="CO22" s="806"/>
      <c r="CP22" s="806"/>
      <c r="CQ22" s="807"/>
      <c r="CR22" s="805"/>
      <c r="CS22" s="806"/>
      <c r="CT22" s="806"/>
      <c r="CU22" s="806"/>
      <c r="CV22" s="807"/>
      <c r="CW22" s="805"/>
      <c r="CX22" s="806"/>
      <c r="CY22" s="806"/>
      <c r="CZ22" s="806"/>
      <c r="DA22" s="807"/>
      <c r="DB22" s="805"/>
      <c r="DC22" s="806"/>
      <c r="DD22" s="806"/>
      <c r="DE22" s="806"/>
      <c r="DF22" s="807"/>
      <c r="DG22" s="805"/>
      <c r="DH22" s="806"/>
      <c r="DI22" s="806"/>
      <c r="DJ22" s="806"/>
      <c r="DK22" s="807"/>
      <c r="DL22" s="805"/>
      <c r="DM22" s="806"/>
      <c r="DN22" s="806"/>
      <c r="DO22" s="806"/>
      <c r="DP22" s="807"/>
      <c r="DQ22" s="805"/>
      <c r="DR22" s="806"/>
      <c r="DS22" s="806"/>
      <c r="DT22" s="806"/>
      <c r="DU22" s="807"/>
      <c r="DV22" s="802"/>
      <c r="DW22" s="803"/>
      <c r="DX22" s="803"/>
      <c r="DY22" s="803"/>
      <c r="DZ22" s="808"/>
      <c r="EA22" s="226"/>
    </row>
    <row r="23" spans="1:131" s="227" customFormat="1" ht="26.25" customHeight="1" thickBot="1" x14ac:dyDescent="0.2">
      <c r="A23" s="232" t="s">
        <v>390</v>
      </c>
      <c r="B23" s="818" t="s">
        <v>391</v>
      </c>
      <c r="C23" s="819"/>
      <c r="D23" s="819"/>
      <c r="E23" s="819"/>
      <c r="F23" s="819"/>
      <c r="G23" s="819"/>
      <c r="H23" s="819"/>
      <c r="I23" s="819"/>
      <c r="J23" s="819"/>
      <c r="K23" s="819"/>
      <c r="L23" s="819"/>
      <c r="M23" s="819"/>
      <c r="N23" s="819"/>
      <c r="O23" s="819"/>
      <c r="P23" s="820"/>
      <c r="Q23" s="821">
        <v>7399</v>
      </c>
      <c r="R23" s="822"/>
      <c r="S23" s="822"/>
      <c r="T23" s="822"/>
      <c r="U23" s="822"/>
      <c r="V23" s="822">
        <v>7111</v>
      </c>
      <c r="W23" s="822"/>
      <c r="X23" s="822"/>
      <c r="Y23" s="822"/>
      <c r="Z23" s="822"/>
      <c r="AA23" s="822">
        <v>288</v>
      </c>
      <c r="AB23" s="822"/>
      <c r="AC23" s="822"/>
      <c r="AD23" s="822"/>
      <c r="AE23" s="823"/>
      <c r="AF23" s="824">
        <v>268</v>
      </c>
      <c r="AG23" s="822"/>
      <c r="AH23" s="822"/>
      <c r="AI23" s="822"/>
      <c r="AJ23" s="825"/>
      <c r="AK23" s="826"/>
      <c r="AL23" s="827"/>
      <c r="AM23" s="827"/>
      <c r="AN23" s="827"/>
      <c r="AO23" s="827"/>
      <c r="AP23" s="822">
        <v>6366</v>
      </c>
      <c r="AQ23" s="822"/>
      <c r="AR23" s="822"/>
      <c r="AS23" s="822"/>
      <c r="AT23" s="822"/>
      <c r="AU23" s="838"/>
      <c r="AV23" s="838"/>
      <c r="AW23" s="838"/>
      <c r="AX23" s="838"/>
      <c r="AY23" s="839"/>
      <c r="AZ23" s="840" t="s">
        <v>392</v>
      </c>
      <c r="BA23" s="841"/>
      <c r="BB23" s="841"/>
      <c r="BC23" s="841"/>
      <c r="BD23" s="842"/>
      <c r="BE23" s="225"/>
      <c r="BF23" s="225"/>
      <c r="BG23" s="225"/>
      <c r="BH23" s="225"/>
      <c r="BI23" s="225"/>
      <c r="BJ23" s="225"/>
      <c r="BK23" s="225"/>
      <c r="BL23" s="225"/>
      <c r="BM23" s="225"/>
      <c r="BN23" s="225"/>
      <c r="BO23" s="225"/>
      <c r="BP23" s="225"/>
      <c r="BQ23" s="230">
        <v>17</v>
      </c>
      <c r="BR23" s="231"/>
      <c r="BS23" s="802"/>
      <c r="BT23" s="803"/>
      <c r="BU23" s="803"/>
      <c r="BV23" s="803"/>
      <c r="BW23" s="803"/>
      <c r="BX23" s="803"/>
      <c r="BY23" s="803"/>
      <c r="BZ23" s="803"/>
      <c r="CA23" s="803"/>
      <c r="CB23" s="803"/>
      <c r="CC23" s="803"/>
      <c r="CD23" s="803"/>
      <c r="CE23" s="803"/>
      <c r="CF23" s="803"/>
      <c r="CG23" s="804"/>
      <c r="CH23" s="805"/>
      <c r="CI23" s="806"/>
      <c r="CJ23" s="806"/>
      <c r="CK23" s="806"/>
      <c r="CL23" s="807"/>
      <c r="CM23" s="805"/>
      <c r="CN23" s="806"/>
      <c r="CO23" s="806"/>
      <c r="CP23" s="806"/>
      <c r="CQ23" s="807"/>
      <c r="CR23" s="805"/>
      <c r="CS23" s="806"/>
      <c r="CT23" s="806"/>
      <c r="CU23" s="806"/>
      <c r="CV23" s="807"/>
      <c r="CW23" s="805"/>
      <c r="CX23" s="806"/>
      <c r="CY23" s="806"/>
      <c r="CZ23" s="806"/>
      <c r="DA23" s="807"/>
      <c r="DB23" s="805"/>
      <c r="DC23" s="806"/>
      <c r="DD23" s="806"/>
      <c r="DE23" s="806"/>
      <c r="DF23" s="807"/>
      <c r="DG23" s="805"/>
      <c r="DH23" s="806"/>
      <c r="DI23" s="806"/>
      <c r="DJ23" s="806"/>
      <c r="DK23" s="807"/>
      <c r="DL23" s="805"/>
      <c r="DM23" s="806"/>
      <c r="DN23" s="806"/>
      <c r="DO23" s="806"/>
      <c r="DP23" s="807"/>
      <c r="DQ23" s="805"/>
      <c r="DR23" s="806"/>
      <c r="DS23" s="806"/>
      <c r="DT23" s="806"/>
      <c r="DU23" s="807"/>
      <c r="DV23" s="802"/>
      <c r="DW23" s="803"/>
      <c r="DX23" s="803"/>
      <c r="DY23" s="803"/>
      <c r="DZ23" s="808"/>
      <c r="EA23" s="226"/>
    </row>
    <row r="24" spans="1:131" s="227" customFormat="1" ht="26.25" customHeight="1" x14ac:dyDescent="0.15">
      <c r="A24" s="837" t="s">
        <v>393</v>
      </c>
      <c r="B24" s="837"/>
      <c r="C24" s="837"/>
      <c r="D24" s="837"/>
      <c r="E24" s="837"/>
      <c r="F24" s="837"/>
      <c r="G24" s="837"/>
      <c r="H24" s="837"/>
      <c r="I24" s="837"/>
      <c r="J24" s="837"/>
      <c r="K24" s="837"/>
      <c r="L24" s="837"/>
      <c r="M24" s="837"/>
      <c r="N24" s="837"/>
      <c r="O24" s="837"/>
      <c r="P24" s="837"/>
      <c r="Q24" s="837"/>
      <c r="R24" s="837"/>
      <c r="S24" s="837"/>
      <c r="T24" s="837"/>
      <c r="U24" s="837"/>
      <c r="V24" s="837"/>
      <c r="W24" s="837"/>
      <c r="X24" s="837"/>
      <c r="Y24" s="837"/>
      <c r="Z24" s="837"/>
      <c r="AA24" s="837"/>
      <c r="AB24" s="837"/>
      <c r="AC24" s="837"/>
      <c r="AD24" s="837"/>
      <c r="AE24" s="837"/>
      <c r="AF24" s="837"/>
      <c r="AG24" s="837"/>
      <c r="AH24" s="837"/>
      <c r="AI24" s="837"/>
      <c r="AJ24" s="837"/>
      <c r="AK24" s="837"/>
      <c r="AL24" s="837"/>
      <c r="AM24" s="837"/>
      <c r="AN24" s="837"/>
      <c r="AO24" s="837"/>
      <c r="AP24" s="837"/>
      <c r="AQ24" s="837"/>
      <c r="AR24" s="837"/>
      <c r="AS24" s="837"/>
      <c r="AT24" s="837"/>
      <c r="AU24" s="837"/>
      <c r="AV24" s="837"/>
      <c r="AW24" s="837"/>
      <c r="AX24" s="837"/>
      <c r="AY24" s="837"/>
      <c r="AZ24" s="224"/>
      <c r="BA24" s="224"/>
      <c r="BB24" s="224"/>
      <c r="BC24" s="224"/>
      <c r="BD24" s="224"/>
      <c r="BE24" s="225"/>
      <c r="BF24" s="225"/>
      <c r="BG24" s="225"/>
      <c r="BH24" s="225"/>
      <c r="BI24" s="225"/>
      <c r="BJ24" s="225"/>
      <c r="BK24" s="225"/>
      <c r="BL24" s="225"/>
      <c r="BM24" s="225"/>
      <c r="BN24" s="225"/>
      <c r="BO24" s="225"/>
      <c r="BP24" s="225"/>
      <c r="BQ24" s="230">
        <v>18</v>
      </c>
      <c r="BR24" s="231"/>
      <c r="BS24" s="802"/>
      <c r="BT24" s="803"/>
      <c r="BU24" s="803"/>
      <c r="BV24" s="803"/>
      <c r="BW24" s="803"/>
      <c r="BX24" s="803"/>
      <c r="BY24" s="803"/>
      <c r="BZ24" s="803"/>
      <c r="CA24" s="803"/>
      <c r="CB24" s="803"/>
      <c r="CC24" s="803"/>
      <c r="CD24" s="803"/>
      <c r="CE24" s="803"/>
      <c r="CF24" s="803"/>
      <c r="CG24" s="804"/>
      <c r="CH24" s="805"/>
      <c r="CI24" s="806"/>
      <c r="CJ24" s="806"/>
      <c r="CK24" s="806"/>
      <c r="CL24" s="807"/>
      <c r="CM24" s="805"/>
      <c r="CN24" s="806"/>
      <c r="CO24" s="806"/>
      <c r="CP24" s="806"/>
      <c r="CQ24" s="807"/>
      <c r="CR24" s="805"/>
      <c r="CS24" s="806"/>
      <c r="CT24" s="806"/>
      <c r="CU24" s="806"/>
      <c r="CV24" s="807"/>
      <c r="CW24" s="805"/>
      <c r="CX24" s="806"/>
      <c r="CY24" s="806"/>
      <c r="CZ24" s="806"/>
      <c r="DA24" s="807"/>
      <c r="DB24" s="805"/>
      <c r="DC24" s="806"/>
      <c r="DD24" s="806"/>
      <c r="DE24" s="806"/>
      <c r="DF24" s="807"/>
      <c r="DG24" s="805"/>
      <c r="DH24" s="806"/>
      <c r="DI24" s="806"/>
      <c r="DJ24" s="806"/>
      <c r="DK24" s="807"/>
      <c r="DL24" s="805"/>
      <c r="DM24" s="806"/>
      <c r="DN24" s="806"/>
      <c r="DO24" s="806"/>
      <c r="DP24" s="807"/>
      <c r="DQ24" s="805"/>
      <c r="DR24" s="806"/>
      <c r="DS24" s="806"/>
      <c r="DT24" s="806"/>
      <c r="DU24" s="807"/>
      <c r="DV24" s="802"/>
      <c r="DW24" s="803"/>
      <c r="DX24" s="803"/>
      <c r="DY24" s="803"/>
      <c r="DZ24" s="808"/>
      <c r="EA24" s="226"/>
    </row>
    <row r="25" spans="1:131" ht="26.25" customHeight="1" thickBot="1" x14ac:dyDescent="0.2">
      <c r="A25" s="754" t="s">
        <v>394</v>
      </c>
      <c r="B25" s="754"/>
      <c r="C25" s="754"/>
      <c r="D25" s="754"/>
      <c r="E25" s="754"/>
      <c r="F25" s="754"/>
      <c r="G25" s="754"/>
      <c r="H25" s="754"/>
      <c r="I25" s="754"/>
      <c r="J25" s="754"/>
      <c r="K25" s="754"/>
      <c r="L25" s="754"/>
      <c r="M25" s="754"/>
      <c r="N25" s="754"/>
      <c r="O25" s="754"/>
      <c r="P25" s="754"/>
      <c r="Q25" s="754"/>
      <c r="R25" s="754"/>
      <c r="S25" s="754"/>
      <c r="T25" s="754"/>
      <c r="U25" s="754"/>
      <c r="V25" s="754"/>
      <c r="W25" s="754"/>
      <c r="X25" s="754"/>
      <c r="Y25" s="754"/>
      <c r="Z25" s="754"/>
      <c r="AA25" s="754"/>
      <c r="AB25" s="754"/>
      <c r="AC25" s="754"/>
      <c r="AD25" s="754"/>
      <c r="AE25" s="754"/>
      <c r="AF25" s="754"/>
      <c r="AG25" s="754"/>
      <c r="AH25" s="754"/>
      <c r="AI25" s="754"/>
      <c r="AJ25" s="754"/>
      <c r="AK25" s="754"/>
      <c r="AL25" s="754"/>
      <c r="AM25" s="754"/>
      <c r="AN25" s="754"/>
      <c r="AO25" s="754"/>
      <c r="AP25" s="754"/>
      <c r="AQ25" s="754"/>
      <c r="AR25" s="754"/>
      <c r="AS25" s="754"/>
      <c r="AT25" s="754"/>
      <c r="AU25" s="754"/>
      <c r="AV25" s="754"/>
      <c r="AW25" s="754"/>
      <c r="AX25" s="754"/>
      <c r="AY25" s="754"/>
      <c r="AZ25" s="754"/>
      <c r="BA25" s="754"/>
      <c r="BB25" s="754"/>
      <c r="BC25" s="754"/>
      <c r="BD25" s="754"/>
      <c r="BE25" s="754"/>
      <c r="BF25" s="754"/>
      <c r="BG25" s="754"/>
      <c r="BH25" s="754"/>
      <c r="BI25" s="754"/>
      <c r="BJ25" s="224"/>
      <c r="BK25" s="224"/>
      <c r="BL25" s="224"/>
      <c r="BM25" s="224"/>
      <c r="BN25" s="224"/>
      <c r="BO25" s="233"/>
      <c r="BP25" s="233"/>
      <c r="BQ25" s="230">
        <v>19</v>
      </c>
      <c r="BR25" s="231"/>
      <c r="BS25" s="802"/>
      <c r="BT25" s="803"/>
      <c r="BU25" s="803"/>
      <c r="BV25" s="803"/>
      <c r="BW25" s="803"/>
      <c r="BX25" s="803"/>
      <c r="BY25" s="803"/>
      <c r="BZ25" s="803"/>
      <c r="CA25" s="803"/>
      <c r="CB25" s="803"/>
      <c r="CC25" s="803"/>
      <c r="CD25" s="803"/>
      <c r="CE25" s="803"/>
      <c r="CF25" s="803"/>
      <c r="CG25" s="804"/>
      <c r="CH25" s="805"/>
      <c r="CI25" s="806"/>
      <c r="CJ25" s="806"/>
      <c r="CK25" s="806"/>
      <c r="CL25" s="807"/>
      <c r="CM25" s="805"/>
      <c r="CN25" s="806"/>
      <c r="CO25" s="806"/>
      <c r="CP25" s="806"/>
      <c r="CQ25" s="807"/>
      <c r="CR25" s="805"/>
      <c r="CS25" s="806"/>
      <c r="CT25" s="806"/>
      <c r="CU25" s="806"/>
      <c r="CV25" s="807"/>
      <c r="CW25" s="805"/>
      <c r="CX25" s="806"/>
      <c r="CY25" s="806"/>
      <c r="CZ25" s="806"/>
      <c r="DA25" s="807"/>
      <c r="DB25" s="805"/>
      <c r="DC25" s="806"/>
      <c r="DD25" s="806"/>
      <c r="DE25" s="806"/>
      <c r="DF25" s="807"/>
      <c r="DG25" s="805"/>
      <c r="DH25" s="806"/>
      <c r="DI25" s="806"/>
      <c r="DJ25" s="806"/>
      <c r="DK25" s="807"/>
      <c r="DL25" s="805"/>
      <c r="DM25" s="806"/>
      <c r="DN25" s="806"/>
      <c r="DO25" s="806"/>
      <c r="DP25" s="807"/>
      <c r="DQ25" s="805"/>
      <c r="DR25" s="806"/>
      <c r="DS25" s="806"/>
      <c r="DT25" s="806"/>
      <c r="DU25" s="807"/>
      <c r="DV25" s="802"/>
      <c r="DW25" s="803"/>
      <c r="DX25" s="803"/>
      <c r="DY25" s="803"/>
      <c r="DZ25" s="808"/>
      <c r="EA25" s="222"/>
    </row>
    <row r="26" spans="1:131" ht="26.25" customHeight="1" x14ac:dyDescent="0.15">
      <c r="A26" s="756" t="s">
        <v>371</v>
      </c>
      <c r="B26" s="757"/>
      <c r="C26" s="757"/>
      <c r="D26" s="757"/>
      <c r="E26" s="757"/>
      <c r="F26" s="757"/>
      <c r="G26" s="757"/>
      <c r="H26" s="757"/>
      <c r="I26" s="757"/>
      <c r="J26" s="757"/>
      <c r="K26" s="757"/>
      <c r="L26" s="757"/>
      <c r="M26" s="757"/>
      <c r="N26" s="757"/>
      <c r="O26" s="757"/>
      <c r="P26" s="758"/>
      <c r="Q26" s="762" t="s">
        <v>395</v>
      </c>
      <c r="R26" s="763"/>
      <c r="S26" s="763"/>
      <c r="T26" s="763"/>
      <c r="U26" s="764"/>
      <c r="V26" s="762" t="s">
        <v>396</v>
      </c>
      <c r="W26" s="763"/>
      <c r="X26" s="763"/>
      <c r="Y26" s="763"/>
      <c r="Z26" s="764"/>
      <c r="AA26" s="762" t="s">
        <v>397</v>
      </c>
      <c r="AB26" s="763"/>
      <c r="AC26" s="763"/>
      <c r="AD26" s="763"/>
      <c r="AE26" s="763"/>
      <c r="AF26" s="843" t="s">
        <v>398</v>
      </c>
      <c r="AG26" s="844"/>
      <c r="AH26" s="844"/>
      <c r="AI26" s="844"/>
      <c r="AJ26" s="845"/>
      <c r="AK26" s="763" t="s">
        <v>399</v>
      </c>
      <c r="AL26" s="763"/>
      <c r="AM26" s="763"/>
      <c r="AN26" s="763"/>
      <c r="AO26" s="764"/>
      <c r="AP26" s="762" t="s">
        <v>400</v>
      </c>
      <c r="AQ26" s="763"/>
      <c r="AR26" s="763"/>
      <c r="AS26" s="763"/>
      <c r="AT26" s="764"/>
      <c r="AU26" s="762" t="s">
        <v>401</v>
      </c>
      <c r="AV26" s="763"/>
      <c r="AW26" s="763"/>
      <c r="AX26" s="763"/>
      <c r="AY26" s="764"/>
      <c r="AZ26" s="762" t="s">
        <v>402</v>
      </c>
      <c r="BA26" s="763"/>
      <c r="BB26" s="763"/>
      <c r="BC26" s="763"/>
      <c r="BD26" s="764"/>
      <c r="BE26" s="762" t="s">
        <v>378</v>
      </c>
      <c r="BF26" s="763"/>
      <c r="BG26" s="763"/>
      <c r="BH26" s="763"/>
      <c r="BI26" s="769"/>
      <c r="BJ26" s="224"/>
      <c r="BK26" s="224"/>
      <c r="BL26" s="224"/>
      <c r="BM26" s="224"/>
      <c r="BN26" s="224"/>
      <c r="BO26" s="233"/>
      <c r="BP26" s="233"/>
      <c r="BQ26" s="230">
        <v>20</v>
      </c>
      <c r="BR26" s="231"/>
      <c r="BS26" s="802"/>
      <c r="BT26" s="803"/>
      <c r="BU26" s="803"/>
      <c r="BV26" s="803"/>
      <c r="BW26" s="803"/>
      <c r="BX26" s="803"/>
      <c r="BY26" s="803"/>
      <c r="BZ26" s="803"/>
      <c r="CA26" s="803"/>
      <c r="CB26" s="803"/>
      <c r="CC26" s="803"/>
      <c r="CD26" s="803"/>
      <c r="CE26" s="803"/>
      <c r="CF26" s="803"/>
      <c r="CG26" s="804"/>
      <c r="CH26" s="805"/>
      <c r="CI26" s="806"/>
      <c r="CJ26" s="806"/>
      <c r="CK26" s="806"/>
      <c r="CL26" s="807"/>
      <c r="CM26" s="805"/>
      <c r="CN26" s="806"/>
      <c r="CO26" s="806"/>
      <c r="CP26" s="806"/>
      <c r="CQ26" s="807"/>
      <c r="CR26" s="805"/>
      <c r="CS26" s="806"/>
      <c r="CT26" s="806"/>
      <c r="CU26" s="806"/>
      <c r="CV26" s="807"/>
      <c r="CW26" s="805"/>
      <c r="CX26" s="806"/>
      <c r="CY26" s="806"/>
      <c r="CZ26" s="806"/>
      <c r="DA26" s="807"/>
      <c r="DB26" s="805"/>
      <c r="DC26" s="806"/>
      <c r="DD26" s="806"/>
      <c r="DE26" s="806"/>
      <c r="DF26" s="807"/>
      <c r="DG26" s="805"/>
      <c r="DH26" s="806"/>
      <c r="DI26" s="806"/>
      <c r="DJ26" s="806"/>
      <c r="DK26" s="807"/>
      <c r="DL26" s="805"/>
      <c r="DM26" s="806"/>
      <c r="DN26" s="806"/>
      <c r="DO26" s="806"/>
      <c r="DP26" s="807"/>
      <c r="DQ26" s="805"/>
      <c r="DR26" s="806"/>
      <c r="DS26" s="806"/>
      <c r="DT26" s="806"/>
      <c r="DU26" s="807"/>
      <c r="DV26" s="802"/>
      <c r="DW26" s="803"/>
      <c r="DX26" s="803"/>
      <c r="DY26" s="803"/>
      <c r="DZ26" s="808"/>
      <c r="EA26" s="222"/>
    </row>
    <row r="27" spans="1:131" ht="26.25" customHeight="1" thickBot="1" x14ac:dyDescent="0.2">
      <c r="A27" s="759"/>
      <c r="B27" s="760"/>
      <c r="C27" s="760"/>
      <c r="D27" s="760"/>
      <c r="E27" s="760"/>
      <c r="F27" s="760"/>
      <c r="G27" s="760"/>
      <c r="H27" s="760"/>
      <c r="I27" s="760"/>
      <c r="J27" s="760"/>
      <c r="K27" s="760"/>
      <c r="L27" s="760"/>
      <c r="M27" s="760"/>
      <c r="N27" s="760"/>
      <c r="O27" s="760"/>
      <c r="P27" s="761"/>
      <c r="Q27" s="765"/>
      <c r="R27" s="766"/>
      <c r="S27" s="766"/>
      <c r="T27" s="766"/>
      <c r="U27" s="767"/>
      <c r="V27" s="765"/>
      <c r="W27" s="766"/>
      <c r="X27" s="766"/>
      <c r="Y27" s="766"/>
      <c r="Z27" s="767"/>
      <c r="AA27" s="765"/>
      <c r="AB27" s="766"/>
      <c r="AC27" s="766"/>
      <c r="AD27" s="766"/>
      <c r="AE27" s="766"/>
      <c r="AF27" s="846"/>
      <c r="AG27" s="847"/>
      <c r="AH27" s="847"/>
      <c r="AI27" s="847"/>
      <c r="AJ27" s="848"/>
      <c r="AK27" s="766"/>
      <c r="AL27" s="766"/>
      <c r="AM27" s="766"/>
      <c r="AN27" s="766"/>
      <c r="AO27" s="767"/>
      <c r="AP27" s="765"/>
      <c r="AQ27" s="766"/>
      <c r="AR27" s="766"/>
      <c r="AS27" s="766"/>
      <c r="AT27" s="767"/>
      <c r="AU27" s="765"/>
      <c r="AV27" s="766"/>
      <c r="AW27" s="766"/>
      <c r="AX27" s="766"/>
      <c r="AY27" s="767"/>
      <c r="AZ27" s="765"/>
      <c r="BA27" s="766"/>
      <c r="BB27" s="766"/>
      <c r="BC27" s="766"/>
      <c r="BD27" s="767"/>
      <c r="BE27" s="765"/>
      <c r="BF27" s="766"/>
      <c r="BG27" s="766"/>
      <c r="BH27" s="766"/>
      <c r="BI27" s="771"/>
      <c r="BJ27" s="224"/>
      <c r="BK27" s="224"/>
      <c r="BL27" s="224"/>
      <c r="BM27" s="224"/>
      <c r="BN27" s="224"/>
      <c r="BO27" s="233"/>
      <c r="BP27" s="233"/>
      <c r="BQ27" s="230">
        <v>21</v>
      </c>
      <c r="BR27" s="231"/>
      <c r="BS27" s="802"/>
      <c r="BT27" s="803"/>
      <c r="BU27" s="803"/>
      <c r="BV27" s="803"/>
      <c r="BW27" s="803"/>
      <c r="BX27" s="803"/>
      <c r="BY27" s="803"/>
      <c r="BZ27" s="803"/>
      <c r="CA27" s="803"/>
      <c r="CB27" s="803"/>
      <c r="CC27" s="803"/>
      <c r="CD27" s="803"/>
      <c r="CE27" s="803"/>
      <c r="CF27" s="803"/>
      <c r="CG27" s="804"/>
      <c r="CH27" s="805"/>
      <c r="CI27" s="806"/>
      <c r="CJ27" s="806"/>
      <c r="CK27" s="806"/>
      <c r="CL27" s="807"/>
      <c r="CM27" s="805"/>
      <c r="CN27" s="806"/>
      <c r="CO27" s="806"/>
      <c r="CP27" s="806"/>
      <c r="CQ27" s="807"/>
      <c r="CR27" s="805"/>
      <c r="CS27" s="806"/>
      <c r="CT27" s="806"/>
      <c r="CU27" s="806"/>
      <c r="CV27" s="807"/>
      <c r="CW27" s="805"/>
      <c r="CX27" s="806"/>
      <c r="CY27" s="806"/>
      <c r="CZ27" s="806"/>
      <c r="DA27" s="807"/>
      <c r="DB27" s="805"/>
      <c r="DC27" s="806"/>
      <c r="DD27" s="806"/>
      <c r="DE27" s="806"/>
      <c r="DF27" s="807"/>
      <c r="DG27" s="805"/>
      <c r="DH27" s="806"/>
      <c r="DI27" s="806"/>
      <c r="DJ27" s="806"/>
      <c r="DK27" s="807"/>
      <c r="DL27" s="805"/>
      <c r="DM27" s="806"/>
      <c r="DN27" s="806"/>
      <c r="DO27" s="806"/>
      <c r="DP27" s="807"/>
      <c r="DQ27" s="805"/>
      <c r="DR27" s="806"/>
      <c r="DS27" s="806"/>
      <c r="DT27" s="806"/>
      <c r="DU27" s="807"/>
      <c r="DV27" s="802"/>
      <c r="DW27" s="803"/>
      <c r="DX27" s="803"/>
      <c r="DY27" s="803"/>
      <c r="DZ27" s="808"/>
      <c r="EA27" s="222"/>
    </row>
    <row r="28" spans="1:131" ht="26.25" customHeight="1" thickTop="1" x14ac:dyDescent="0.15">
      <c r="A28" s="234">
        <v>1</v>
      </c>
      <c r="B28" s="778" t="s">
        <v>403</v>
      </c>
      <c r="C28" s="779"/>
      <c r="D28" s="779"/>
      <c r="E28" s="779"/>
      <c r="F28" s="779"/>
      <c r="G28" s="779"/>
      <c r="H28" s="779"/>
      <c r="I28" s="779"/>
      <c r="J28" s="779"/>
      <c r="K28" s="779"/>
      <c r="L28" s="779"/>
      <c r="M28" s="779"/>
      <c r="N28" s="779"/>
      <c r="O28" s="779"/>
      <c r="P28" s="780"/>
      <c r="Q28" s="851">
        <v>1193</v>
      </c>
      <c r="R28" s="852"/>
      <c r="S28" s="852"/>
      <c r="T28" s="852"/>
      <c r="U28" s="852"/>
      <c r="V28" s="852">
        <v>1127</v>
      </c>
      <c r="W28" s="852"/>
      <c r="X28" s="852"/>
      <c r="Y28" s="852"/>
      <c r="Z28" s="852"/>
      <c r="AA28" s="852">
        <v>66</v>
      </c>
      <c r="AB28" s="852"/>
      <c r="AC28" s="852"/>
      <c r="AD28" s="852"/>
      <c r="AE28" s="853"/>
      <c r="AF28" s="854">
        <v>66</v>
      </c>
      <c r="AG28" s="852"/>
      <c r="AH28" s="852"/>
      <c r="AI28" s="852"/>
      <c r="AJ28" s="855"/>
      <c r="AK28" s="856">
        <v>91</v>
      </c>
      <c r="AL28" s="857"/>
      <c r="AM28" s="857"/>
      <c r="AN28" s="857"/>
      <c r="AO28" s="857"/>
      <c r="AP28" s="857" t="s">
        <v>577</v>
      </c>
      <c r="AQ28" s="857"/>
      <c r="AR28" s="857"/>
      <c r="AS28" s="857"/>
      <c r="AT28" s="857"/>
      <c r="AU28" s="857" t="s">
        <v>577</v>
      </c>
      <c r="AV28" s="857"/>
      <c r="AW28" s="857"/>
      <c r="AX28" s="857"/>
      <c r="AY28" s="857"/>
      <c r="AZ28" s="858" t="s">
        <v>577</v>
      </c>
      <c r="BA28" s="858"/>
      <c r="BB28" s="858"/>
      <c r="BC28" s="858"/>
      <c r="BD28" s="858"/>
      <c r="BE28" s="849"/>
      <c r="BF28" s="849"/>
      <c r="BG28" s="849"/>
      <c r="BH28" s="849"/>
      <c r="BI28" s="850"/>
      <c r="BJ28" s="224"/>
      <c r="BK28" s="224"/>
      <c r="BL28" s="224"/>
      <c r="BM28" s="224"/>
      <c r="BN28" s="224"/>
      <c r="BO28" s="233"/>
      <c r="BP28" s="233"/>
      <c r="BQ28" s="230">
        <v>22</v>
      </c>
      <c r="BR28" s="231"/>
      <c r="BS28" s="802"/>
      <c r="BT28" s="803"/>
      <c r="BU28" s="803"/>
      <c r="BV28" s="803"/>
      <c r="BW28" s="803"/>
      <c r="BX28" s="803"/>
      <c r="BY28" s="803"/>
      <c r="BZ28" s="803"/>
      <c r="CA28" s="803"/>
      <c r="CB28" s="803"/>
      <c r="CC28" s="803"/>
      <c r="CD28" s="803"/>
      <c r="CE28" s="803"/>
      <c r="CF28" s="803"/>
      <c r="CG28" s="804"/>
      <c r="CH28" s="805"/>
      <c r="CI28" s="806"/>
      <c r="CJ28" s="806"/>
      <c r="CK28" s="806"/>
      <c r="CL28" s="807"/>
      <c r="CM28" s="805"/>
      <c r="CN28" s="806"/>
      <c r="CO28" s="806"/>
      <c r="CP28" s="806"/>
      <c r="CQ28" s="807"/>
      <c r="CR28" s="805"/>
      <c r="CS28" s="806"/>
      <c r="CT28" s="806"/>
      <c r="CU28" s="806"/>
      <c r="CV28" s="807"/>
      <c r="CW28" s="805"/>
      <c r="CX28" s="806"/>
      <c r="CY28" s="806"/>
      <c r="CZ28" s="806"/>
      <c r="DA28" s="807"/>
      <c r="DB28" s="805"/>
      <c r="DC28" s="806"/>
      <c r="DD28" s="806"/>
      <c r="DE28" s="806"/>
      <c r="DF28" s="807"/>
      <c r="DG28" s="805"/>
      <c r="DH28" s="806"/>
      <c r="DI28" s="806"/>
      <c r="DJ28" s="806"/>
      <c r="DK28" s="807"/>
      <c r="DL28" s="805"/>
      <c r="DM28" s="806"/>
      <c r="DN28" s="806"/>
      <c r="DO28" s="806"/>
      <c r="DP28" s="807"/>
      <c r="DQ28" s="805"/>
      <c r="DR28" s="806"/>
      <c r="DS28" s="806"/>
      <c r="DT28" s="806"/>
      <c r="DU28" s="807"/>
      <c r="DV28" s="802"/>
      <c r="DW28" s="803"/>
      <c r="DX28" s="803"/>
      <c r="DY28" s="803"/>
      <c r="DZ28" s="808"/>
      <c r="EA28" s="222"/>
    </row>
    <row r="29" spans="1:131" ht="26.25" customHeight="1" x14ac:dyDescent="0.15">
      <c r="A29" s="234">
        <v>2</v>
      </c>
      <c r="B29" s="809" t="s">
        <v>404</v>
      </c>
      <c r="C29" s="810"/>
      <c r="D29" s="810"/>
      <c r="E29" s="810"/>
      <c r="F29" s="810"/>
      <c r="G29" s="810"/>
      <c r="H29" s="810"/>
      <c r="I29" s="810"/>
      <c r="J29" s="810"/>
      <c r="K29" s="810"/>
      <c r="L29" s="810"/>
      <c r="M29" s="810"/>
      <c r="N29" s="810"/>
      <c r="O29" s="810"/>
      <c r="P29" s="811"/>
      <c r="Q29" s="812">
        <v>1255</v>
      </c>
      <c r="R29" s="813"/>
      <c r="S29" s="813"/>
      <c r="T29" s="813"/>
      <c r="U29" s="813"/>
      <c r="V29" s="813">
        <v>1191</v>
      </c>
      <c r="W29" s="813"/>
      <c r="X29" s="813"/>
      <c r="Y29" s="813"/>
      <c r="Z29" s="813"/>
      <c r="AA29" s="813">
        <v>64</v>
      </c>
      <c r="AB29" s="813"/>
      <c r="AC29" s="813"/>
      <c r="AD29" s="813"/>
      <c r="AE29" s="814"/>
      <c r="AF29" s="815">
        <v>64</v>
      </c>
      <c r="AG29" s="816"/>
      <c r="AH29" s="816"/>
      <c r="AI29" s="816"/>
      <c r="AJ29" s="817"/>
      <c r="AK29" s="863">
        <v>176</v>
      </c>
      <c r="AL29" s="859"/>
      <c r="AM29" s="859"/>
      <c r="AN29" s="859"/>
      <c r="AO29" s="859"/>
      <c r="AP29" s="859" t="s">
        <v>577</v>
      </c>
      <c r="AQ29" s="859"/>
      <c r="AR29" s="859"/>
      <c r="AS29" s="859"/>
      <c r="AT29" s="859"/>
      <c r="AU29" s="859" t="s">
        <v>577</v>
      </c>
      <c r="AV29" s="859"/>
      <c r="AW29" s="859"/>
      <c r="AX29" s="859"/>
      <c r="AY29" s="859"/>
      <c r="AZ29" s="860" t="s">
        <v>577</v>
      </c>
      <c r="BA29" s="860"/>
      <c r="BB29" s="860"/>
      <c r="BC29" s="860"/>
      <c r="BD29" s="860"/>
      <c r="BE29" s="861"/>
      <c r="BF29" s="861"/>
      <c r="BG29" s="861"/>
      <c r="BH29" s="861"/>
      <c r="BI29" s="862"/>
      <c r="BJ29" s="224"/>
      <c r="BK29" s="224"/>
      <c r="BL29" s="224"/>
      <c r="BM29" s="224"/>
      <c r="BN29" s="224"/>
      <c r="BO29" s="233"/>
      <c r="BP29" s="233"/>
      <c r="BQ29" s="230">
        <v>23</v>
      </c>
      <c r="BR29" s="231"/>
      <c r="BS29" s="802"/>
      <c r="BT29" s="803"/>
      <c r="BU29" s="803"/>
      <c r="BV29" s="803"/>
      <c r="BW29" s="803"/>
      <c r="BX29" s="803"/>
      <c r="BY29" s="803"/>
      <c r="BZ29" s="803"/>
      <c r="CA29" s="803"/>
      <c r="CB29" s="803"/>
      <c r="CC29" s="803"/>
      <c r="CD29" s="803"/>
      <c r="CE29" s="803"/>
      <c r="CF29" s="803"/>
      <c r="CG29" s="804"/>
      <c r="CH29" s="805"/>
      <c r="CI29" s="806"/>
      <c r="CJ29" s="806"/>
      <c r="CK29" s="806"/>
      <c r="CL29" s="807"/>
      <c r="CM29" s="805"/>
      <c r="CN29" s="806"/>
      <c r="CO29" s="806"/>
      <c r="CP29" s="806"/>
      <c r="CQ29" s="807"/>
      <c r="CR29" s="805"/>
      <c r="CS29" s="806"/>
      <c r="CT29" s="806"/>
      <c r="CU29" s="806"/>
      <c r="CV29" s="807"/>
      <c r="CW29" s="805"/>
      <c r="CX29" s="806"/>
      <c r="CY29" s="806"/>
      <c r="CZ29" s="806"/>
      <c r="DA29" s="807"/>
      <c r="DB29" s="805"/>
      <c r="DC29" s="806"/>
      <c r="DD29" s="806"/>
      <c r="DE29" s="806"/>
      <c r="DF29" s="807"/>
      <c r="DG29" s="805"/>
      <c r="DH29" s="806"/>
      <c r="DI29" s="806"/>
      <c r="DJ29" s="806"/>
      <c r="DK29" s="807"/>
      <c r="DL29" s="805"/>
      <c r="DM29" s="806"/>
      <c r="DN29" s="806"/>
      <c r="DO29" s="806"/>
      <c r="DP29" s="807"/>
      <c r="DQ29" s="805"/>
      <c r="DR29" s="806"/>
      <c r="DS29" s="806"/>
      <c r="DT29" s="806"/>
      <c r="DU29" s="807"/>
      <c r="DV29" s="802"/>
      <c r="DW29" s="803"/>
      <c r="DX29" s="803"/>
      <c r="DY29" s="803"/>
      <c r="DZ29" s="808"/>
      <c r="EA29" s="222"/>
    </row>
    <row r="30" spans="1:131" ht="26.25" customHeight="1" x14ac:dyDescent="0.15">
      <c r="A30" s="234">
        <v>3</v>
      </c>
      <c r="B30" s="809" t="s">
        <v>405</v>
      </c>
      <c r="C30" s="810"/>
      <c r="D30" s="810"/>
      <c r="E30" s="810"/>
      <c r="F30" s="810"/>
      <c r="G30" s="810"/>
      <c r="H30" s="810"/>
      <c r="I30" s="810"/>
      <c r="J30" s="810"/>
      <c r="K30" s="810"/>
      <c r="L30" s="810"/>
      <c r="M30" s="810"/>
      <c r="N30" s="810"/>
      <c r="O30" s="810"/>
      <c r="P30" s="811"/>
      <c r="Q30" s="812">
        <v>99</v>
      </c>
      <c r="R30" s="813"/>
      <c r="S30" s="813"/>
      <c r="T30" s="813"/>
      <c r="U30" s="813"/>
      <c r="V30" s="813">
        <v>98</v>
      </c>
      <c r="W30" s="813"/>
      <c r="X30" s="813"/>
      <c r="Y30" s="813"/>
      <c r="Z30" s="813"/>
      <c r="AA30" s="813">
        <v>2</v>
      </c>
      <c r="AB30" s="813"/>
      <c r="AC30" s="813"/>
      <c r="AD30" s="813"/>
      <c r="AE30" s="814"/>
      <c r="AF30" s="815">
        <v>2</v>
      </c>
      <c r="AG30" s="816"/>
      <c r="AH30" s="816"/>
      <c r="AI30" s="816"/>
      <c r="AJ30" s="817"/>
      <c r="AK30" s="863">
        <v>28</v>
      </c>
      <c r="AL30" s="859"/>
      <c r="AM30" s="859"/>
      <c r="AN30" s="859"/>
      <c r="AO30" s="859"/>
      <c r="AP30" s="859" t="s">
        <v>577</v>
      </c>
      <c r="AQ30" s="859"/>
      <c r="AR30" s="859"/>
      <c r="AS30" s="859"/>
      <c r="AT30" s="859"/>
      <c r="AU30" s="859" t="s">
        <v>577</v>
      </c>
      <c r="AV30" s="859"/>
      <c r="AW30" s="859"/>
      <c r="AX30" s="859"/>
      <c r="AY30" s="859"/>
      <c r="AZ30" s="860" t="s">
        <v>577</v>
      </c>
      <c r="BA30" s="860"/>
      <c r="BB30" s="860"/>
      <c r="BC30" s="860"/>
      <c r="BD30" s="860"/>
      <c r="BE30" s="861"/>
      <c r="BF30" s="861"/>
      <c r="BG30" s="861"/>
      <c r="BH30" s="861"/>
      <c r="BI30" s="862"/>
      <c r="BJ30" s="224"/>
      <c r="BK30" s="224"/>
      <c r="BL30" s="224"/>
      <c r="BM30" s="224"/>
      <c r="BN30" s="224"/>
      <c r="BO30" s="233"/>
      <c r="BP30" s="233"/>
      <c r="BQ30" s="230">
        <v>24</v>
      </c>
      <c r="BR30" s="231"/>
      <c r="BS30" s="802"/>
      <c r="BT30" s="803"/>
      <c r="BU30" s="803"/>
      <c r="BV30" s="803"/>
      <c r="BW30" s="803"/>
      <c r="BX30" s="803"/>
      <c r="BY30" s="803"/>
      <c r="BZ30" s="803"/>
      <c r="CA30" s="803"/>
      <c r="CB30" s="803"/>
      <c r="CC30" s="803"/>
      <c r="CD30" s="803"/>
      <c r="CE30" s="803"/>
      <c r="CF30" s="803"/>
      <c r="CG30" s="804"/>
      <c r="CH30" s="805"/>
      <c r="CI30" s="806"/>
      <c r="CJ30" s="806"/>
      <c r="CK30" s="806"/>
      <c r="CL30" s="807"/>
      <c r="CM30" s="805"/>
      <c r="CN30" s="806"/>
      <c r="CO30" s="806"/>
      <c r="CP30" s="806"/>
      <c r="CQ30" s="807"/>
      <c r="CR30" s="805"/>
      <c r="CS30" s="806"/>
      <c r="CT30" s="806"/>
      <c r="CU30" s="806"/>
      <c r="CV30" s="807"/>
      <c r="CW30" s="805"/>
      <c r="CX30" s="806"/>
      <c r="CY30" s="806"/>
      <c r="CZ30" s="806"/>
      <c r="DA30" s="807"/>
      <c r="DB30" s="805"/>
      <c r="DC30" s="806"/>
      <c r="DD30" s="806"/>
      <c r="DE30" s="806"/>
      <c r="DF30" s="807"/>
      <c r="DG30" s="805"/>
      <c r="DH30" s="806"/>
      <c r="DI30" s="806"/>
      <c r="DJ30" s="806"/>
      <c r="DK30" s="807"/>
      <c r="DL30" s="805"/>
      <c r="DM30" s="806"/>
      <c r="DN30" s="806"/>
      <c r="DO30" s="806"/>
      <c r="DP30" s="807"/>
      <c r="DQ30" s="805"/>
      <c r="DR30" s="806"/>
      <c r="DS30" s="806"/>
      <c r="DT30" s="806"/>
      <c r="DU30" s="807"/>
      <c r="DV30" s="802"/>
      <c r="DW30" s="803"/>
      <c r="DX30" s="803"/>
      <c r="DY30" s="803"/>
      <c r="DZ30" s="808"/>
      <c r="EA30" s="222"/>
    </row>
    <row r="31" spans="1:131" ht="26.25" customHeight="1" x14ac:dyDescent="0.15">
      <c r="A31" s="234">
        <v>4</v>
      </c>
      <c r="B31" s="809" t="s">
        <v>406</v>
      </c>
      <c r="C31" s="810"/>
      <c r="D31" s="810"/>
      <c r="E31" s="810"/>
      <c r="F31" s="810"/>
      <c r="G31" s="810"/>
      <c r="H31" s="810"/>
      <c r="I31" s="810"/>
      <c r="J31" s="810"/>
      <c r="K31" s="810"/>
      <c r="L31" s="810"/>
      <c r="M31" s="810"/>
      <c r="N31" s="810"/>
      <c r="O31" s="810"/>
      <c r="P31" s="811"/>
      <c r="Q31" s="812">
        <v>232</v>
      </c>
      <c r="R31" s="813"/>
      <c r="S31" s="813"/>
      <c r="T31" s="813"/>
      <c r="U31" s="813"/>
      <c r="V31" s="813">
        <v>229</v>
      </c>
      <c r="W31" s="813"/>
      <c r="X31" s="813"/>
      <c r="Y31" s="813"/>
      <c r="Z31" s="813"/>
      <c r="AA31" s="813">
        <v>3</v>
      </c>
      <c r="AB31" s="813"/>
      <c r="AC31" s="813"/>
      <c r="AD31" s="813"/>
      <c r="AE31" s="814"/>
      <c r="AF31" s="815">
        <v>250</v>
      </c>
      <c r="AG31" s="816"/>
      <c r="AH31" s="816"/>
      <c r="AI31" s="816"/>
      <c r="AJ31" s="817"/>
      <c r="AK31" s="863">
        <v>52</v>
      </c>
      <c r="AL31" s="859"/>
      <c r="AM31" s="859"/>
      <c r="AN31" s="859"/>
      <c r="AO31" s="859"/>
      <c r="AP31" s="859">
        <v>1180</v>
      </c>
      <c r="AQ31" s="859"/>
      <c r="AR31" s="859"/>
      <c r="AS31" s="859"/>
      <c r="AT31" s="859"/>
      <c r="AU31" s="859">
        <v>376</v>
      </c>
      <c r="AV31" s="859"/>
      <c r="AW31" s="859"/>
      <c r="AX31" s="859"/>
      <c r="AY31" s="859"/>
      <c r="AZ31" s="860" t="s">
        <v>577</v>
      </c>
      <c r="BA31" s="860"/>
      <c r="BB31" s="860"/>
      <c r="BC31" s="860"/>
      <c r="BD31" s="860"/>
      <c r="BE31" s="861" t="s">
        <v>407</v>
      </c>
      <c r="BF31" s="861"/>
      <c r="BG31" s="861"/>
      <c r="BH31" s="861"/>
      <c r="BI31" s="862"/>
      <c r="BJ31" s="224"/>
      <c r="BK31" s="224"/>
      <c r="BL31" s="224"/>
      <c r="BM31" s="224"/>
      <c r="BN31" s="224"/>
      <c r="BO31" s="233"/>
      <c r="BP31" s="233"/>
      <c r="BQ31" s="230">
        <v>25</v>
      </c>
      <c r="BR31" s="231"/>
      <c r="BS31" s="802"/>
      <c r="BT31" s="803"/>
      <c r="BU31" s="803"/>
      <c r="BV31" s="803"/>
      <c r="BW31" s="803"/>
      <c r="BX31" s="803"/>
      <c r="BY31" s="803"/>
      <c r="BZ31" s="803"/>
      <c r="CA31" s="803"/>
      <c r="CB31" s="803"/>
      <c r="CC31" s="803"/>
      <c r="CD31" s="803"/>
      <c r="CE31" s="803"/>
      <c r="CF31" s="803"/>
      <c r="CG31" s="804"/>
      <c r="CH31" s="805"/>
      <c r="CI31" s="806"/>
      <c r="CJ31" s="806"/>
      <c r="CK31" s="806"/>
      <c r="CL31" s="807"/>
      <c r="CM31" s="805"/>
      <c r="CN31" s="806"/>
      <c r="CO31" s="806"/>
      <c r="CP31" s="806"/>
      <c r="CQ31" s="807"/>
      <c r="CR31" s="805"/>
      <c r="CS31" s="806"/>
      <c r="CT31" s="806"/>
      <c r="CU31" s="806"/>
      <c r="CV31" s="807"/>
      <c r="CW31" s="805"/>
      <c r="CX31" s="806"/>
      <c r="CY31" s="806"/>
      <c r="CZ31" s="806"/>
      <c r="DA31" s="807"/>
      <c r="DB31" s="805"/>
      <c r="DC31" s="806"/>
      <c r="DD31" s="806"/>
      <c r="DE31" s="806"/>
      <c r="DF31" s="807"/>
      <c r="DG31" s="805"/>
      <c r="DH31" s="806"/>
      <c r="DI31" s="806"/>
      <c r="DJ31" s="806"/>
      <c r="DK31" s="807"/>
      <c r="DL31" s="805"/>
      <c r="DM31" s="806"/>
      <c r="DN31" s="806"/>
      <c r="DO31" s="806"/>
      <c r="DP31" s="807"/>
      <c r="DQ31" s="805"/>
      <c r="DR31" s="806"/>
      <c r="DS31" s="806"/>
      <c r="DT31" s="806"/>
      <c r="DU31" s="807"/>
      <c r="DV31" s="802"/>
      <c r="DW31" s="803"/>
      <c r="DX31" s="803"/>
      <c r="DY31" s="803"/>
      <c r="DZ31" s="808"/>
      <c r="EA31" s="222"/>
    </row>
    <row r="32" spans="1:131" ht="26.25" customHeight="1" x14ac:dyDescent="0.15">
      <c r="A32" s="234">
        <v>5</v>
      </c>
      <c r="B32" s="809" t="s">
        <v>408</v>
      </c>
      <c r="C32" s="810"/>
      <c r="D32" s="810"/>
      <c r="E32" s="810"/>
      <c r="F32" s="810"/>
      <c r="G32" s="810"/>
      <c r="H32" s="810"/>
      <c r="I32" s="810"/>
      <c r="J32" s="810"/>
      <c r="K32" s="810"/>
      <c r="L32" s="810"/>
      <c r="M32" s="810"/>
      <c r="N32" s="810"/>
      <c r="O32" s="810"/>
      <c r="P32" s="811"/>
      <c r="Q32" s="812">
        <v>980</v>
      </c>
      <c r="R32" s="813"/>
      <c r="S32" s="813"/>
      <c r="T32" s="813"/>
      <c r="U32" s="813"/>
      <c r="V32" s="813">
        <v>1061</v>
      </c>
      <c r="W32" s="813"/>
      <c r="X32" s="813"/>
      <c r="Y32" s="813"/>
      <c r="Z32" s="813"/>
      <c r="AA32" s="813">
        <v>81</v>
      </c>
      <c r="AB32" s="813"/>
      <c r="AC32" s="813"/>
      <c r="AD32" s="813"/>
      <c r="AE32" s="814"/>
      <c r="AF32" s="815">
        <v>50</v>
      </c>
      <c r="AG32" s="816"/>
      <c r="AH32" s="816"/>
      <c r="AI32" s="816"/>
      <c r="AJ32" s="817"/>
      <c r="AK32" s="863">
        <v>438</v>
      </c>
      <c r="AL32" s="859"/>
      <c r="AM32" s="859"/>
      <c r="AN32" s="859"/>
      <c r="AO32" s="859"/>
      <c r="AP32" s="859">
        <v>500</v>
      </c>
      <c r="AQ32" s="859"/>
      <c r="AR32" s="859"/>
      <c r="AS32" s="859"/>
      <c r="AT32" s="859"/>
      <c r="AU32" s="859">
        <v>361</v>
      </c>
      <c r="AV32" s="859"/>
      <c r="AW32" s="859"/>
      <c r="AX32" s="859"/>
      <c r="AY32" s="859"/>
      <c r="AZ32" s="860" t="s">
        <v>577</v>
      </c>
      <c r="BA32" s="860"/>
      <c r="BB32" s="860"/>
      <c r="BC32" s="860"/>
      <c r="BD32" s="860"/>
      <c r="BE32" s="861" t="s">
        <v>407</v>
      </c>
      <c r="BF32" s="861"/>
      <c r="BG32" s="861"/>
      <c r="BH32" s="861"/>
      <c r="BI32" s="862"/>
      <c r="BJ32" s="224"/>
      <c r="BK32" s="224"/>
      <c r="BL32" s="224"/>
      <c r="BM32" s="224"/>
      <c r="BN32" s="224"/>
      <c r="BO32" s="233"/>
      <c r="BP32" s="233"/>
      <c r="BQ32" s="230">
        <v>26</v>
      </c>
      <c r="BR32" s="231"/>
      <c r="BS32" s="802"/>
      <c r="BT32" s="803"/>
      <c r="BU32" s="803"/>
      <c r="BV32" s="803"/>
      <c r="BW32" s="803"/>
      <c r="BX32" s="803"/>
      <c r="BY32" s="803"/>
      <c r="BZ32" s="803"/>
      <c r="CA32" s="803"/>
      <c r="CB32" s="803"/>
      <c r="CC32" s="803"/>
      <c r="CD32" s="803"/>
      <c r="CE32" s="803"/>
      <c r="CF32" s="803"/>
      <c r="CG32" s="804"/>
      <c r="CH32" s="805"/>
      <c r="CI32" s="806"/>
      <c r="CJ32" s="806"/>
      <c r="CK32" s="806"/>
      <c r="CL32" s="807"/>
      <c r="CM32" s="805"/>
      <c r="CN32" s="806"/>
      <c r="CO32" s="806"/>
      <c r="CP32" s="806"/>
      <c r="CQ32" s="807"/>
      <c r="CR32" s="805"/>
      <c r="CS32" s="806"/>
      <c r="CT32" s="806"/>
      <c r="CU32" s="806"/>
      <c r="CV32" s="807"/>
      <c r="CW32" s="805"/>
      <c r="CX32" s="806"/>
      <c r="CY32" s="806"/>
      <c r="CZ32" s="806"/>
      <c r="DA32" s="807"/>
      <c r="DB32" s="805"/>
      <c r="DC32" s="806"/>
      <c r="DD32" s="806"/>
      <c r="DE32" s="806"/>
      <c r="DF32" s="807"/>
      <c r="DG32" s="805"/>
      <c r="DH32" s="806"/>
      <c r="DI32" s="806"/>
      <c r="DJ32" s="806"/>
      <c r="DK32" s="807"/>
      <c r="DL32" s="805"/>
      <c r="DM32" s="806"/>
      <c r="DN32" s="806"/>
      <c r="DO32" s="806"/>
      <c r="DP32" s="807"/>
      <c r="DQ32" s="805"/>
      <c r="DR32" s="806"/>
      <c r="DS32" s="806"/>
      <c r="DT32" s="806"/>
      <c r="DU32" s="807"/>
      <c r="DV32" s="802"/>
      <c r="DW32" s="803"/>
      <c r="DX32" s="803"/>
      <c r="DY32" s="803"/>
      <c r="DZ32" s="808"/>
      <c r="EA32" s="222"/>
    </row>
    <row r="33" spans="1:131" ht="26.25" customHeight="1" x14ac:dyDescent="0.15">
      <c r="A33" s="234">
        <v>6</v>
      </c>
      <c r="B33" s="809" t="s">
        <v>409</v>
      </c>
      <c r="C33" s="810"/>
      <c r="D33" s="810"/>
      <c r="E33" s="810"/>
      <c r="F33" s="810"/>
      <c r="G33" s="810"/>
      <c r="H33" s="810"/>
      <c r="I33" s="810"/>
      <c r="J33" s="810"/>
      <c r="K33" s="810"/>
      <c r="L33" s="810"/>
      <c r="M33" s="810"/>
      <c r="N33" s="810"/>
      <c r="O33" s="810"/>
      <c r="P33" s="811"/>
      <c r="Q33" s="812">
        <v>356</v>
      </c>
      <c r="R33" s="813"/>
      <c r="S33" s="813"/>
      <c r="T33" s="813"/>
      <c r="U33" s="813"/>
      <c r="V33" s="813">
        <v>353</v>
      </c>
      <c r="W33" s="813"/>
      <c r="X33" s="813"/>
      <c r="Y33" s="813"/>
      <c r="Z33" s="813"/>
      <c r="AA33" s="813">
        <v>3</v>
      </c>
      <c r="AB33" s="813"/>
      <c r="AC33" s="813"/>
      <c r="AD33" s="813"/>
      <c r="AE33" s="814"/>
      <c r="AF33" s="815">
        <v>52</v>
      </c>
      <c r="AG33" s="816"/>
      <c r="AH33" s="816"/>
      <c r="AI33" s="816"/>
      <c r="AJ33" s="817"/>
      <c r="AK33" s="863">
        <v>49</v>
      </c>
      <c r="AL33" s="859"/>
      <c r="AM33" s="859"/>
      <c r="AN33" s="859"/>
      <c r="AO33" s="859"/>
      <c r="AP33" s="859">
        <v>113</v>
      </c>
      <c r="AQ33" s="859"/>
      <c r="AR33" s="859"/>
      <c r="AS33" s="859"/>
      <c r="AT33" s="859"/>
      <c r="AU33" s="859">
        <v>10</v>
      </c>
      <c r="AV33" s="859"/>
      <c r="AW33" s="859"/>
      <c r="AX33" s="859"/>
      <c r="AY33" s="859"/>
      <c r="AZ33" s="860" t="s">
        <v>577</v>
      </c>
      <c r="BA33" s="860"/>
      <c r="BB33" s="860"/>
      <c r="BC33" s="860"/>
      <c r="BD33" s="860"/>
      <c r="BE33" s="861" t="s">
        <v>407</v>
      </c>
      <c r="BF33" s="861"/>
      <c r="BG33" s="861"/>
      <c r="BH33" s="861"/>
      <c r="BI33" s="862"/>
      <c r="BJ33" s="224"/>
      <c r="BK33" s="224"/>
      <c r="BL33" s="224"/>
      <c r="BM33" s="224"/>
      <c r="BN33" s="224"/>
      <c r="BO33" s="233"/>
      <c r="BP33" s="233"/>
      <c r="BQ33" s="230">
        <v>27</v>
      </c>
      <c r="BR33" s="231"/>
      <c r="BS33" s="802"/>
      <c r="BT33" s="803"/>
      <c r="BU33" s="803"/>
      <c r="BV33" s="803"/>
      <c r="BW33" s="803"/>
      <c r="BX33" s="803"/>
      <c r="BY33" s="803"/>
      <c r="BZ33" s="803"/>
      <c r="CA33" s="803"/>
      <c r="CB33" s="803"/>
      <c r="CC33" s="803"/>
      <c r="CD33" s="803"/>
      <c r="CE33" s="803"/>
      <c r="CF33" s="803"/>
      <c r="CG33" s="804"/>
      <c r="CH33" s="805"/>
      <c r="CI33" s="806"/>
      <c r="CJ33" s="806"/>
      <c r="CK33" s="806"/>
      <c r="CL33" s="807"/>
      <c r="CM33" s="805"/>
      <c r="CN33" s="806"/>
      <c r="CO33" s="806"/>
      <c r="CP33" s="806"/>
      <c r="CQ33" s="807"/>
      <c r="CR33" s="805"/>
      <c r="CS33" s="806"/>
      <c r="CT33" s="806"/>
      <c r="CU33" s="806"/>
      <c r="CV33" s="807"/>
      <c r="CW33" s="805"/>
      <c r="CX33" s="806"/>
      <c r="CY33" s="806"/>
      <c r="CZ33" s="806"/>
      <c r="DA33" s="807"/>
      <c r="DB33" s="805"/>
      <c r="DC33" s="806"/>
      <c r="DD33" s="806"/>
      <c r="DE33" s="806"/>
      <c r="DF33" s="807"/>
      <c r="DG33" s="805"/>
      <c r="DH33" s="806"/>
      <c r="DI33" s="806"/>
      <c r="DJ33" s="806"/>
      <c r="DK33" s="807"/>
      <c r="DL33" s="805"/>
      <c r="DM33" s="806"/>
      <c r="DN33" s="806"/>
      <c r="DO33" s="806"/>
      <c r="DP33" s="807"/>
      <c r="DQ33" s="805"/>
      <c r="DR33" s="806"/>
      <c r="DS33" s="806"/>
      <c r="DT33" s="806"/>
      <c r="DU33" s="807"/>
      <c r="DV33" s="802"/>
      <c r="DW33" s="803"/>
      <c r="DX33" s="803"/>
      <c r="DY33" s="803"/>
      <c r="DZ33" s="808"/>
      <c r="EA33" s="222"/>
    </row>
    <row r="34" spans="1:131" ht="26.25" customHeight="1" x14ac:dyDescent="0.15">
      <c r="A34" s="234">
        <v>7</v>
      </c>
      <c r="B34" s="809" t="s">
        <v>410</v>
      </c>
      <c r="C34" s="810"/>
      <c r="D34" s="810"/>
      <c r="E34" s="810"/>
      <c r="F34" s="810"/>
      <c r="G34" s="810"/>
      <c r="H34" s="810"/>
      <c r="I34" s="810"/>
      <c r="J34" s="810"/>
      <c r="K34" s="810"/>
      <c r="L34" s="810"/>
      <c r="M34" s="810"/>
      <c r="N34" s="810"/>
      <c r="O34" s="810"/>
      <c r="P34" s="811"/>
      <c r="Q34" s="812">
        <v>251</v>
      </c>
      <c r="R34" s="813"/>
      <c r="S34" s="813"/>
      <c r="T34" s="813"/>
      <c r="U34" s="813"/>
      <c r="V34" s="813">
        <v>238</v>
      </c>
      <c r="W34" s="813"/>
      <c r="X34" s="813"/>
      <c r="Y34" s="813"/>
      <c r="Z34" s="813"/>
      <c r="AA34" s="813">
        <v>13</v>
      </c>
      <c r="AB34" s="813"/>
      <c r="AC34" s="813"/>
      <c r="AD34" s="813"/>
      <c r="AE34" s="814"/>
      <c r="AF34" s="815">
        <v>8</v>
      </c>
      <c r="AG34" s="816"/>
      <c r="AH34" s="816"/>
      <c r="AI34" s="816"/>
      <c r="AJ34" s="817"/>
      <c r="AK34" s="863">
        <v>117</v>
      </c>
      <c r="AL34" s="859"/>
      <c r="AM34" s="859"/>
      <c r="AN34" s="859"/>
      <c r="AO34" s="859"/>
      <c r="AP34" s="859">
        <v>1345</v>
      </c>
      <c r="AQ34" s="859"/>
      <c r="AR34" s="859"/>
      <c r="AS34" s="859"/>
      <c r="AT34" s="859"/>
      <c r="AU34" s="859">
        <v>1339</v>
      </c>
      <c r="AV34" s="859"/>
      <c r="AW34" s="859"/>
      <c r="AX34" s="859"/>
      <c r="AY34" s="859"/>
      <c r="AZ34" s="860" t="s">
        <v>577</v>
      </c>
      <c r="BA34" s="860"/>
      <c r="BB34" s="860"/>
      <c r="BC34" s="860"/>
      <c r="BD34" s="860"/>
      <c r="BE34" s="861" t="s">
        <v>411</v>
      </c>
      <c r="BF34" s="861"/>
      <c r="BG34" s="861"/>
      <c r="BH34" s="861"/>
      <c r="BI34" s="862"/>
      <c r="BJ34" s="224"/>
      <c r="BK34" s="224"/>
      <c r="BL34" s="224"/>
      <c r="BM34" s="224"/>
      <c r="BN34" s="224"/>
      <c r="BO34" s="233"/>
      <c r="BP34" s="233"/>
      <c r="BQ34" s="230">
        <v>28</v>
      </c>
      <c r="BR34" s="231"/>
      <c r="BS34" s="802"/>
      <c r="BT34" s="803"/>
      <c r="BU34" s="803"/>
      <c r="BV34" s="803"/>
      <c r="BW34" s="803"/>
      <c r="BX34" s="803"/>
      <c r="BY34" s="803"/>
      <c r="BZ34" s="803"/>
      <c r="CA34" s="803"/>
      <c r="CB34" s="803"/>
      <c r="CC34" s="803"/>
      <c r="CD34" s="803"/>
      <c r="CE34" s="803"/>
      <c r="CF34" s="803"/>
      <c r="CG34" s="804"/>
      <c r="CH34" s="805"/>
      <c r="CI34" s="806"/>
      <c r="CJ34" s="806"/>
      <c r="CK34" s="806"/>
      <c r="CL34" s="807"/>
      <c r="CM34" s="805"/>
      <c r="CN34" s="806"/>
      <c r="CO34" s="806"/>
      <c r="CP34" s="806"/>
      <c r="CQ34" s="807"/>
      <c r="CR34" s="805"/>
      <c r="CS34" s="806"/>
      <c r="CT34" s="806"/>
      <c r="CU34" s="806"/>
      <c r="CV34" s="807"/>
      <c r="CW34" s="805"/>
      <c r="CX34" s="806"/>
      <c r="CY34" s="806"/>
      <c r="CZ34" s="806"/>
      <c r="DA34" s="807"/>
      <c r="DB34" s="805"/>
      <c r="DC34" s="806"/>
      <c r="DD34" s="806"/>
      <c r="DE34" s="806"/>
      <c r="DF34" s="807"/>
      <c r="DG34" s="805"/>
      <c r="DH34" s="806"/>
      <c r="DI34" s="806"/>
      <c r="DJ34" s="806"/>
      <c r="DK34" s="807"/>
      <c r="DL34" s="805"/>
      <c r="DM34" s="806"/>
      <c r="DN34" s="806"/>
      <c r="DO34" s="806"/>
      <c r="DP34" s="807"/>
      <c r="DQ34" s="805"/>
      <c r="DR34" s="806"/>
      <c r="DS34" s="806"/>
      <c r="DT34" s="806"/>
      <c r="DU34" s="807"/>
      <c r="DV34" s="802"/>
      <c r="DW34" s="803"/>
      <c r="DX34" s="803"/>
      <c r="DY34" s="803"/>
      <c r="DZ34" s="808"/>
      <c r="EA34" s="222"/>
    </row>
    <row r="35" spans="1:131" ht="26.25" customHeight="1" x14ac:dyDescent="0.15">
      <c r="A35" s="234">
        <v>8</v>
      </c>
      <c r="B35" s="809" t="s">
        <v>412</v>
      </c>
      <c r="C35" s="810"/>
      <c r="D35" s="810"/>
      <c r="E35" s="810"/>
      <c r="F35" s="810"/>
      <c r="G35" s="810"/>
      <c r="H35" s="810"/>
      <c r="I35" s="810"/>
      <c r="J35" s="810"/>
      <c r="K35" s="810"/>
      <c r="L35" s="810"/>
      <c r="M35" s="810"/>
      <c r="N35" s="810"/>
      <c r="O35" s="810"/>
      <c r="P35" s="811"/>
      <c r="Q35" s="812">
        <v>22</v>
      </c>
      <c r="R35" s="813"/>
      <c r="S35" s="813"/>
      <c r="T35" s="813"/>
      <c r="U35" s="813"/>
      <c r="V35" s="813">
        <v>21</v>
      </c>
      <c r="W35" s="813"/>
      <c r="X35" s="813"/>
      <c r="Y35" s="813"/>
      <c r="Z35" s="813"/>
      <c r="AA35" s="813">
        <v>1</v>
      </c>
      <c r="AB35" s="813"/>
      <c r="AC35" s="813"/>
      <c r="AD35" s="813"/>
      <c r="AE35" s="814"/>
      <c r="AF35" s="815">
        <v>1</v>
      </c>
      <c r="AG35" s="816"/>
      <c r="AH35" s="816"/>
      <c r="AI35" s="816"/>
      <c r="AJ35" s="817"/>
      <c r="AK35" s="863">
        <v>16</v>
      </c>
      <c r="AL35" s="859"/>
      <c r="AM35" s="859"/>
      <c r="AN35" s="859"/>
      <c r="AO35" s="859"/>
      <c r="AP35" s="859">
        <v>21</v>
      </c>
      <c r="AQ35" s="859"/>
      <c r="AR35" s="859"/>
      <c r="AS35" s="859"/>
      <c r="AT35" s="859"/>
      <c r="AU35" s="859">
        <v>21</v>
      </c>
      <c r="AV35" s="859"/>
      <c r="AW35" s="859"/>
      <c r="AX35" s="859"/>
      <c r="AY35" s="859"/>
      <c r="AZ35" s="860" t="s">
        <v>577</v>
      </c>
      <c r="BA35" s="860"/>
      <c r="BB35" s="860"/>
      <c r="BC35" s="860"/>
      <c r="BD35" s="860"/>
      <c r="BE35" s="861" t="s">
        <v>411</v>
      </c>
      <c r="BF35" s="861"/>
      <c r="BG35" s="861"/>
      <c r="BH35" s="861"/>
      <c r="BI35" s="862"/>
      <c r="BJ35" s="224"/>
      <c r="BK35" s="224"/>
      <c r="BL35" s="224"/>
      <c r="BM35" s="224"/>
      <c r="BN35" s="224"/>
      <c r="BO35" s="233"/>
      <c r="BP35" s="233"/>
      <c r="BQ35" s="230">
        <v>29</v>
      </c>
      <c r="BR35" s="231"/>
      <c r="BS35" s="802"/>
      <c r="BT35" s="803"/>
      <c r="BU35" s="803"/>
      <c r="BV35" s="803"/>
      <c r="BW35" s="803"/>
      <c r="BX35" s="803"/>
      <c r="BY35" s="803"/>
      <c r="BZ35" s="803"/>
      <c r="CA35" s="803"/>
      <c r="CB35" s="803"/>
      <c r="CC35" s="803"/>
      <c r="CD35" s="803"/>
      <c r="CE35" s="803"/>
      <c r="CF35" s="803"/>
      <c r="CG35" s="804"/>
      <c r="CH35" s="805"/>
      <c r="CI35" s="806"/>
      <c r="CJ35" s="806"/>
      <c r="CK35" s="806"/>
      <c r="CL35" s="807"/>
      <c r="CM35" s="805"/>
      <c r="CN35" s="806"/>
      <c r="CO35" s="806"/>
      <c r="CP35" s="806"/>
      <c r="CQ35" s="807"/>
      <c r="CR35" s="805"/>
      <c r="CS35" s="806"/>
      <c r="CT35" s="806"/>
      <c r="CU35" s="806"/>
      <c r="CV35" s="807"/>
      <c r="CW35" s="805"/>
      <c r="CX35" s="806"/>
      <c r="CY35" s="806"/>
      <c r="CZ35" s="806"/>
      <c r="DA35" s="807"/>
      <c r="DB35" s="805"/>
      <c r="DC35" s="806"/>
      <c r="DD35" s="806"/>
      <c r="DE35" s="806"/>
      <c r="DF35" s="807"/>
      <c r="DG35" s="805"/>
      <c r="DH35" s="806"/>
      <c r="DI35" s="806"/>
      <c r="DJ35" s="806"/>
      <c r="DK35" s="807"/>
      <c r="DL35" s="805"/>
      <c r="DM35" s="806"/>
      <c r="DN35" s="806"/>
      <c r="DO35" s="806"/>
      <c r="DP35" s="807"/>
      <c r="DQ35" s="805"/>
      <c r="DR35" s="806"/>
      <c r="DS35" s="806"/>
      <c r="DT35" s="806"/>
      <c r="DU35" s="807"/>
      <c r="DV35" s="802"/>
      <c r="DW35" s="803"/>
      <c r="DX35" s="803"/>
      <c r="DY35" s="803"/>
      <c r="DZ35" s="808"/>
      <c r="EA35" s="222"/>
    </row>
    <row r="36" spans="1:131" ht="26.25" customHeight="1" x14ac:dyDescent="0.15">
      <c r="A36" s="234">
        <v>9</v>
      </c>
      <c r="B36" s="809" t="s">
        <v>413</v>
      </c>
      <c r="C36" s="810"/>
      <c r="D36" s="810"/>
      <c r="E36" s="810"/>
      <c r="F36" s="810"/>
      <c r="G36" s="810"/>
      <c r="H36" s="810"/>
      <c r="I36" s="810"/>
      <c r="J36" s="810"/>
      <c r="K36" s="810"/>
      <c r="L36" s="810"/>
      <c r="M36" s="810"/>
      <c r="N36" s="810"/>
      <c r="O36" s="810"/>
      <c r="P36" s="811"/>
      <c r="Q36" s="812">
        <v>101</v>
      </c>
      <c r="R36" s="813"/>
      <c r="S36" s="813"/>
      <c r="T36" s="813"/>
      <c r="U36" s="813"/>
      <c r="V36" s="813">
        <v>98</v>
      </c>
      <c r="W36" s="813"/>
      <c r="X36" s="813"/>
      <c r="Y36" s="813"/>
      <c r="Z36" s="813"/>
      <c r="AA36" s="813">
        <v>3</v>
      </c>
      <c r="AB36" s="813"/>
      <c r="AC36" s="813"/>
      <c r="AD36" s="813"/>
      <c r="AE36" s="814"/>
      <c r="AF36" s="815">
        <v>3</v>
      </c>
      <c r="AG36" s="816"/>
      <c r="AH36" s="816"/>
      <c r="AI36" s="816"/>
      <c r="AJ36" s="817"/>
      <c r="AK36" s="863">
        <v>26</v>
      </c>
      <c r="AL36" s="859"/>
      <c r="AM36" s="859"/>
      <c r="AN36" s="859"/>
      <c r="AO36" s="859"/>
      <c r="AP36" s="859">
        <v>299</v>
      </c>
      <c r="AQ36" s="859"/>
      <c r="AR36" s="859"/>
      <c r="AS36" s="859"/>
      <c r="AT36" s="859"/>
      <c r="AU36" s="859">
        <v>294</v>
      </c>
      <c r="AV36" s="859"/>
      <c r="AW36" s="859"/>
      <c r="AX36" s="859"/>
      <c r="AY36" s="859"/>
      <c r="AZ36" s="860" t="s">
        <v>577</v>
      </c>
      <c r="BA36" s="860"/>
      <c r="BB36" s="860"/>
      <c r="BC36" s="860"/>
      <c r="BD36" s="860"/>
      <c r="BE36" s="861" t="s">
        <v>411</v>
      </c>
      <c r="BF36" s="861"/>
      <c r="BG36" s="861"/>
      <c r="BH36" s="861"/>
      <c r="BI36" s="862"/>
      <c r="BJ36" s="224"/>
      <c r="BK36" s="224"/>
      <c r="BL36" s="224"/>
      <c r="BM36" s="224"/>
      <c r="BN36" s="224"/>
      <c r="BO36" s="233"/>
      <c r="BP36" s="233"/>
      <c r="BQ36" s="230">
        <v>30</v>
      </c>
      <c r="BR36" s="231"/>
      <c r="BS36" s="802"/>
      <c r="BT36" s="803"/>
      <c r="BU36" s="803"/>
      <c r="BV36" s="803"/>
      <c r="BW36" s="803"/>
      <c r="BX36" s="803"/>
      <c r="BY36" s="803"/>
      <c r="BZ36" s="803"/>
      <c r="CA36" s="803"/>
      <c r="CB36" s="803"/>
      <c r="CC36" s="803"/>
      <c r="CD36" s="803"/>
      <c r="CE36" s="803"/>
      <c r="CF36" s="803"/>
      <c r="CG36" s="804"/>
      <c r="CH36" s="805"/>
      <c r="CI36" s="806"/>
      <c r="CJ36" s="806"/>
      <c r="CK36" s="806"/>
      <c r="CL36" s="807"/>
      <c r="CM36" s="805"/>
      <c r="CN36" s="806"/>
      <c r="CO36" s="806"/>
      <c r="CP36" s="806"/>
      <c r="CQ36" s="807"/>
      <c r="CR36" s="805"/>
      <c r="CS36" s="806"/>
      <c r="CT36" s="806"/>
      <c r="CU36" s="806"/>
      <c r="CV36" s="807"/>
      <c r="CW36" s="805"/>
      <c r="CX36" s="806"/>
      <c r="CY36" s="806"/>
      <c r="CZ36" s="806"/>
      <c r="DA36" s="807"/>
      <c r="DB36" s="805"/>
      <c r="DC36" s="806"/>
      <c r="DD36" s="806"/>
      <c r="DE36" s="806"/>
      <c r="DF36" s="807"/>
      <c r="DG36" s="805"/>
      <c r="DH36" s="806"/>
      <c r="DI36" s="806"/>
      <c r="DJ36" s="806"/>
      <c r="DK36" s="807"/>
      <c r="DL36" s="805"/>
      <c r="DM36" s="806"/>
      <c r="DN36" s="806"/>
      <c r="DO36" s="806"/>
      <c r="DP36" s="807"/>
      <c r="DQ36" s="805"/>
      <c r="DR36" s="806"/>
      <c r="DS36" s="806"/>
      <c r="DT36" s="806"/>
      <c r="DU36" s="807"/>
      <c r="DV36" s="802"/>
      <c r="DW36" s="803"/>
      <c r="DX36" s="803"/>
      <c r="DY36" s="803"/>
      <c r="DZ36" s="808"/>
      <c r="EA36" s="222"/>
    </row>
    <row r="37" spans="1:131" ht="26.25" customHeight="1" x14ac:dyDescent="0.15">
      <c r="A37" s="234">
        <v>10</v>
      </c>
      <c r="B37" s="809" t="s">
        <v>414</v>
      </c>
      <c r="C37" s="810"/>
      <c r="D37" s="810"/>
      <c r="E37" s="810"/>
      <c r="F37" s="810"/>
      <c r="G37" s="810"/>
      <c r="H37" s="810"/>
      <c r="I37" s="810"/>
      <c r="J37" s="810"/>
      <c r="K37" s="810"/>
      <c r="L37" s="810"/>
      <c r="M37" s="810"/>
      <c r="N37" s="810"/>
      <c r="O37" s="810"/>
      <c r="P37" s="811"/>
      <c r="Q37" s="812">
        <v>16</v>
      </c>
      <c r="R37" s="813"/>
      <c r="S37" s="813"/>
      <c r="T37" s="813"/>
      <c r="U37" s="813"/>
      <c r="V37" s="813">
        <v>16</v>
      </c>
      <c r="W37" s="813"/>
      <c r="X37" s="813"/>
      <c r="Y37" s="813"/>
      <c r="Z37" s="813"/>
      <c r="AA37" s="813">
        <v>0</v>
      </c>
      <c r="AB37" s="813"/>
      <c r="AC37" s="813"/>
      <c r="AD37" s="813"/>
      <c r="AE37" s="814"/>
      <c r="AF37" s="815">
        <v>0</v>
      </c>
      <c r="AG37" s="816"/>
      <c r="AH37" s="816"/>
      <c r="AI37" s="816"/>
      <c r="AJ37" s="817"/>
      <c r="AK37" s="863">
        <v>7</v>
      </c>
      <c r="AL37" s="859"/>
      <c r="AM37" s="859"/>
      <c r="AN37" s="859"/>
      <c r="AO37" s="859"/>
      <c r="AP37" s="859" t="s">
        <v>577</v>
      </c>
      <c r="AQ37" s="859"/>
      <c r="AR37" s="859"/>
      <c r="AS37" s="859"/>
      <c r="AT37" s="859"/>
      <c r="AU37" s="859" t="s">
        <v>577</v>
      </c>
      <c r="AV37" s="859"/>
      <c r="AW37" s="859"/>
      <c r="AX37" s="859"/>
      <c r="AY37" s="859"/>
      <c r="AZ37" s="860" t="s">
        <v>577</v>
      </c>
      <c r="BA37" s="860"/>
      <c r="BB37" s="860"/>
      <c r="BC37" s="860"/>
      <c r="BD37" s="860"/>
      <c r="BE37" s="861" t="s">
        <v>411</v>
      </c>
      <c r="BF37" s="861"/>
      <c r="BG37" s="861"/>
      <c r="BH37" s="861"/>
      <c r="BI37" s="862"/>
      <c r="BJ37" s="224"/>
      <c r="BK37" s="224"/>
      <c r="BL37" s="224"/>
      <c r="BM37" s="224"/>
      <c r="BN37" s="224"/>
      <c r="BO37" s="233"/>
      <c r="BP37" s="233"/>
      <c r="BQ37" s="230">
        <v>31</v>
      </c>
      <c r="BR37" s="231"/>
      <c r="BS37" s="802"/>
      <c r="BT37" s="803"/>
      <c r="BU37" s="803"/>
      <c r="BV37" s="803"/>
      <c r="BW37" s="803"/>
      <c r="BX37" s="803"/>
      <c r="BY37" s="803"/>
      <c r="BZ37" s="803"/>
      <c r="CA37" s="803"/>
      <c r="CB37" s="803"/>
      <c r="CC37" s="803"/>
      <c r="CD37" s="803"/>
      <c r="CE37" s="803"/>
      <c r="CF37" s="803"/>
      <c r="CG37" s="804"/>
      <c r="CH37" s="805"/>
      <c r="CI37" s="806"/>
      <c r="CJ37" s="806"/>
      <c r="CK37" s="806"/>
      <c r="CL37" s="807"/>
      <c r="CM37" s="805"/>
      <c r="CN37" s="806"/>
      <c r="CO37" s="806"/>
      <c r="CP37" s="806"/>
      <c r="CQ37" s="807"/>
      <c r="CR37" s="805"/>
      <c r="CS37" s="806"/>
      <c r="CT37" s="806"/>
      <c r="CU37" s="806"/>
      <c r="CV37" s="807"/>
      <c r="CW37" s="805"/>
      <c r="CX37" s="806"/>
      <c r="CY37" s="806"/>
      <c r="CZ37" s="806"/>
      <c r="DA37" s="807"/>
      <c r="DB37" s="805"/>
      <c r="DC37" s="806"/>
      <c r="DD37" s="806"/>
      <c r="DE37" s="806"/>
      <c r="DF37" s="807"/>
      <c r="DG37" s="805"/>
      <c r="DH37" s="806"/>
      <c r="DI37" s="806"/>
      <c r="DJ37" s="806"/>
      <c r="DK37" s="807"/>
      <c r="DL37" s="805"/>
      <c r="DM37" s="806"/>
      <c r="DN37" s="806"/>
      <c r="DO37" s="806"/>
      <c r="DP37" s="807"/>
      <c r="DQ37" s="805"/>
      <c r="DR37" s="806"/>
      <c r="DS37" s="806"/>
      <c r="DT37" s="806"/>
      <c r="DU37" s="807"/>
      <c r="DV37" s="802"/>
      <c r="DW37" s="803"/>
      <c r="DX37" s="803"/>
      <c r="DY37" s="803"/>
      <c r="DZ37" s="808"/>
      <c r="EA37" s="222"/>
    </row>
    <row r="38" spans="1:131" ht="26.25" customHeight="1" x14ac:dyDescent="0.15">
      <c r="A38" s="234">
        <v>11</v>
      </c>
      <c r="B38" s="809"/>
      <c r="C38" s="810"/>
      <c r="D38" s="810"/>
      <c r="E38" s="810"/>
      <c r="F38" s="810"/>
      <c r="G38" s="810"/>
      <c r="H38" s="810"/>
      <c r="I38" s="810"/>
      <c r="J38" s="810"/>
      <c r="K38" s="810"/>
      <c r="L38" s="810"/>
      <c r="M38" s="810"/>
      <c r="N38" s="810"/>
      <c r="O38" s="810"/>
      <c r="P38" s="811"/>
      <c r="Q38" s="812"/>
      <c r="R38" s="813"/>
      <c r="S38" s="813"/>
      <c r="T38" s="813"/>
      <c r="U38" s="813"/>
      <c r="V38" s="813"/>
      <c r="W38" s="813"/>
      <c r="X38" s="813"/>
      <c r="Y38" s="813"/>
      <c r="Z38" s="813"/>
      <c r="AA38" s="813"/>
      <c r="AB38" s="813"/>
      <c r="AC38" s="813"/>
      <c r="AD38" s="813"/>
      <c r="AE38" s="814"/>
      <c r="AF38" s="815"/>
      <c r="AG38" s="816"/>
      <c r="AH38" s="816"/>
      <c r="AI38" s="816"/>
      <c r="AJ38" s="817"/>
      <c r="AK38" s="863"/>
      <c r="AL38" s="859"/>
      <c r="AM38" s="859"/>
      <c r="AN38" s="859"/>
      <c r="AO38" s="859"/>
      <c r="AP38" s="859"/>
      <c r="AQ38" s="859"/>
      <c r="AR38" s="859"/>
      <c r="AS38" s="859"/>
      <c r="AT38" s="859"/>
      <c r="AU38" s="859"/>
      <c r="AV38" s="859"/>
      <c r="AW38" s="859"/>
      <c r="AX38" s="859"/>
      <c r="AY38" s="859"/>
      <c r="AZ38" s="860"/>
      <c r="BA38" s="860"/>
      <c r="BB38" s="860"/>
      <c r="BC38" s="860"/>
      <c r="BD38" s="860"/>
      <c r="BE38" s="861"/>
      <c r="BF38" s="861"/>
      <c r="BG38" s="861"/>
      <c r="BH38" s="861"/>
      <c r="BI38" s="862"/>
      <c r="BJ38" s="224"/>
      <c r="BK38" s="224"/>
      <c r="BL38" s="224"/>
      <c r="BM38" s="224"/>
      <c r="BN38" s="224"/>
      <c r="BO38" s="233"/>
      <c r="BP38" s="233"/>
      <c r="BQ38" s="230">
        <v>32</v>
      </c>
      <c r="BR38" s="231"/>
      <c r="BS38" s="802"/>
      <c r="BT38" s="803"/>
      <c r="BU38" s="803"/>
      <c r="BV38" s="803"/>
      <c r="BW38" s="803"/>
      <c r="BX38" s="803"/>
      <c r="BY38" s="803"/>
      <c r="BZ38" s="803"/>
      <c r="CA38" s="803"/>
      <c r="CB38" s="803"/>
      <c r="CC38" s="803"/>
      <c r="CD38" s="803"/>
      <c r="CE38" s="803"/>
      <c r="CF38" s="803"/>
      <c r="CG38" s="804"/>
      <c r="CH38" s="805"/>
      <c r="CI38" s="806"/>
      <c r="CJ38" s="806"/>
      <c r="CK38" s="806"/>
      <c r="CL38" s="807"/>
      <c r="CM38" s="805"/>
      <c r="CN38" s="806"/>
      <c r="CO38" s="806"/>
      <c r="CP38" s="806"/>
      <c r="CQ38" s="807"/>
      <c r="CR38" s="805"/>
      <c r="CS38" s="806"/>
      <c r="CT38" s="806"/>
      <c r="CU38" s="806"/>
      <c r="CV38" s="807"/>
      <c r="CW38" s="805"/>
      <c r="CX38" s="806"/>
      <c r="CY38" s="806"/>
      <c r="CZ38" s="806"/>
      <c r="DA38" s="807"/>
      <c r="DB38" s="805"/>
      <c r="DC38" s="806"/>
      <c r="DD38" s="806"/>
      <c r="DE38" s="806"/>
      <c r="DF38" s="807"/>
      <c r="DG38" s="805"/>
      <c r="DH38" s="806"/>
      <c r="DI38" s="806"/>
      <c r="DJ38" s="806"/>
      <c r="DK38" s="807"/>
      <c r="DL38" s="805"/>
      <c r="DM38" s="806"/>
      <c r="DN38" s="806"/>
      <c r="DO38" s="806"/>
      <c r="DP38" s="807"/>
      <c r="DQ38" s="805"/>
      <c r="DR38" s="806"/>
      <c r="DS38" s="806"/>
      <c r="DT38" s="806"/>
      <c r="DU38" s="807"/>
      <c r="DV38" s="802"/>
      <c r="DW38" s="803"/>
      <c r="DX38" s="803"/>
      <c r="DY38" s="803"/>
      <c r="DZ38" s="808"/>
      <c r="EA38" s="222"/>
    </row>
    <row r="39" spans="1:131" ht="26.25" customHeight="1" x14ac:dyDescent="0.15">
      <c r="A39" s="234">
        <v>12</v>
      </c>
      <c r="B39" s="809"/>
      <c r="C39" s="810"/>
      <c r="D39" s="810"/>
      <c r="E39" s="810"/>
      <c r="F39" s="810"/>
      <c r="G39" s="810"/>
      <c r="H39" s="810"/>
      <c r="I39" s="810"/>
      <c r="J39" s="810"/>
      <c r="K39" s="810"/>
      <c r="L39" s="810"/>
      <c r="M39" s="810"/>
      <c r="N39" s="810"/>
      <c r="O39" s="810"/>
      <c r="P39" s="811"/>
      <c r="Q39" s="812"/>
      <c r="R39" s="813"/>
      <c r="S39" s="813"/>
      <c r="T39" s="813"/>
      <c r="U39" s="813"/>
      <c r="V39" s="813"/>
      <c r="W39" s="813"/>
      <c r="X39" s="813"/>
      <c r="Y39" s="813"/>
      <c r="Z39" s="813"/>
      <c r="AA39" s="813"/>
      <c r="AB39" s="813"/>
      <c r="AC39" s="813"/>
      <c r="AD39" s="813"/>
      <c r="AE39" s="814"/>
      <c r="AF39" s="815"/>
      <c r="AG39" s="816"/>
      <c r="AH39" s="816"/>
      <c r="AI39" s="816"/>
      <c r="AJ39" s="817"/>
      <c r="AK39" s="863"/>
      <c r="AL39" s="859"/>
      <c r="AM39" s="859"/>
      <c r="AN39" s="859"/>
      <c r="AO39" s="859"/>
      <c r="AP39" s="859"/>
      <c r="AQ39" s="859"/>
      <c r="AR39" s="859"/>
      <c r="AS39" s="859"/>
      <c r="AT39" s="859"/>
      <c r="AU39" s="859"/>
      <c r="AV39" s="859"/>
      <c r="AW39" s="859"/>
      <c r="AX39" s="859"/>
      <c r="AY39" s="859"/>
      <c r="AZ39" s="860"/>
      <c r="BA39" s="860"/>
      <c r="BB39" s="860"/>
      <c r="BC39" s="860"/>
      <c r="BD39" s="860"/>
      <c r="BE39" s="861"/>
      <c r="BF39" s="861"/>
      <c r="BG39" s="861"/>
      <c r="BH39" s="861"/>
      <c r="BI39" s="862"/>
      <c r="BJ39" s="224"/>
      <c r="BK39" s="224"/>
      <c r="BL39" s="224"/>
      <c r="BM39" s="224"/>
      <c r="BN39" s="224"/>
      <c r="BO39" s="233"/>
      <c r="BP39" s="233"/>
      <c r="BQ39" s="230">
        <v>33</v>
      </c>
      <c r="BR39" s="231"/>
      <c r="BS39" s="802"/>
      <c r="BT39" s="803"/>
      <c r="BU39" s="803"/>
      <c r="BV39" s="803"/>
      <c r="BW39" s="803"/>
      <c r="BX39" s="803"/>
      <c r="BY39" s="803"/>
      <c r="BZ39" s="803"/>
      <c r="CA39" s="803"/>
      <c r="CB39" s="803"/>
      <c r="CC39" s="803"/>
      <c r="CD39" s="803"/>
      <c r="CE39" s="803"/>
      <c r="CF39" s="803"/>
      <c r="CG39" s="804"/>
      <c r="CH39" s="805"/>
      <c r="CI39" s="806"/>
      <c r="CJ39" s="806"/>
      <c r="CK39" s="806"/>
      <c r="CL39" s="807"/>
      <c r="CM39" s="805"/>
      <c r="CN39" s="806"/>
      <c r="CO39" s="806"/>
      <c r="CP39" s="806"/>
      <c r="CQ39" s="807"/>
      <c r="CR39" s="805"/>
      <c r="CS39" s="806"/>
      <c r="CT39" s="806"/>
      <c r="CU39" s="806"/>
      <c r="CV39" s="807"/>
      <c r="CW39" s="805"/>
      <c r="CX39" s="806"/>
      <c r="CY39" s="806"/>
      <c r="CZ39" s="806"/>
      <c r="DA39" s="807"/>
      <c r="DB39" s="805"/>
      <c r="DC39" s="806"/>
      <c r="DD39" s="806"/>
      <c r="DE39" s="806"/>
      <c r="DF39" s="807"/>
      <c r="DG39" s="805"/>
      <c r="DH39" s="806"/>
      <c r="DI39" s="806"/>
      <c r="DJ39" s="806"/>
      <c r="DK39" s="807"/>
      <c r="DL39" s="805"/>
      <c r="DM39" s="806"/>
      <c r="DN39" s="806"/>
      <c r="DO39" s="806"/>
      <c r="DP39" s="807"/>
      <c r="DQ39" s="805"/>
      <c r="DR39" s="806"/>
      <c r="DS39" s="806"/>
      <c r="DT39" s="806"/>
      <c r="DU39" s="807"/>
      <c r="DV39" s="802"/>
      <c r="DW39" s="803"/>
      <c r="DX39" s="803"/>
      <c r="DY39" s="803"/>
      <c r="DZ39" s="808"/>
      <c r="EA39" s="222"/>
    </row>
    <row r="40" spans="1:131" ht="26.25" customHeight="1" x14ac:dyDescent="0.15">
      <c r="A40" s="230">
        <v>13</v>
      </c>
      <c r="B40" s="809"/>
      <c r="C40" s="810"/>
      <c r="D40" s="810"/>
      <c r="E40" s="810"/>
      <c r="F40" s="810"/>
      <c r="G40" s="810"/>
      <c r="H40" s="810"/>
      <c r="I40" s="810"/>
      <c r="J40" s="810"/>
      <c r="K40" s="810"/>
      <c r="L40" s="810"/>
      <c r="M40" s="810"/>
      <c r="N40" s="810"/>
      <c r="O40" s="810"/>
      <c r="P40" s="811"/>
      <c r="Q40" s="812"/>
      <c r="R40" s="813"/>
      <c r="S40" s="813"/>
      <c r="T40" s="813"/>
      <c r="U40" s="813"/>
      <c r="V40" s="813"/>
      <c r="W40" s="813"/>
      <c r="X40" s="813"/>
      <c r="Y40" s="813"/>
      <c r="Z40" s="813"/>
      <c r="AA40" s="813"/>
      <c r="AB40" s="813"/>
      <c r="AC40" s="813"/>
      <c r="AD40" s="813"/>
      <c r="AE40" s="814"/>
      <c r="AF40" s="815"/>
      <c r="AG40" s="816"/>
      <c r="AH40" s="816"/>
      <c r="AI40" s="816"/>
      <c r="AJ40" s="817"/>
      <c r="AK40" s="863"/>
      <c r="AL40" s="859"/>
      <c r="AM40" s="859"/>
      <c r="AN40" s="859"/>
      <c r="AO40" s="859"/>
      <c r="AP40" s="859"/>
      <c r="AQ40" s="859"/>
      <c r="AR40" s="859"/>
      <c r="AS40" s="859"/>
      <c r="AT40" s="859"/>
      <c r="AU40" s="859"/>
      <c r="AV40" s="859"/>
      <c r="AW40" s="859"/>
      <c r="AX40" s="859"/>
      <c r="AY40" s="859"/>
      <c r="AZ40" s="860"/>
      <c r="BA40" s="860"/>
      <c r="BB40" s="860"/>
      <c r="BC40" s="860"/>
      <c r="BD40" s="860"/>
      <c r="BE40" s="861"/>
      <c r="BF40" s="861"/>
      <c r="BG40" s="861"/>
      <c r="BH40" s="861"/>
      <c r="BI40" s="862"/>
      <c r="BJ40" s="224"/>
      <c r="BK40" s="224"/>
      <c r="BL40" s="224"/>
      <c r="BM40" s="224"/>
      <c r="BN40" s="224"/>
      <c r="BO40" s="233"/>
      <c r="BP40" s="233"/>
      <c r="BQ40" s="230">
        <v>34</v>
      </c>
      <c r="BR40" s="231"/>
      <c r="BS40" s="802"/>
      <c r="BT40" s="803"/>
      <c r="BU40" s="803"/>
      <c r="BV40" s="803"/>
      <c r="BW40" s="803"/>
      <c r="BX40" s="803"/>
      <c r="BY40" s="803"/>
      <c r="BZ40" s="803"/>
      <c r="CA40" s="803"/>
      <c r="CB40" s="803"/>
      <c r="CC40" s="803"/>
      <c r="CD40" s="803"/>
      <c r="CE40" s="803"/>
      <c r="CF40" s="803"/>
      <c r="CG40" s="804"/>
      <c r="CH40" s="805"/>
      <c r="CI40" s="806"/>
      <c r="CJ40" s="806"/>
      <c r="CK40" s="806"/>
      <c r="CL40" s="807"/>
      <c r="CM40" s="805"/>
      <c r="CN40" s="806"/>
      <c r="CO40" s="806"/>
      <c r="CP40" s="806"/>
      <c r="CQ40" s="807"/>
      <c r="CR40" s="805"/>
      <c r="CS40" s="806"/>
      <c r="CT40" s="806"/>
      <c r="CU40" s="806"/>
      <c r="CV40" s="807"/>
      <c r="CW40" s="805"/>
      <c r="CX40" s="806"/>
      <c r="CY40" s="806"/>
      <c r="CZ40" s="806"/>
      <c r="DA40" s="807"/>
      <c r="DB40" s="805"/>
      <c r="DC40" s="806"/>
      <c r="DD40" s="806"/>
      <c r="DE40" s="806"/>
      <c r="DF40" s="807"/>
      <c r="DG40" s="805"/>
      <c r="DH40" s="806"/>
      <c r="DI40" s="806"/>
      <c r="DJ40" s="806"/>
      <c r="DK40" s="807"/>
      <c r="DL40" s="805"/>
      <c r="DM40" s="806"/>
      <c r="DN40" s="806"/>
      <c r="DO40" s="806"/>
      <c r="DP40" s="807"/>
      <c r="DQ40" s="805"/>
      <c r="DR40" s="806"/>
      <c r="DS40" s="806"/>
      <c r="DT40" s="806"/>
      <c r="DU40" s="807"/>
      <c r="DV40" s="802"/>
      <c r="DW40" s="803"/>
      <c r="DX40" s="803"/>
      <c r="DY40" s="803"/>
      <c r="DZ40" s="808"/>
      <c r="EA40" s="222"/>
    </row>
    <row r="41" spans="1:131" ht="26.25" customHeight="1" x14ac:dyDescent="0.15">
      <c r="A41" s="230">
        <v>14</v>
      </c>
      <c r="B41" s="809"/>
      <c r="C41" s="810"/>
      <c r="D41" s="810"/>
      <c r="E41" s="810"/>
      <c r="F41" s="810"/>
      <c r="G41" s="810"/>
      <c r="H41" s="810"/>
      <c r="I41" s="810"/>
      <c r="J41" s="810"/>
      <c r="K41" s="810"/>
      <c r="L41" s="810"/>
      <c r="M41" s="810"/>
      <c r="N41" s="810"/>
      <c r="O41" s="810"/>
      <c r="P41" s="811"/>
      <c r="Q41" s="812"/>
      <c r="R41" s="813"/>
      <c r="S41" s="813"/>
      <c r="T41" s="813"/>
      <c r="U41" s="813"/>
      <c r="V41" s="813"/>
      <c r="W41" s="813"/>
      <c r="X41" s="813"/>
      <c r="Y41" s="813"/>
      <c r="Z41" s="813"/>
      <c r="AA41" s="813"/>
      <c r="AB41" s="813"/>
      <c r="AC41" s="813"/>
      <c r="AD41" s="813"/>
      <c r="AE41" s="814"/>
      <c r="AF41" s="815"/>
      <c r="AG41" s="816"/>
      <c r="AH41" s="816"/>
      <c r="AI41" s="816"/>
      <c r="AJ41" s="817"/>
      <c r="AK41" s="863"/>
      <c r="AL41" s="859"/>
      <c r="AM41" s="859"/>
      <c r="AN41" s="859"/>
      <c r="AO41" s="859"/>
      <c r="AP41" s="859"/>
      <c r="AQ41" s="859"/>
      <c r="AR41" s="859"/>
      <c r="AS41" s="859"/>
      <c r="AT41" s="859"/>
      <c r="AU41" s="859"/>
      <c r="AV41" s="859"/>
      <c r="AW41" s="859"/>
      <c r="AX41" s="859"/>
      <c r="AY41" s="859"/>
      <c r="AZ41" s="860"/>
      <c r="BA41" s="860"/>
      <c r="BB41" s="860"/>
      <c r="BC41" s="860"/>
      <c r="BD41" s="860"/>
      <c r="BE41" s="861"/>
      <c r="BF41" s="861"/>
      <c r="BG41" s="861"/>
      <c r="BH41" s="861"/>
      <c r="BI41" s="862"/>
      <c r="BJ41" s="224"/>
      <c r="BK41" s="224"/>
      <c r="BL41" s="224"/>
      <c r="BM41" s="224"/>
      <c r="BN41" s="224"/>
      <c r="BO41" s="233"/>
      <c r="BP41" s="233"/>
      <c r="BQ41" s="230">
        <v>35</v>
      </c>
      <c r="BR41" s="231"/>
      <c r="BS41" s="802"/>
      <c r="BT41" s="803"/>
      <c r="BU41" s="803"/>
      <c r="BV41" s="803"/>
      <c r="BW41" s="803"/>
      <c r="BX41" s="803"/>
      <c r="BY41" s="803"/>
      <c r="BZ41" s="803"/>
      <c r="CA41" s="803"/>
      <c r="CB41" s="803"/>
      <c r="CC41" s="803"/>
      <c r="CD41" s="803"/>
      <c r="CE41" s="803"/>
      <c r="CF41" s="803"/>
      <c r="CG41" s="804"/>
      <c r="CH41" s="805"/>
      <c r="CI41" s="806"/>
      <c r="CJ41" s="806"/>
      <c r="CK41" s="806"/>
      <c r="CL41" s="807"/>
      <c r="CM41" s="805"/>
      <c r="CN41" s="806"/>
      <c r="CO41" s="806"/>
      <c r="CP41" s="806"/>
      <c r="CQ41" s="807"/>
      <c r="CR41" s="805"/>
      <c r="CS41" s="806"/>
      <c r="CT41" s="806"/>
      <c r="CU41" s="806"/>
      <c r="CV41" s="807"/>
      <c r="CW41" s="805"/>
      <c r="CX41" s="806"/>
      <c r="CY41" s="806"/>
      <c r="CZ41" s="806"/>
      <c r="DA41" s="807"/>
      <c r="DB41" s="805"/>
      <c r="DC41" s="806"/>
      <c r="DD41" s="806"/>
      <c r="DE41" s="806"/>
      <c r="DF41" s="807"/>
      <c r="DG41" s="805"/>
      <c r="DH41" s="806"/>
      <c r="DI41" s="806"/>
      <c r="DJ41" s="806"/>
      <c r="DK41" s="807"/>
      <c r="DL41" s="805"/>
      <c r="DM41" s="806"/>
      <c r="DN41" s="806"/>
      <c r="DO41" s="806"/>
      <c r="DP41" s="807"/>
      <c r="DQ41" s="805"/>
      <c r="DR41" s="806"/>
      <c r="DS41" s="806"/>
      <c r="DT41" s="806"/>
      <c r="DU41" s="807"/>
      <c r="DV41" s="802"/>
      <c r="DW41" s="803"/>
      <c r="DX41" s="803"/>
      <c r="DY41" s="803"/>
      <c r="DZ41" s="808"/>
      <c r="EA41" s="222"/>
    </row>
    <row r="42" spans="1:131" ht="26.25" customHeight="1" x14ac:dyDescent="0.15">
      <c r="A42" s="230">
        <v>15</v>
      </c>
      <c r="B42" s="809"/>
      <c r="C42" s="810"/>
      <c r="D42" s="810"/>
      <c r="E42" s="810"/>
      <c r="F42" s="810"/>
      <c r="G42" s="810"/>
      <c r="H42" s="810"/>
      <c r="I42" s="810"/>
      <c r="J42" s="810"/>
      <c r="K42" s="810"/>
      <c r="L42" s="810"/>
      <c r="M42" s="810"/>
      <c r="N42" s="810"/>
      <c r="O42" s="810"/>
      <c r="P42" s="811"/>
      <c r="Q42" s="812"/>
      <c r="R42" s="813"/>
      <c r="S42" s="813"/>
      <c r="T42" s="813"/>
      <c r="U42" s="813"/>
      <c r="V42" s="813"/>
      <c r="W42" s="813"/>
      <c r="X42" s="813"/>
      <c r="Y42" s="813"/>
      <c r="Z42" s="813"/>
      <c r="AA42" s="813"/>
      <c r="AB42" s="813"/>
      <c r="AC42" s="813"/>
      <c r="AD42" s="813"/>
      <c r="AE42" s="814"/>
      <c r="AF42" s="815"/>
      <c r="AG42" s="816"/>
      <c r="AH42" s="816"/>
      <c r="AI42" s="816"/>
      <c r="AJ42" s="817"/>
      <c r="AK42" s="863"/>
      <c r="AL42" s="859"/>
      <c r="AM42" s="859"/>
      <c r="AN42" s="859"/>
      <c r="AO42" s="859"/>
      <c r="AP42" s="859"/>
      <c r="AQ42" s="859"/>
      <c r="AR42" s="859"/>
      <c r="AS42" s="859"/>
      <c r="AT42" s="859"/>
      <c r="AU42" s="859"/>
      <c r="AV42" s="859"/>
      <c r="AW42" s="859"/>
      <c r="AX42" s="859"/>
      <c r="AY42" s="859"/>
      <c r="AZ42" s="860"/>
      <c r="BA42" s="860"/>
      <c r="BB42" s="860"/>
      <c r="BC42" s="860"/>
      <c r="BD42" s="860"/>
      <c r="BE42" s="861"/>
      <c r="BF42" s="861"/>
      <c r="BG42" s="861"/>
      <c r="BH42" s="861"/>
      <c r="BI42" s="862"/>
      <c r="BJ42" s="224"/>
      <c r="BK42" s="224"/>
      <c r="BL42" s="224"/>
      <c r="BM42" s="224"/>
      <c r="BN42" s="224"/>
      <c r="BO42" s="233"/>
      <c r="BP42" s="233"/>
      <c r="BQ42" s="230">
        <v>36</v>
      </c>
      <c r="BR42" s="231"/>
      <c r="BS42" s="802"/>
      <c r="BT42" s="803"/>
      <c r="BU42" s="803"/>
      <c r="BV42" s="803"/>
      <c r="BW42" s="803"/>
      <c r="BX42" s="803"/>
      <c r="BY42" s="803"/>
      <c r="BZ42" s="803"/>
      <c r="CA42" s="803"/>
      <c r="CB42" s="803"/>
      <c r="CC42" s="803"/>
      <c r="CD42" s="803"/>
      <c r="CE42" s="803"/>
      <c r="CF42" s="803"/>
      <c r="CG42" s="804"/>
      <c r="CH42" s="805"/>
      <c r="CI42" s="806"/>
      <c r="CJ42" s="806"/>
      <c r="CK42" s="806"/>
      <c r="CL42" s="807"/>
      <c r="CM42" s="805"/>
      <c r="CN42" s="806"/>
      <c r="CO42" s="806"/>
      <c r="CP42" s="806"/>
      <c r="CQ42" s="807"/>
      <c r="CR42" s="805"/>
      <c r="CS42" s="806"/>
      <c r="CT42" s="806"/>
      <c r="CU42" s="806"/>
      <c r="CV42" s="807"/>
      <c r="CW42" s="805"/>
      <c r="CX42" s="806"/>
      <c r="CY42" s="806"/>
      <c r="CZ42" s="806"/>
      <c r="DA42" s="807"/>
      <c r="DB42" s="805"/>
      <c r="DC42" s="806"/>
      <c r="DD42" s="806"/>
      <c r="DE42" s="806"/>
      <c r="DF42" s="807"/>
      <c r="DG42" s="805"/>
      <c r="DH42" s="806"/>
      <c r="DI42" s="806"/>
      <c r="DJ42" s="806"/>
      <c r="DK42" s="807"/>
      <c r="DL42" s="805"/>
      <c r="DM42" s="806"/>
      <c r="DN42" s="806"/>
      <c r="DO42" s="806"/>
      <c r="DP42" s="807"/>
      <c r="DQ42" s="805"/>
      <c r="DR42" s="806"/>
      <c r="DS42" s="806"/>
      <c r="DT42" s="806"/>
      <c r="DU42" s="807"/>
      <c r="DV42" s="802"/>
      <c r="DW42" s="803"/>
      <c r="DX42" s="803"/>
      <c r="DY42" s="803"/>
      <c r="DZ42" s="808"/>
      <c r="EA42" s="222"/>
    </row>
    <row r="43" spans="1:131" ht="26.25" customHeight="1" x14ac:dyDescent="0.15">
      <c r="A43" s="230">
        <v>16</v>
      </c>
      <c r="B43" s="809"/>
      <c r="C43" s="810"/>
      <c r="D43" s="810"/>
      <c r="E43" s="810"/>
      <c r="F43" s="810"/>
      <c r="G43" s="810"/>
      <c r="H43" s="810"/>
      <c r="I43" s="810"/>
      <c r="J43" s="810"/>
      <c r="K43" s="810"/>
      <c r="L43" s="810"/>
      <c r="M43" s="810"/>
      <c r="N43" s="810"/>
      <c r="O43" s="810"/>
      <c r="P43" s="811"/>
      <c r="Q43" s="812"/>
      <c r="R43" s="813"/>
      <c r="S43" s="813"/>
      <c r="T43" s="813"/>
      <c r="U43" s="813"/>
      <c r="V43" s="813"/>
      <c r="W43" s="813"/>
      <c r="X43" s="813"/>
      <c r="Y43" s="813"/>
      <c r="Z43" s="813"/>
      <c r="AA43" s="813"/>
      <c r="AB43" s="813"/>
      <c r="AC43" s="813"/>
      <c r="AD43" s="813"/>
      <c r="AE43" s="814"/>
      <c r="AF43" s="815"/>
      <c r="AG43" s="816"/>
      <c r="AH43" s="816"/>
      <c r="AI43" s="816"/>
      <c r="AJ43" s="817"/>
      <c r="AK43" s="863"/>
      <c r="AL43" s="859"/>
      <c r="AM43" s="859"/>
      <c r="AN43" s="859"/>
      <c r="AO43" s="859"/>
      <c r="AP43" s="859"/>
      <c r="AQ43" s="859"/>
      <c r="AR43" s="859"/>
      <c r="AS43" s="859"/>
      <c r="AT43" s="859"/>
      <c r="AU43" s="859"/>
      <c r="AV43" s="859"/>
      <c r="AW43" s="859"/>
      <c r="AX43" s="859"/>
      <c r="AY43" s="859"/>
      <c r="AZ43" s="860"/>
      <c r="BA43" s="860"/>
      <c r="BB43" s="860"/>
      <c r="BC43" s="860"/>
      <c r="BD43" s="860"/>
      <c r="BE43" s="861"/>
      <c r="BF43" s="861"/>
      <c r="BG43" s="861"/>
      <c r="BH43" s="861"/>
      <c r="BI43" s="862"/>
      <c r="BJ43" s="224"/>
      <c r="BK43" s="224"/>
      <c r="BL43" s="224"/>
      <c r="BM43" s="224"/>
      <c r="BN43" s="224"/>
      <c r="BO43" s="233"/>
      <c r="BP43" s="233"/>
      <c r="BQ43" s="230">
        <v>37</v>
      </c>
      <c r="BR43" s="231"/>
      <c r="BS43" s="802"/>
      <c r="BT43" s="803"/>
      <c r="BU43" s="803"/>
      <c r="BV43" s="803"/>
      <c r="BW43" s="803"/>
      <c r="BX43" s="803"/>
      <c r="BY43" s="803"/>
      <c r="BZ43" s="803"/>
      <c r="CA43" s="803"/>
      <c r="CB43" s="803"/>
      <c r="CC43" s="803"/>
      <c r="CD43" s="803"/>
      <c r="CE43" s="803"/>
      <c r="CF43" s="803"/>
      <c r="CG43" s="804"/>
      <c r="CH43" s="805"/>
      <c r="CI43" s="806"/>
      <c r="CJ43" s="806"/>
      <c r="CK43" s="806"/>
      <c r="CL43" s="807"/>
      <c r="CM43" s="805"/>
      <c r="CN43" s="806"/>
      <c r="CO43" s="806"/>
      <c r="CP43" s="806"/>
      <c r="CQ43" s="807"/>
      <c r="CR43" s="805"/>
      <c r="CS43" s="806"/>
      <c r="CT43" s="806"/>
      <c r="CU43" s="806"/>
      <c r="CV43" s="807"/>
      <c r="CW43" s="805"/>
      <c r="CX43" s="806"/>
      <c r="CY43" s="806"/>
      <c r="CZ43" s="806"/>
      <c r="DA43" s="807"/>
      <c r="DB43" s="805"/>
      <c r="DC43" s="806"/>
      <c r="DD43" s="806"/>
      <c r="DE43" s="806"/>
      <c r="DF43" s="807"/>
      <c r="DG43" s="805"/>
      <c r="DH43" s="806"/>
      <c r="DI43" s="806"/>
      <c r="DJ43" s="806"/>
      <c r="DK43" s="807"/>
      <c r="DL43" s="805"/>
      <c r="DM43" s="806"/>
      <c r="DN43" s="806"/>
      <c r="DO43" s="806"/>
      <c r="DP43" s="807"/>
      <c r="DQ43" s="805"/>
      <c r="DR43" s="806"/>
      <c r="DS43" s="806"/>
      <c r="DT43" s="806"/>
      <c r="DU43" s="807"/>
      <c r="DV43" s="802"/>
      <c r="DW43" s="803"/>
      <c r="DX43" s="803"/>
      <c r="DY43" s="803"/>
      <c r="DZ43" s="808"/>
      <c r="EA43" s="222"/>
    </row>
    <row r="44" spans="1:131" ht="26.25" customHeight="1" x14ac:dyDescent="0.15">
      <c r="A44" s="230">
        <v>17</v>
      </c>
      <c r="B44" s="809"/>
      <c r="C44" s="810"/>
      <c r="D44" s="810"/>
      <c r="E44" s="810"/>
      <c r="F44" s="810"/>
      <c r="G44" s="810"/>
      <c r="H44" s="810"/>
      <c r="I44" s="810"/>
      <c r="J44" s="810"/>
      <c r="K44" s="810"/>
      <c r="L44" s="810"/>
      <c r="M44" s="810"/>
      <c r="N44" s="810"/>
      <c r="O44" s="810"/>
      <c r="P44" s="811"/>
      <c r="Q44" s="812"/>
      <c r="R44" s="813"/>
      <c r="S44" s="813"/>
      <c r="T44" s="813"/>
      <c r="U44" s="813"/>
      <c r="V44" s="813"/>
      <c r="W44" s="813"/>
      <c r="X44" s="813"/>
      <c r="Y44" s="813"/>
      <c r="Z44" s="813"/>
      <c r="AA44" s="813"/>
      <c r="AB44" s="813"/>
      <c r="AC44" s="813"/>
      <c r="AD44" s="813"/>
      <c r="AE44" s="814"/>
      <c r="AF44" s="815"/>
      <c r="AG44" s="816"/>
      <c r="AH44" s="816"/>
      <c r="AI44" s="816"/>
      <c r="AJ44" s="817"/>
      <c r="AK44" s="863"/>
      <c r="AL44" s="859"/>
      <c r="AM44" s="859"/>
      <c r="AN44" s="859"/>
      <c r="AO44" s="859"/>
      <c r="AP44" s="859"/>
      <c r="AQ44" s="859"/>
      <c r="AR44" s="859"/>
      <c r="AS44" s="859"/>
      <c r="AT44" s="859"/>
      <c r="AU44" s="859"/>
      <c r="AV44" s="859"/>
      <c r="AW44" s="859"/>
      <c r="AX44" s="859"/>
      <c r="AY44" s="859"/>
      <c r="AZ44" s="860"/>
      <c r="BA44" s="860"/>
      <c r="BB44" s="860"/>
      <c r="BC44" s="860"/>
      <c r="BD44" s="860"/>
      <c r="BE44" s="861"/>
      <c r="BF44" s="861"/>
      <c r="BG44" s="861"/>
      <c r="BH44" s="861"/>
      <c r="BI44" s="862"/>
      <c r="BJ44" s="224"/>
      <c r="BK44" s="224"/>
      <c r="BL44" s="224"/>
      <c r="BM44" s="224"/>
      <c r="BN44" s="224"/>
      <c r="BO44" s="233"/>
      <c r="BP44" s="233"/>
      <c r="BQ44" s="230">
        <v>38</v>
      </c>
      <c r="BR44" s="231"/>
      <c r="BS44" s="802"/>
      <c r="BT44" s="803"/>
      <c r="BU44" s="803"/>
      <c r="BV44" s="803"/>
      <c r="BW44" s="803"/>
      <c r="BX44" s="803"/>
      <c r="BY44" s="803"/>
      <c r="BZ44" s="803"/>
      <c r="CA44" s="803"/>
      <c r="CB44" s="803"/>
      <c r="CC44" s="803"/>
      <c r="CD44" s="803"/>
      <c r="CE44" s="803"/>
      <c r="CF44" s="803"/>
      <c r="CG44" s="804"/>
      <c r="CH44" s="805"/>
      <c r="CI44" s="806"/>
      <c r="CJ44" s="806"/>
      <c r="CK44" s="806"/>
      <c r="CL44" s="807"/>
      <c r="CM44" s="805"/>
      <c r="CN44" s="806"/>
      <c r="CO44" s="806"/>
      <c r="CP44" s="806"/>
      <c r="CQ44" s="807"/>
      <c r="CR44" s="805"/>
      <c r="CS44" s="806"/>
      <c r="CT44" s="806"/>
      <c r="CU44" s="806"/>
      <c r="CV44" s="807"/>
      <c r="CW44" s="805"/>
      <c r="CX44" s="806"/>
      <c r="CY44" s="806"/>
      <c r="CZ44" s="806"/>
      <c r="DA44" s="807"/>
      <c r="DB44" s="805"/>
      <c r="DC44" s="806"/>
      <c r="DD44" s="806"/>
      <c r="DE44" s="806"/>
      <c r="DF44" s="807"/>
      <c r="DG44" s="805"/>
      <c r="DH44" s="806"/>
      <c r="DI44" s="806"/>
      <c r="DJ44" s="806"/>
      <c r="DK44" s="807"/>
      <c r="DL44" s="805"/>
      <c r="DM44" s="806"/>
      <c r="DN44" s="806"/>
      <c r="DO44" s="806"/>
      <c r="DP44" s="807"/>
      <c r="DQ44" s="805"/>
      <c r="DR44" s="806"/>
      <c r="DS44" s="806"/>
      <c r="DT44" s="806"/>
      <c r="DU44" s="807"/>
      <c r="DV44" s="802"/>
      <c r="DW44" s="803"/>
      <c r="DX44" s="803"/>
      <c r="DY44" s="803"/>
      <c r="DZ44" s="808"/>
      <c r="EA44" s="222"/>
    </row>
    <row r="45" spans="1:131" ht="26.25" customHeight="1" x14ac:dyDescent="0.15">
      <c r="A45" s="230">
        <v>18</v>
      </c>
      <c r="B45" s="809"/>
      <c r="C45" s="810"/>
      <c r="D45" s="810"/>
      <c r="E45" s="810"/>
      <c r="F45" s="810"/>
      <c r="G45" s="810"/>
      <c r="H45" s="810"/>
      <c r="I45" s="810"/>
      <c r="J45" s="810"/>
      <c r="K45" s="810"/>
      <c r="L45" s="810"/>
      <c r="M45" s="810"/>
      <c r="N45" s="810"/>
      <c r="O45" s="810"/>
      <c r="P45" s="811"/>
      <c r="Q45" s="812"/>
      <c r="R45" s="813"/>
      <c r="S45" s="813"/>
      <c r="T45" s="813"/>
      <c r="U45" s="813"/>
      <c r="V45" s="813"/>
      <c r="W45" s="813"/>
      <c r="X45" s="813"/>
      <c r="Y45" s="813"/>
      <c r="Z45" s="813"/>
      <c r="AA45" s="813"/>
      <c r="AB45" s="813"/>
      <c r="AC45" s="813"/>
      <c r="AD45" s="813"/>
      <c r="AE45" s="814"/>
      <c r="AF45" s="815"/>
      <c r="AG45" s="816"/>
      <c r="AH45" s="816"/>
      <c r="AI45" s="816"/>
      <c r="AJ45" s="817"/>
      <c r="AK45" s="863"/>
      <c r="AL45" s="859"/>
      <c r="AM45" s="859"/>
      <c r="AN45" s="859"/>
      <c r="AO45" s="859"/>
      <c r="AP45" s="859"/>
      <c r="AQ45" s="859"/>
      <c r="AR45" s="859"/>
      <c r="AS45" s="859"/>
      <c r="AT45" s="859"/>
      <c r="AU45" s="859"/>
      <c r="AV45" s="859"/>
      <c r="AW45" s="859"/>
      <c r="AX45" s="859"/>
      <c r="AY45" s="859"/>
      <c r="AZ45" s="860"/>
      <c r="BA45" s="860"/>
      <c r="BB45" s="860"/>
      <c r="BC45" s="860"/>
      <c r="BD45" s="860"/>
      <c r="BE45" s="861"/>
      <c r="BF45" s="861"/>
      <c r="BG45" s="861"/>
      <c r="BH45" s="861"/>
      <c r="BI45" s="862"/>
      <c r="BJ45" s="224"/>
      <c r="BK45" s="224"/>
      <c r="BL45" s="224"/>
      <c r="BM45" s="224"/>
      <c r="BN45" s="224"/>
      <c r="BO45" s="233"/>
      <c r="BP45" s="233"/>
      <c r="BQ45" s="230">
        <v>39</v>
      </c>
      <c r="BR45" s="231"/>
      <c r="BS45" s="802"/>
      <c r="BT45" s="803"/>
      <c r="BU45" s="803"/>
      <c r="BV45" s="803"/>
      <c r="BW45" s="803"/>
      <c r="BX45" s="803"/>
      <c r="BY45" s="803"/>
      <c r="BZ45" s="803"/>
      <c r="CA45" s="803"/>
      <c r="CB45" s="803"/>
      <c r="CC45" s="803"/>
      <c r="CD45" s="803"/>
      <c r="CE45" s="803"/>
      <c r="CF45" s="803"/>
      <c r="CG45" s="804"/>
      <c r="CH45" s="805"/>
      <c r="CI45" s="806"/>
      <c r="CJ45" s="806"/>
      <c r="CK45" s="806"/>
      <c r="CL45" s="807"/>
      <c r="CM45" s="805"/>
      <c r="CN45" s="806"/>
      <c r="CO45" s="806"/>
      <c r="CP45" s="806"/>
      <c r="CQ45" s="807"/>
      <c r="CR45" s="805"/>
      <c r="CS45" s="806"/>
      <c r="CT45" s="806"/>
      <c r="CU45" s="806"/>
      <c r="CV45" s="807"/>
      <c r="CW45" s="805"/>
      <c r="CX45" s="806"/>
      <c r="CY45" s="806"/>
      <c r="CZ45" s="806"/>
      <c r="DA45" s="807"/>
      <c r="DB45" s="805"/>
      <c r="DC45" s="806"/>
      <c r="DD45" s="806"/>
      <c r="DE45" s="806"/>
      <c r="DF45" s="807"/>
      <c r="DG45" s="805"/>
      <c r="DH45" s="806"/>
      <c r="DI45" s="806"/>
      <c r="DJ45" s="806"/>
      <c r="DK45" s="807"/>
      <c r="DL45" s="805"/>
      <c r="DM45" s="806"/>
      <c r="DN45" s="806"/>
      <c r="DO45" s="806"/>
      <c r="DP45" s="807"/>
      <c r="DQ45" s="805"/>
      <c r="DR45" s="806"/>
      <c r="DS45" s="806"/>
      <c r="DT45" s="806"/>
      <c r="DU45" s="807"/>
      <c r="DV45" s="802"/>
      <c r="DW45" s="803"/>
      <c r="DX45" s="803"/>
      <c r="DY45" s="803"/>
      <c r="DZ45" s="808"/>
      <c r="EA45" s="222"/>
    </row>
    <row r="46" spans="1:131" ht="26.25" customHeight="1" x14ac:dyDescent="0.15">
      <c r="A46" s="230">
        <v>19</v>
      </c>
      <c r="B46" s="809"/>
      <c r="C46" s="810"/>
      <c r="D46" s="810"/>
      <c r="E46" s="810"/>
      <c r="F46" s="810"/>
      <c r="G46" s="810"/>
      <c r="H46" s="810"/>
      <c r="I46" s="810"/>
      <c r="J46" s="810"/>
      <c r="K46" s="810"/>
      <c r="L46" s="810"/>
      <c r="M46" s="810"/>
      <c r="N46" s="810"/>
      <c r="O46" s="810"/>
      <c r="P46" s="811"/>
      <c r="Q46" s="812"/>
      <c r="R46" s="813"/>
      <c r="S46" s="813"/>
      <c r="T46" s="813"/>
      <c r="U46" s="813"/>
      <c r="V46" s="813"/>
      <c r="W46" s="813"/>
      <c r="X46" s="813"/>
      <c r="Y46" s="813"/>
      <c r="Z46" s="813"/>
      <c r="AA46" s="813"/>
      <c r="AB46" s="813"/>
      <c r="AC46" s="813"/>
      <c r="AD46" s="813"/>
      <c r="AE46" s="814"/>
      <c r="AF46" s="815"/>
      <c r="AG46" s="816"/>
      <c r="AH46" s="816"/>
      <c r="AI46" s="816"/>
      <c r="AJ46" s="817"/>
      <c r="AK46" s="863"/>
      <c r="AL46" s="859"/>
      <c r="AM46" s="859"/>
      <c r="AN46" s="859"/>
      <c r="AO46" s="859"/>
      <c r="AP46" s="859"/>
      <c r="AQ46" s="859"/>
      <c r="AR46" s="859"/>
      <c r="AS46" s="859"/>
      <c r="AT46" s="859"/>
      <c r="AU46" s="859"/>
      <c r="AV46" s="859"/>
      <c r="AW46" s="859"/>
      <c r="AX46" s="859"/>
      <c r="AY46" s="859"/>
      <c r="AZ46" s="860"/>
      <c r="BA46" s="860"/>
      <c r="BB46" s="860"/>
      <c r="BC46" s="860"/>
      <c r="BD46" s="860"/>
      <c r="BE46" s="861"/>
      <c r="BF46" s="861"/>
      <c r="BG46" s="861"/>
      <c r="BH46" s="861"/>
      <c r="BI46" s="862"/>
      <c r="BJ46" s="224"/>
      <c r="BK46" s="224"/>
      <c r="BL46" s="224"/>
      <c r="BM46" s="224"/>
      <c r="BN46" s="224"/>
      <c r="BO46" s="233"/>
      <c r="BP46" s="233"/>
      <c r="BQ46" s="230">
        <v>40</v>
      </c>
      <c r="BR46" s="231"/>
      <c r="BS46" s="802"/>
      <c r="BT46" s="803"/>
      <c r="BU46" s="803"/>
      <c r="BV46" s="803"/>
      <c r="BW46" s="803"/>
      <c r="BX46" s="803"/>
      <c r="BY46" s="803"/>
      <c r="BZ46" s="803"/>
      <c r="CA46" s="803"/>
      <c r="CB46" s="803"/>
      <c r="CC46" s="803"/>
      <c r="CD46" s="803"/>
      <c r="CE46" s="803"/>
      <c r="CF46" s="803"/>
      <c r="CG46" s="804"/>
      <c r="CH46" s="805"/>
      <c r="CI46" s="806"/>
      <c r="CJ46" s="806"/>
      <c r="CK46" s="806"/>
      <c r="CL46" s="807"/>
      <c r="CM46" s="805"/>
      <c r="CN46" s="806"/>
      <c r="CO46" s="806"/>
      <c r="CP46" s="806"/>
      <c r="CQ46" s="807"/>
      <c r="CR46" s="805"/>
      <c r="CS46" s="806"/>
      <c r="CT46" s="806"/>
      <c r="CU46" s="806"/>
      <c r="CV46" s="807"/>
      <c r="CW46" s="805"/>
      <c r="CX46" s="806"/>
      <c r="CY46" s="806"/>
      <c r="CZ46" s="806"/>
      <c r="DA46" s="807"/>
      <c r="DB46" s="805"/>
      <c r="DC46" s="806"/>
      <c r="DD46" s="806"/>
      <c r="DE46" s="806"/>
      <c r="DF46" s="807"/>
      <c r="DG46" s="805"/>
      <c r="DH46" s="806"/>
      <c r="DI46" s="806"/>
      <c r="DJ46" s="806"/>
      <c r="DK46" s="807"/>
      <c r="DL46" s="805"/>
      <c r="DM46" s="806"/>
      <c r="DN46" s="806"/>
      <c r="DO46" s="806"/>
      <c r="DP46" s="807"/>
      <c r="DQ46" s="805"/>
      <c r="DR46" s="806"/>
      <c r="DS46" s="806"/>
      <c r="DT46" s="806"/>
      <c r="DU46" s="807"/>
      <c r="DV46" s="802"/>
      <c r="DW46" s="803"/>
      <c r="DX46" s="803"/>
      <c r="DY46" s="803"/>
      <c r="DZ46" s="808"/>
      <c r="EA46" s="222"/>
    </row>
    <row r="47" spans="1:131" ht="26.25" customHeight="1" x14ac:dyDescent="0.15">
      <c r="A47" s="230">
        <v>20</v>
      </c>
      <c r="B47" s="809"/>
      <c r="C47" s="810"/>
      <c r="D47" s="810"/>
      <c r="E47" s="810"/>
      <c r="F47" s="810"/>
      <c r="G47" s="810"/>
      <c r="H47" s="810"/>
      <c r="I47" s="810"/>
      <c r="J47" s="810"/>
      <c r="K47" s="810"/>
      <c r="L47" s="810"/>
      <c r="M47" s="810"/>
      <c r="N47" s="810"/>
      <c r="O47" s="810"/>
      <c r="P47" s="811"/>
      <c r="Q47" s="812"/>
      <c r="R47" s="813"/>
      <c r="S47" s="813"/>
      <c r="T47" s="813"/>
      <c r="U47" s="813"/>
      <c r="V47" s="813"/>
      <c r="W47" s="813"/>
      <c r="X47" s="813"/>
      <c r="Y47" s="813"/>
      <c r="Z47" s="813"/>
      <c r="AA47" s="813"/>
      <c r="AB47" s="813"/>
      <c r="AC47" s="813"/>
      <c r="AD47" s="813"/>
      <c r="AE47" s="814"/>
      <c r="AF47" s="815"/>
      <c r="AG47" s="816"/>
      <c r="AH47" s="816"/>
      <c r="AI47" s="816"/>
      <c r="AJ47" s="817"/>
      <c r="AK47" s="863"/>
      <c r="AL47" s="859"/>
      <c r="AM47" s="859"/>
      <c r="AN47" s="859"/>
      <c r="AO47" s="859"/>
      <c r="AP47" s="859"/>
      <c r="AQ47" s="859"/>
      <c r="AR47" s="859"/>
      <c r="AS47" s="859"/>
      <c r="AT47" s="859"/>
      <c r="AU47" s="859"/>
      <c r="AV47" s="859"/>
      <c r="AW47" s="859"/>
      <c r="AX47" s="859"/>
      <c r="AY47" s="859"/>
      <c r="AZ47" s="860"/>
      <c r="BA47" s="860"/>
      <c r="BB47" s="860"/>
      <c r="BC47" s="860"/>
      <c r="BD47" s="860"/>
      <c r="BE47" s="861"/>
      <c r="BF47" s="861"/>
      <c r="BG47" s="861"/>
      <c r="BH47" s="861"/>
      <c r="BI47" s="862"/>
      <c r="BJ47" s="224"/>
      <c r="BK47" s="224"/>
      <c r="BL47" s="224"/>
      <c r="BM47" s="224"/>
      <c r="BN47" s="224"/>
      <c r="BO47" s="233"/>
      <c r="BP47" s="233"/>
      <c r="BQ47" s="230">
        <v>41</v>
      </c>
      <c r="BR47" s="231"/>
      <c r="BS47" s="802"/>
      <c r="BT47" s="803"/>
      <c r="BU47" s="803"/>
      <c r="BV47" s="803"/>
      <c r="BW47" s="803"/>
      <c r="BX47" s="803"/>
      <c r="BY47" s="803"/>
      <c r="BZ47" s="803"/>
      <c r="CA47" s="803"/>
      <c r="CB47" s="803"/>
      <c r="CC47" s="803"/>
      <c r="CD47" s="803"/>
      <c r="CE47" s="803"/>
      <c r="CF47" s="803"/>
      <c r="CG47" s="804"/>
      <c r="CH47" s="805"/>
      <c r="CI47" s="806"/>
      <c r="CJ47" s="806"/>
      <c r="CK47" s="806"/>
      <c r="CL47" s="807"/>
      <c r="CM47" s="805"/>
      <c r="CN47" s="806"/>
      <c r="CO47" s="806"/>
      <c r="CP47" s="806"/>
      <c r="CQ47" s="807"/>
      <c r="CR47" s="805"/>
      <c r="CS47" s="806"/>
      <c r="CT47" s="806"/>
      <c r="CU47" s="806"/>
      <c r="CV47" s="807"/>
      <c r="CW47" s="805"/>
      <c r="CX47" s="806"/>
      <c r="CY47" s="806"/>
      <c r="CZ47" s="806"/>
      <c r="DA47" s="807"/>
      <c r="DB47" s="805"/>
      <c r="DC47" s="806"/>
      <c r="DD47" s="806"/>
      <c r="DE47" s="806"/>
      <c r="DF47" s="807"/>
      <c r="DG47" s="805"/>
      <c r="DH47" s="806"/>
      <c r="DI47" s="806"/>
      <c r="DJ47" s="806"/>
      <c r="DK47" s="807"/>
      <c r="DL47" s="805"/>
      <c r="DM47" s="806"/>
      <c r="DN47" s="806"/>
      <c r="DO47" s="806"/>
      <c r="DP47" s="807"/>
      <c r="DQ47" s="805"/>
      <c r="DR47" s="806"/>
      <c r="DS47" s="806"/>
      <c r="DT47" s="806"/>
      <c r="DU47" s="807"/>
      <c r="DV47" s="802"/>
      <c r="DW47" s="803"/>
      <c r="DX47" s="803"/>
      <c r="DY47" s="803"/>
      <c r="DZ47" s="808"/>
      <c r="EA47" s="222"/>
    </row>
    <row r="48" spans="1:131" ht="26.25" customHeight="1" x14ac:dyDescent="0.15">
      <c r="A48" s="230">
        <v>21</v>
      </c>
      <c r="B48" s="809"/>
      <c r="C48" s="810"/>
      <c r="D48" s="810"/>
      <c r="E48" s="810"/>
      <c r="F48" s="810"/>
      <c r="G48" s="810"/>
      <c r="H48" s="810"/>
      <c r="I48" s="810"/>
      <c r="J48" s="810"/>
      <c r="K48" s="810"/>
      <c r="L48" s="810"/>
      <c r="M48" s="810"/>
      <c r="N48" s="810"/>
      <c r="O48" s="810"/>
      <c r="P48" s="811"/>
      <c r="Q48" s="812"/>
      <c r="R48" s="813"/>
      <c r="S48" s="813"/>
      <c r="T48" s="813"/>
      <c r="U48" s="813"/>
      <c r="V48" s="813"/>
      <c r="W48" s="813"/>
      <c r="X48" s="813"/>
      <c r="Y48" s="813"/>
      <c r="Z48" s="813"/>
      <c r="AA48" s="813"/>
      <c r="AB48" s="813"/>
      <c r="AC48" s="813"/>
      <c r="AD48" s="813"/>
      <c r="AE48" s="814"/>
      <c r="AF48" s="815"/>
      <c r="AG48" s="816"/>
      <c r="AH48" s="816"/>
      <c r="AI48" s="816"/>
      <c r="AJ48" s="817"/>
      <c r="AK48" s="863"/>
      <c r="AL48" s="859"/>
      <c r="AM48" s="859"/>
      <c r="AN48" s="859"/>
      <c r="AO48" s="859"/>
      <c r="AP48" s="859"/>
      <c r="AQ48" s="859"/>
      <c r="AR48" s="859"/>
      <c r="AS48" s="859"/>
      <c r="AT48" s="859"/>
      <c r="AU48" s="859"/>
      <c r="AV48" s="859"/>
      <c r="AW48" s="859"/>
      <c r="AX48" s="859"/>
      <c r="AY48" s="859"/>
      <c r="AZ48" s="860"/>
      <c r="BA48" s="860"/>
      <c r="BB48" s="860"/>
      <c r="BC48" s="860"/>
      <c r="BD48" s="860"/>
      <c r="BE48" s="861"/>
      <c r="BF48" s="861"/>
      <c r="BG48" s="861"/>
      <c r="BH48" s="861"/>
      <c r="BI48" s="862"/>
      <c r="BJ48" s="224"/>
      <c r="BK48" s="224"/>
      <c r="BL48" s="224"/>
      <c r="BM48" s="224"/>
      <c r="BN48" s="224"/>
      <c r="BO48" s="233"/>
      <c r="BP48" s="233"/>
      <c r="BQ48" s="230">
        <v>42</v>
      </c>
      <c r="BR48" s="231"/>
      <c r="BS48" s="802"/>
      <c r="BT48" s="803"/>
      <c r="BU48" s="803"/>
      <c r="BV48" s="803"/>
      <c r="BW48" s="803"/>
      <c r="BX48" s="803"/>
      <c r="BY48" s="803"/>
      <c r="BZ48" s="803"/>
      <c r="CA48" s="803"/>
      <c r="CB48" s="803"/>
      <c r="CC48" s="803"/>
      <c r="CD48" s="803"/>
      <c r="CE48" s="803"/>
      <c r="CF48" s="803"/>
      <c r="CG48" s="804"/>
      <c r="CH48" s="805"/>
      <c r="CI48" s="806"/>
      <c r="CJ48" s="806"/>
      <c r="CK48" s="806"/>
      <c r="CL48" s="807"/>
      <c r="CM48" s="805"/>
      <c r="CN48" s="806"/>
      <c r="CO48" s="806"/>
      <c r="CP48" s="806"/>
      <c r="CQ48" s="807"/>
      <c r="CR48" s="805"/>
      <c r="CS48" s="806"/>
      <c r="CT48" s="806"/>
      <c r="CU48" s="806"/>
      <c r="CV48" s="807"/>
      <c r="CW48" s="805"/>
      <c r="CX48" s="806"/>
      <c r="CY48" s="806"/>
      <c r="CZ48" s="806"/>
      <c r="DA48" s="807"/>
      <c r="DB48" s="805"/>
      <c r="DC48" s="806"/>
      <c r="DD48" s="806"/>
      <c r="DE48" s="806"/>
      <c r="DF48" s="807"/>
      <c r="DG48" s="805"/>
      <c r="DH48" s="806"/>
      <c r="DI48" s="806"/>
      <c r="DJ48" s="806"/>
      <c r="DK48" s="807"/>
      <c r="DL48" s="805"/>
      <c r="DM48" s="806"/>
      <c r="DN48" s="806"/>
      <c r="DO48" s="806"/>
      <c r="DP48" s="807"/>
      <c r="DQ48" s="805"/>
      <c r="DR48" s="806"/>
      <c r="DS48" s="806"/>
      <c r="DT48" s="806"/>
      <c r="DU48" s="807"/>
      <c r="DV48" s="802"/>
      <c r="DW48" s="803"/>
      <c r="DX48" s="803"/>
      <c r="DY48" s="803"/>
      <c r="DZ48" s="808"/>
      <c r="EA48" s="222"/>
    </row>
    <row r="49" spans="1:131" ht="26.25" customHeight="1" x14ac:dyDescent="0.15">
      <c r="A49" s="230">
        <v>22</v>
      </c>
      <c r="B49" s="809"/>
      <c r="C49" s="810"/>
      <c r="D49" s="810"/>
      <c r="E49" s="810"/>
      <c r="F49" s="810"/>
      <c r="G49" s="810"/>
      <c r="H49" s="810"/>
      <c r="I49" s="810"/>
      <c r="J49" s="810"/>
      <c r="K49" s="810"/>
      <c r="L49" s="810"/>
      <c r="M49" s="810"/>
      <c r="N49" s="810"/>
      <c r="O49" s="810"/>
      <c r="P49" s="811"/>
      <c r="Q49" s="812"/>
      <c r="R49" s="813"/>
      <c r="S49" s="813"/>
      <c r="T49" s="813"/>
      <c r="U49" s="813"/>
      <c r="V49" s="813"/>
      <c r="W49" s="813"/>
      <c r="X49" s="813"/>
      <c r="Y49" s="813"/>
      <c r="Z49" s="813"/>
      <c r="AA49" s="813"/>
      <c r="AB49" s="813"/>
      <c r="AC49" s="813"/>
      <c r="AD49" s="813"/>
      <c r="AE49" s="814"/>
      <c r="AF49" s="815"/>
      <c r="AG49" s="816"/>
      <c r="AH49" s="816"/>
      <c r="AI49" s="816"/>
      <c r="AJ49" s="817"/>
      <c r="AK49" s="863"/>
      <c r="AL49" s="859"/>
      <c r="AM49" s="859"/>
      <c r="AN49" s="859"/>
      <c r="AO49" s="859"/>
      <c r="AP49" s="859"/>
      <c r="AQ49" s="859"/>
      <c r="AR49" s="859"/>
      <c r="AS49" s="859"/>
      <c r="AT49" s="859"/>
      <c r="AU49" s="859"/>
      <c r="AV49" s="859"/>
      <c r="AW49" s="859"/>
      <c r="AX49" s="859"/>
      <c r="AY49" s="859"/>
      <c r="AZ49" s="860"/>
      <c r="BA49" s="860"/>
      <c r="BB49" s="860"/>
      <c r="BC49" s="860"/>
      <c r="BD49" s="860"/>
      <c r="BE49" s="861"/>
      <c r="BF49" s="861"/>
      <c r="BG49" s="861"/>
      <c r="BH49" s="861"/>
      <c r="BI49" s="862"/>
      <c r="BJ49" s="224"/>
      <c r="BK49" s="224"/>
      <c r="BL49" s="224"/>
      <c r="BM49" s="224"/>
      <c r="BN49" s="224"/>
      <c r="BO49" s="233"/>
      <c r="BP49" s="233"/>
      <c r="BQ49" s="230">
        <v>43</v>
      </c>
      <c r="BR49" s="231"/>
      <c r="BS49" s="802"/>
      <c r="BT49" s="803"/>
      <c r="BU49" s="803"/>
      <c r="BV49" s="803"/>
      <c r="BW49" s="803"/>
      <c r="BX49" s="803"/>
      <c r="BY49" s="803"/>
      <c r="BZ49" s="803"/>
      <c r="CA49" s="803"/>
      <c r="CB49" s="803"/>
      <c r="CC49" s="803"/>
      <c r="CD49" s="803"/>
      <c r="CE49" s="803"/>
      <c r="CF49" s="803"/>
      <c r="CG49" s="804"/>
      <c r="CH49" s="805"/>
      <c r="CI49" s="806"/>
      <c r="CJ49" s="806"/>
      <c r="CK49" s="806"/>
      <c r="CL49" s="807"/>
      <c r="CM49" s="805"/>
      <c r="CN49" s="806"/>
      <c r="CO49" s="806"/>
      <c r="CP49" s="806"/>
      <c r="CQ49" s="807"/>
      <c r="CR49" s="805"/>
      <c r="CS49" s="806"/>
      <c r="CT49" s="806"/>
      <c r="CU49" s="806"/>
      <c r="CV49" s="807"/>
      <c r="CW49" s="805"/>
      <c r="CX49" s="806"/>
      <c r="CY49" s="806"/>
      <c r="CZ49" s="806"/>
      <c r="DA49" s="807"/>
      <c r="DB49" s="805"/>
      <c r="DC49" s="806"/>
      <c r="DD49" s="806"/>
      <c r="DE49" s="806"/>
      <c r="DF49" s="807"/>
      <c r="DG49" s="805"/>
      <c r="DH49" s="806"/>
      <c r="DI49" s="806"/>
      <c r="DJ49" s="806"/>
      <c r="DK49" s="807"/>
      <c r="DL49" s="805"/>
      <c r="DM49" s="806"/>
      <c r="DN49" s="806"/>
      <c r="DO49" s="806"/>
      <c r="DP49" s="807"/>
      <c r="DQ49" s="805"/>
      <c r="DR49" s="806"/>
      <c r="DS49" s="806"/>
      <c r="DT49" s="806"/>
      <c r="DU49" s="807"/>
      <c r="DV49" s="802"/>
      <c r="DW49" s="803"/>
      <c r="DX49" s="803"/>
      <c r="DY49" s="803"/>
      <c r="DZ49" s="808"/>
      <c r="EA49" s="222"/>
    </row>
    <row r="50" spans="1:131" ht="26.25" customHeight="1" x14ac:dyDescent="0.15">
      <c r="A50" s="230">
        <v>23</v>
      </c>
      <c r="B50" s="809"/>
      <c r="C50" s="810"/>
      <c r="D50" s="810"/>
      <c r="E50" s="810"/>
      <c r="F50" s="810"/>
      <c r="G50" s="810"/>
      <c r="H50" s="810"/>
      <c r="I50" s="810"/>
      <c r="J50" s="810"/>
      <c r="K50" s="810"/>
      <c r="L50" s="810"/>
      <c r="M50" s="810"/>
      <c r="N50" s="810"/>
      <c r="O50" s="810"/>
      <c r="P50" s="811"/>
      <c r="Q50" s="864"/>
      <c r="R50" s="865"/>
      <c r="S50" s="865"/>
      <c r="T50" s="865"/>
      <c r="U50" s="865"/>
      <c r="V50" s="865"/>
      <c r="W50" s="865"/>
      <c r="X50" s="865"/>
      <c r="Y50" s="865"/>
      <c r="Z50" s="865"/>
      <c r="AA50" s="865"/>
      <c r="AB50" s="865"/>
      <c r="AC50" s="865"/>
      <c r="AD50" s="865"/>
      <c r="AE50" s="866"/>
      <c r="AF50" s="815"/>
      <c r="AG50" s="816"/>
      <c r="AH50" s="816"/>
      <c r="AI50" s="816"/>
      <c r="AJ50" s="817"/>
      <c r="AK50" s="868"/>
      <c r="AL50" s="865"/>
      <c r="AM50" s="865"/>
      <c r="AN50" s="865"/>
      <c r="AO50" s="865"/>
      <c r="AP50" s="865"/>
      <c r="AQ50" s="865"/>
      <c r="AR50" s="865"/>
      <c r="AS50" s="865"/>
      <c r="AT50" s="865"/>
      <c r="AU50" s="865"/>
      <c r="AV50" s="865"/>
      <c r="AW50" s="865"/>
      <c r="AX50" s="865"/>
      <c r="AY50" s="865"/>
      <c r="AZ50" s="867"/>
      <c r="BA50" s="867"/>
      <c r="BB50" s="867"/>
      <c r="BC50" s="867"/>
      <c r="BD50" s="867"/>
      <c r="BE50" s="861"/>
      <c r="BF50" s="861"/>
      <c r="BG50" s="861"/>
      <c r="BH50" s="861"/>
      <c r="BI50" s="862"/>
      <c r="BJ50" s="224"/>
      <c r="BK50" s="224"/>
      <c r="BL50" s="224"/>
      <c r="BM50" s="224"/>
      <c r="BN50" s="224"/>
      <c r="BO50" s="233"/>
      <c r="BP50" s="233"/>
      <c r="BQ50" s="230">
        <v>44</v>
      </c>
      <c r="BR50" s="231"/>
      <c r="BS50" s="802"/>
      <c r="BT50" s="803"/>
      <c r="BU50" s="803"/>
      <c r="BV50" s="803"/>
      <c r="BW50" s="803"/>
      <c r="BX50" s="803"/>
      <c r="BY50" s="803"/>
      <c r="BZ50" s="803"/>
      <c r="CA50" s="803"/>
      <c r="CB50" s="803"/>
      <c r="CC50" s="803"/>
      <c r="CD50" s="803"/>
      <c r="CE50" s="803"/>
      <c r="CF50" s="803"/>
      <c r="CG50" s="804"/>
      <c r="CH50" s="805"/>
      <c r="CI50" s="806"/>
      <c r="CJ50" s="806"/>
      <c r="CK50" s="806"/>
      <c r="CL50" s="807"/>
      <c r="CM50" s="805"/>
      <c r="CN50" s="806"/>
      <c r="CO50" s="806"/>
      <c r="CP50" s="806"/>
      <c r="CQ50" s="807"/>
      <c r="CR50" s="805"/>
      <c r="CS50" s="806"/>
      <c r="CT50" s="806"/>
      <c r="CU50" s="806"/>
      <c r="CV50" s="807"/>
      <c r="CW50" s="805"/>
      <c r="CX50" s="806"/>
      <c r="CY50" s="806"/>
      <c r="CZ50" s="806"/>
      <c r="DA50" s="807"/>
      <c r="DB50" s="805"/>
      <c r="DC50" s="806"/>
      <c r="DD50" s="806"/>
      <c r="DE50" s="806"/>
      <c r="DF50" s="807"/>
      <c r="DG50" s="805"/>
      <c r="DH50" s="806"/>
      <c r="DI50" s="806"/>
      <c r="DJ50" s="806"/>
      <c r="DK50" s="807"/>
      <c r="DL50" s="805"/>
      <c r="DM50" s="806"/>
      <c r="DN50" s="806"/>
      <c r="DO50" s="806"/>
      <c r="DP50" s="807"/>
      <c r="DQ50" s="805"/>
      <c r="DR50" s="806"/>
      <c r="DS50" s="806"/>
      <c r="DT50" s="806"/>
      <c r="DU50" s="807"/>
      <c r="DV50" s="802"/>
      <c r="DW50" s="803"/>
      <c r="DX50" s="803"/>
      <c r="DY50" s="803"/>
      <c r="DZ50" s="808"/>
      <c r="EA50" s="222"/>
    </row>
    <row r="51" spans="1:131" ht="26.25" customHeight="1" x14ac:dyDescent="0.15">
      <c r="A51" s="230">
        <v>24</v>
      </c>
      <c r="B51" s="809"/>
      <c r="C51" s="810"/>
      <c r="D51" s="810"/>
      <c r="E51" s="810"/>
      <c r="F51" s="810"/>
      <c r="G51" s="810"/>
      <c r="H51" s="810"/>
      <c r="I51" s="810"/>
      <c r="J51" s="810"/>
      <c r="K51" s="810"/>
      <c r="L51" s="810"/>
      <c r="M51" s="810"/>
      <c r="N51" s="810"/>
      <c r="O51" s="810"/>
      <c r="P51" s="811"/>
      <c r="Q51" s="864"/>
      <c r="R51" s="865"/>
      <c r="S51" s="865"/>
      <c r="T51" s="865"/>
      <c r="U51" s="865"/>
      <c r="V51" s="865"/>
      <c r="W51" s="865"/>
      <c r="X51" s="865"/>
      <c r="Y51" s="865"/>
      <c r="Z51" s="865"/>
      <c r="AA51" s="865"/>
      <c r="AB51" s="865"/>
      <c r="AC51" s="865"/>
      <c r="AD51" s="865"/>
      <c r="AE51" s="866"/>
      <c r="AF51" s="815"/>
      <c r="AG51" s="816"/>
      <c r="AH51" s="816"/>
      <c r="AI51" s="816"/>
      <c r="AJ51" s="817"/>
      <c r="AK51" s="868"/>
      <c r="AL51" s="865"/>
      <c r="AM51" s="865"/>
      <c r="AN51" s="865"/>
      <c r="AO51" s="865"/>
      <c r="AP51" s="865"/>
      <c r="AQ51" s="865"/>
      <c r="AR51" s="865"/>
      <c r="AS51" s="865"/>
      <c r="AT51" s="865"/>
      <c r="AU51" s="865"/>
      <c r="AV51" s="865"/>
      <c r="AW51" s="865"/>
      <c r="AX51" s="865"/>
      <c r="AY51" s="865"/>
      <c r="AZ51" s="867"/>
      <c r="BA51" s="867"/>
      <c r="BB51" s="867"/>
      <c r="BC51" s="867"/>
      <c r="BD51" s="867"/>
      <c r="BE51" s="861"/>
      <c r="BF51" s="861"/>
      <c r="BG51" s="861"/>
      <c r="BH51" s="861"/>
      <c r="BI51" s="862"/>
      <c r="BJ51" s="224"/>
      <c r="BK51" s="224"/>
      <c r="BL51" s="224"/>
      <c r="BM51" s="224"/>
      <c r="BN51" s="224"/>
      <c r="BO51" s="233"/>
      <c r="BP51" s="233"/>
      <c r="BQ51" s="230">
        <v>45</v>
      </c>
      <c r="BR51" s="231"/>
      <c r="BS51" s="802"/>
      <c r="BT51" s="803"/>
      <c r="BU51" s="803"/>
      <c r="BV51" s="803"/>
      <c r="BW51" s="803"/>
      <c r="BX51" s="803"/>
      <c r="BY51" s="803"/>
      <c r="BZ51" s="803"/>
      <c r="CA51" s="803"/>
      <c r="CB51" s="803"/>
      <c r="CC51" s="803"/>
      <c r="CD51" s="803"/>
      <c r="CE51" s="803"/>
      <c r="CF51" s="803"/>
      <c r="CG51" s="804"/>
      <c r="CH51" s="805"/>
      <c r="CI51" s="806"/>
      <c r="CJ51" s="806"/>
      <c r="CK51" s="806"/>
      <c r="CL51" s="807"/>
      <c r="CM51" s="805"/>
      <c r="CN51" s="806"/>
      <c r="CO51" s="806"/>
      <c r="CP51" s="806"/>
      <c r="CQ51" s="807"/>
      <c r="CR51" s="805"/>
      <c r="CS51" s="806"/>
      <c r="CT51" s="806"/>
      <c r="CU51" s="806"/>
      <c r="CV51" s="807"/>
      <c r="CW51" s="805"/>
      <c r="CX51" s="806"/>
      <c r="CY51" s="806"/>
      <c r="CZ51" s="806"/>
      <c r="DA51" s="807"/>
      <c r="DB51" s="805"/>
      <c r="DC51" s="806"/>
      <c r="DD51" s="806"/>
      <c r="DE51" s="806"/>
      <c r="DF51" s="807"/>
      <c r="DG51" s="805"/>
      <c r="DH51" s="806"/>
      <c r="DI51" s="806"/>
      <c r="DJ51" s="806"/>
      <c r="DK51" s="807"/>
      <c r="DL51" s="805"/>
      <c r="DM51" s="806"/>
      <c r="DN51" s="806"/>
      <c r="DO51" s="806"/>
      <c r="DP51" s="807"/>
      <c r="DQ51" s="805"/>
      <c r="DR51" s="806"/>
      <c r="DS51" s="806"/>
      <c r="DT51" s="806"/>
      <c r="DU51" s="807"/>
      <c r="DV51" s="802"/>
      <c r="DW51" s="803"/>
      <c r="DX51" s="803"/>
      <c r="DY51" s="803"/>
      <c r="DZ51" s="808"/>
      <c r="EA51" s="222"/>
    </row>
    <row r="52" spans="1:131" ht="26.25" customHeight="1" x14ac:dyDescent="0.15">
      <c r="A52" s="230">
        <v>25</v>
      </c>
      <c r="B52" s="809"/>
      <c r="C52" s="810"/>
      <c r="D52" s="810"/>
      <c r="E52" s="810"/>
      <c r="F52" s="810"/>
      <c r="G52" s="810"/>
      <c r="H52" s="810"/>
      <c r="I52" s="810"/>
      <c r="J52" s="810"/>
      <c r="K52" s="810"/>
      <c r="L52" s="810"/>
      <c r="M52" s="810"/>
      <c r="N52" s="810"/>
      <c r="O52" s="810"/>
      <c r="P52" s="811"/>
      <c r="Q52" s="864"/>
      <c r="R52" s="865"/>
      <c r="S52" s="865"/>
      <c r="T52" s="865"/>
      <c r="U52" s="865"/>
      <c r="V52" s="865"/>
      <c r="W52" s="865"/>
      <c r="X52" s="865"/>
      <c r="Y52" s="865"/>
      <c r="Z52" s="865"/>
      <c r="AA52" s="865"/>
      <c r="AB52" s="865"/>
      <c r="AC52" s="865"/>
      <c r="AD52" s="865"/>
      <c r="AE52" s="866"/>
      <c r="AF52" s="815"/>
      <c r="AG52" s="816"/>
      <c r="AH52" s="816"/>
      <c r="AI52" s="816"/>
      <c r="AJ52" s="817"/>
      <c r="AK52" s="868"/>
      <c r="AL52" s="865"/>
      <c r="AM52" s="865"/>
      <c r="AN52" s="865"/>
      <c r="AO52" s="865"/>
      <c r="AP52" s="865"/>
      <c r="AQ52" s="865"/>
      <c r="AR52" s="865"/>
      <c r="AS52" s="865"/>
      <c r="AT52" s="865"/>
      <c r="AU52" s="865"/>
      <c r="AV52" s="865"/>
      <c r="AW52" s="865"/>
      <c r="AX52" s="865"/>
      <c r="AY52" s="865"/>
      <c r="AZ52" s="867"/>
      <c r="BA52" s="867"/>
      <c r="BB52" s="867"/>
      <c r="BC52" s="867"/>
      <c r="BD52" s="867"/>
      <c r="BE52" s="861"/>
      <c r="BF52" s="861"/>
      <c r="BG52" s="861"/>
      <c r="BH52" s="861"/>
      <c r="BI52" s="862"/>
      <c r="BJ52" s="224"/>
      <c r="BK52" s="224"/>
      <c r="BL52" s="224"/>
      <c r="BM52" s="224"/>
      <c r="BN52" s="224"/>
      <c r="BO52" s="233"/>
      <c r="BP52" s="233"/>
      <c r="BQ52" s="230">
        <v>46</v>
      </c>
      <c r="BR52" s="231"/>
      <c r="BS52" s="802"/>
      <c r="BT52" s="803"/>
      <c r="BU52" s="803"/>
      <c r="BV52" s="803"/>
      <c r="BW52" s="803"/>
      <c r="BX52" s="803"/>
      <c r="BY52" s="803"/>
      <c r="BZ52" s="803"/>
      <c r="CA52" s="803"/>
      <c r="CB52" s="803"/>
      <c r="CC52" s="803"/>
      <c r="CD52" s="803"/>
      <c r="CE52" s="803"/>
      <c r="CF52" s="803"/>
      <c r="CG52" s="804"/>
      <c r="CH52" s="805"/>
      <c r="CI52" s="806"/>
      <c r="CJ52" s="806"/>
      <c r="CK52" s="806"/>
      <c r="CL52" s="807"/>
      <c r="CM52" s="805"/>
      <c r="CN52" s="806"/>
      <c r="CO52" s="806"/>
      <c r="CP52" s="806"/>
      <c r="CQ52" s="807"/>
      <c r="CR52" s="805"/>
      <c r="CS52" s="806"/>
      <c r="CT52" s="806"/>
      <c r="CU52" s="806"/>
      <c r="CV52" s="807"/>
      <c r="CW52" s="805"/>
      <c r="CX52" s="806"/>
      <c r="CY52" s="806"/>
      <c r="CZ52" s="806"/>
      <c r="DA52" s="807"/>
      <c r="DB52" s="805"/>
      <c r="DC52" s="806"/>
      <c r="DD52" s="806"/>
      <c r="DE52" s="806"/>
      <c r="DF52" s="807"/>
      <c r="DG52" s="805"/>
      <c r="DH52" s="806"/>
      <c r="DI52" s="806"/>
      <c r="DJ52" s="806"/>
      <c r="DK52" s="807"/>
      <c r="DL52" s="805"/>
      <c r="DM52" s="806"/>
      <c r="DN52" s="806"/>
      <c r="DO52" s="806"/>
      <c r="DP52" s="807"/>
      <c r="DQ52" s="805"/>
      <c r="DR52" s="806"/>
      <c r="DS52" s="806"/>
      <c r="DT52" s="806"/>
      <c r="DU52" s="807"/>
      <c r="DV52" s="802"/>
      <c r="DW52" s="803"/>
      <c r="DX52" s="803"/>
      <c r="DY52" s="803"/>
      <c r="DZ52" s="808"/>
      <c r="EA52" s="222"/>
    </row>
    <row r="53" spans="1:131" ht="26.25" customHeight="1" x14ac:dyDescent="0.15">
      <c r="A53" s="230">
        <v>26</v>
      </c>
      <c r="B53" s="809"/>
      <c r="C53" s="810"/>
      <c r="D53" s="810"/>
      <c r="E53" s="810"/>
      <c r="F53" s="810"/>
      <c r="G53" s="810"/>
      <c r="H53" s="810"/>
      <c r="I53" s="810"/>
      <c r="J53" s="810"/>
      <c r="K53" s="810"/>
      <c r="L53" s="810"/>
      <c r="M53" s="810"/>
      <c r="N53" s="810"/>
      <c r="O53" s="810"/>
      <c r="P53" s="811"/>
      <c r="Q53" s="864"/>
      <c r="R53" s="865"/>
      <c r="S53" s="865"/>
      <c r="T53" s="865"/>
      <c r="U53" s="865"/>
      <c r="V53" s="865"/>
      <c r="W53" s="865"/>
      <c r="X53" s="865"/>
      <c r="Y53" s="865"/>
      <c r="Z53" s="865"/>
      <c r="AA53" s="865"/>
      <c r="AB53" s="865"/>
      <c r="AC53" s="865"/>
      <c r="AD53" s="865"/>
      <c r="AE53" s="866"/>
      <c r="AF53" s="815"/>
      <c r="AG53" s="816"/>
      <c r="AH53" s="816"/>
      <c r="AI53" s="816"/>
      <c r="AJ53" s="817"/>
      <c r="AK53" s="868"/>
      <c r="AL53" s="865"/>
      <c r="AM53" s="865"/>
      <c r="AN53" s="865"/>
      <c r="AO53" s="865"/>
      <c r="AP53" s="865"/>
      <c r="AQ53" s="865"/>
      <c r="AR53" s="865"/>
      <c r="AS53" s="865"/>
      <c r="AT53" s="865"/>
      <c r="AU53" s="865"/>
      <c r="AV53" s="865"/>
      <c r="AW53" s="865"/>
      <c r="AX53" s="865"/>
      <c r="AY53" s="865"/>
      <c r="AZ53" s="867"/>
      <c r="BA53" s="867"/>
      <c r="BB53" s="867"/>
      <c r="BC53" s="867"/>
      <c r="BD53" s="867"/>
      <c r="BE53" s="861"/>
      <c r="BF53" s="861"/>
      <c r="BG53" s="861"/>
      <c r="BH53" s="861"/>
      <c r="BI53" s="862"/>
      <c r="BJ53" s="224"/>
      <c r="BK53" s="224"/>
      <c r="BL53" s="224"/>
      <c r="BM53" s="224"/>
      <c r="BN53" s="224"/>
      <c r="BO53" s="233"/>
      <c r="BP53" s="233"/>
      <c r="BQ53" s="230">
        <v>47</v>
      </c>
      <c r="BR53" s="231"/>
      <c r="BS53" s="802"/>
      <c r="BT53" s="803"/>
      <c r="BU53" s="803"/>
      <c r="BV53" s="803"/>
      <c r="BW53" s="803"/>
      <c r="BX53" s="803"/>
      <c r="BY53" s="803"/>
      <c r="BZ53" s="803"/>
      <c r="CA53" s="803"/>
      <c r="CB53" s="803"/>
      <c r="CC53" s="803"/>
      <c r="CD53" s="803"/>
      <c r="CE53" s="803"/>
      <c r="CF53" s="803"/>
      <c r="CG53" s="804"/>
      <c r="CH53" s="805"/>
      <c r="CI53" s="806"/>
      <c r="CJ53" s="806"/>
      <c r="CK53" s="806"/>
      <c r="CL53" s="807"/>
      <c r="CM53" s="805"/>
      <c r="CN53" s="806"/>
      <c r="CO53" s="806"/>
      <c r="CP53" s="806"/>
      <c r="CQ53" s="807"/>
      <c r="CR53" s="805"/>
      <c r="CS53" s="806"/>
      <c r="CT53" s="806"/>
      <c r="CU53" s="806"/>
      <c r="CV53" s="807"/>
      <c r="CW53" s="805"/>
      <c r="CX53" s="806"/>
      <c r="CY53" s="806"/>
      <c r="CZ53" s="806"/>
      <c r="DA53" s="807"/>
      <c r="DB53" s="805"/>
      <c r="DC53" s="806"/>
      <c r="DD53" s="806"/>
      <c r="DE53" s="806"/>
      <c r="DF53" s="807"/>
      <c r="DG53" s="805"/>
      <c r="DH53" s="806"/>
      <c r="DI53" s="806"/>
      <c r="DJ53" s="806"/>
      <c r="DK53" s="807"/>
      <c r="DL53" s="805"/>
      <c r="DM53" s="806"/>
      <c r="DN53" s="806"/>
      <c r="DO53" s="806"/>
      <c r="DP53" s="807"/>
      <c r="DQ53" s="805"/>
      <c r="DR53" s="806"/>
      <c r="DS53" s="806"/>
      <c r="DT53" s="806"/>
      <c r="DU53" s="807"/>
      <c r="DV53" s="802"/>
      <c r="DW53" s="803"/>
      <c r="DX53" s="803"/>
      <c r="DY53" s="803"/>
      <c r="DZ53" s="808"/>
      <c r="EA53" s="222"/>
    </row>
    <row r="54" spans="1:131" ht="26.25" customHeight="1" x14ac:dyDescent="0.15">
      <c r="A54" s="230">
        <v>27</v>
      </c>
      <c r="B54" s="809"/>
      <c r="C54" s="810"/>
      <c r="D54" s="810"/>
      <c r="E54" s="810"/>
      <c r="F54" s="810"/>
      <c r="G54" s="810"/>
      <c r="H54" s="810"/>
      <c r="I54" s="810"/>
      <c r="J54" s="810"/>
      <c r="K54" s="810"/>
      <c r="L54" s="810"/>
      <c r="M54" s="810"/>
      <c r="N54" s="810"/>
      <c r="O54" s="810"/>
      <c r="P54" s="811"/>
      <c r="Q54" s="864"/>
      <c r="R54" s="865"/>
      <c r="S54" s="865"/>
      <c r="T54" s="865"/>
      <c r="U54" s="865"/>
      <c r="V54" s="865"/>
      <c r="W54" s="865"/>
      <c r="X54" s="865"/>
      <c r="Y54" s="865"/>
      <c r="Z54" s="865"/>
      <c r="AA54" s="865"/>
      <c r="AB54" s="865"/>
      <c r="AC54" s="865"/>
      <c r="AD54" s="865"/>
      <c r="AE54" s="866"/>
      <c r="AF54" s="815"/>
      <c r="AG54" s="816"/>
      <c r="AH54" s="816"/>
      <c r="AI54" s="816"/>
      <c r="AJ54" s="817"/>
      <c r="AK54" s="868"/>
      <c r="AL54" s="865"/>
      <c r="AM54" s="865"/>
      <c r="AN54" s="865"/>
      <c r="AO54" s="865"/>
      <c r="AP54" s="865"/>
      <c r="AQ54" s="865"/>
      <c r="AR54" s="865"/>
      <c r="AS54" s="865"/>
      <c r="AT54" s="865"/>
      <c r="AU54" s="865"/>
      <c r="AV54" s="865"/>
      <c r="AW54" s="865"/>
      <c r="AX54" s="865"/>
      <c r="AY54" s="865"/>
      <c r="AZ54" s="867"/>
      <c r="BA54" s="867"/>
      <c r="BB54" s="867"/>
      <c r="BC54" s="867"/>
      <c r="BD54" s="867"/>
      <c r="BE54" s="861"/>
      <c r="BF54" s="861"/>
      <c r="BG54" s="861"/>
      <c r="BH54" s="861"/>
      <c r="BI54" s="862"/>
      <c r="BJ54" s="224"/>
      <c r="BK54" s="224"/>
      <c r="BL54" s="224"/>
      <c r="BM54" s="224"/>
      <c r="BN54" s="224"/>
      <c r="BO54" s="233"/>
      <c r="BP54" s="233"/>
      <c r="BQ54" s="230">
        <v>48</v>
      </c>
      <c r="BR54" s="231"/>
      <c r="BS54" s="802"/>
      <c r="BT54" s="803"/>
      <c r="BU54" s="803"/>
      <c r="BV54" s="803"/>
      <c r="BW54" s="803"/>
      <c r="BX54" s="803"/>
      <c r="BY54" s="803"/>
      <c r="BZ54" s="803"/>
      <c r="CA54" s="803"/>
      <c r="CB54" s="803"/>
      <c r="CC54" s="803"/>
      <c r="CD54" s="803"/>
      <c r="CE54" s="803"/>
      <c r="CF54" s="803"/>
      <c r="CG54" s="804"/>
      <c r="CH54" s="805"/>
      <c r="CI54" s="806"/>
      <c r="CJ54" s="806"/>
      <c r="CK54" s="806"/>
      <c r="CL54" s="807"/>
      <c r="CM54" s="805"/>
      <c r="CN54" s="806"/>
      <c r="CO54" s="806"/>
      <c r="CP54" s="806"/>
      <c r="CQ54" s="807"/>
      <c r="CR54" s="805"/>
      <c r="CS54" s="806"/>
      <c r="CT54" s="806"/>
      <c r="CU54" s="806"/>
      <c r="CV54" s="807"/>
      <c r="CW54" s="805"/>
      <c r="CX54" s="806"/>
      <c r="CY54" s="806"/>
      <c r="CZ54" s="806"/>
      <c r="DA54" s="807"/>
      <c r="DB54" s="805"/>
      <c r="DC54" s="806"/>
      <c r="DD54" s="806"/>
      <c r="DE54" s="806"/>
      <c r="DF54" s="807"/>
      <c r="DG54" s="805"/>
      <c r="DH54" s="806"/>
      <c r="DI54" s="806"/>
      <c r="DJ54" s="806"/>
      <c r="DK54" s="807"/>
      <c r="DL54" s="805"/>
      <c r="DM54" s="806"/>
      <c r="DN54" s="806"/>
      <c r="DO54" s="806"/>
      <c r="DP54" s="807"/>
      <c r="DQ54" s="805"/>
      <c r="DR54" s="806"/>
      <c r="DS54" s="806"/>
      <c r="DT54" s="806"/>
      <c r="DU54" s="807"/>
      <c r="DV54" s="802"/>
      <c r="DW54" s="803"/>
      <c r="DX54" s="803"/>
      <c r="DY54" s="803"/>
      <c r="DZ54" s="808"/>
      <c r="EA54" s="222"/>
    </row>
    <row r="55" spans="1:131" ht="26.25" customHeight="1" x14ac:dyDescent="0.15">
      <c r="A55" s="230">
        <v>28</v>
      </c>
      <c r="B55" s="809"/>
      <c r="C55" s="810"/>
      <c r="D55" s="810"/>
      <c r="E55" s="810"/>
      <c r="F55" s="810"/>
      <c r="G55" s="810"/>
      <c r="H55" s="810"/>
      <c r="I55" s="810"/>
      <c r="J55" s="810"/>
      <c r="K55" s="810"/>
      <c r="L55" s="810"/>
      <c r="M55" s="810"/>
      <c r="N55" s="810"/>
      <c r="O55" s="810"/>
      <c r="P55" s="811"/>
      <c r="Q55" s="864"/>
      <c r="R55" s="865"/>
      <c r="S55" s="865"/>
      <c r="T55" s="865"/>
      <c r="U55" s="865"/>
      <c r="V55" s="865"/>
      <c r="W55" s="865"/>
      <c r="X55" s="865"/>
      <c r="Y55" s="865"/>
      <c r="Z55" s="865"/>
      <c r="AA55" s="865"/>
      <c r="AB55" s="865"/>
      <c r="AC55" s="865"/>
      <c r="AD55" s="865"/>
      <c r="AE55" s="866"/>
      <c r="AF55" s="815"/>
      <c r="AG55" s="816"/>
      <c r="AH55" s="816"/>
      <c r="AI55" s="816"/>
      <c r="AJ55" s="817"/>
      <c r="AK55" s="868"/>
      <c r="AL55" s="865"/>
      <c r="AM55" s="865"/>
      <c r="AN55" s="865"/>
      <c r="AO55" s="865"/>
      <c r="AP55" s="865"/>
      <c r="AQ55" s="865"/>
      <c r="AR55" s="865"/>
      <c r="AS55" s="865"/>
      <c r="AT55" s="865"/>
      <c r="AU55" s="865"/>
      <c r="AV55" s="865"/>
      <c r="AW55" s="865"/>
      <c r="AX55" s="865"/>
      <c r="AY55" s="865"/>
      <c r="AZ55" s="867"/>
      <c r="BA55" s="867"/>
      <c r="BB55" s="867"/>
      <c r="BC55" s="867"/>
      <c r="BD55" s="867"/>
      <c r="BE55" s="861"/>
      <c r="BF55" s="861"/>
      <c r="BG55" s="861"/>
      <c r="BH55" s="861"/>
      <c r="BI55" s="862"/>
      <c r="BJ55" s="224"/>
      <c r="BK55" s="224"/>
      <c r="BL55" s="224"/>
      <c r="BM55" s="224"/>
      <c r="BN55" s="224"/>
      <c r="BO55" s="233"/>
      <c r="BP55" s="233"/>
      <c r="BQ55" s="230">
        <v>49</v>
      </c>
      <c r="BR55" s="231"/>
      <c r="BS55" s="802"/>
      <c r="BT55" s="803"/>
      <c r="BU55" s="803"/>
      <c r="BV55" s="803"/>
      <c r="BW55" s="803"/>
      <c r="BX55" s="803"/>
      <c r="BY55" s="803"/>
      <c r="BZ55" s="803"/>
      <c r="CA55" s="803"/>
      <c r="CB55" s="803"/>
      <c r="CC55" s="803"/>
      <c r="CD55" s="803"/>
      <c r="CE55" s="803"/>
      <c r="CF55" s="803"/>
      <c r="CG55" s="804"/>
      <c r="CH55" s="805"/>
      <c r="CI55" s="806"/>
      <c r="CJ55" s="806"/>
      <c r="CK55" s="806"/>
      <c r="CL55" s="807"/>
      <c r="CM55" s="805"/>
      <c r="CN55" s="806"/>
      <c r="CO55" s="806"/>
      <c r="CP55" s="806"/>
      <c r="CQ55" s="807"/>
      <c r="CR55" s="805"/>
      <c r="CS55" s="806"/>
      <c r="CT55" s="806"/>
      <c r="CU55" s="806"/>
      <c r="CV55" s="807"/>
      <c r="CW55" s="805"/>
      <c r="CX55" s="806"/>
      <c r="CY55" s="806"/>
      <c r="CZ55" s="806"/>
      <c r="DA55" s="807"/>
      <c r="DB55" s="805"/>
      <c r="DC55" s="806"/>
      <c r="DD55" s="806"/>
      <c r="DE55" s="806"/>
      <c r="DF55" s="807"/>
      <c r="DG55" s="805"/>
      <c r="DH55" s="806"/>
      <c r="DI55" s="806"/>
      <c r="DJ55" s="806"/>
      <c r="DK55" s="807"/>
      <c r="DL55" s="805"/>
      <c r="DM55" s="806"/>
      <c r="DN55" s="806"/>
      <c r="DO55" s="806"/>
      <c r="DP55" s="807"/>
      <c r="DQ55" s="805"/>
      <c r="DR55" s="806"/>
      <c r="DS55" s="806"/>
      <c r="DT55" s="806"/>
      <c r="DU55" s="807"/>
      <c r="DV55" s="802"/>
      <c r="DW55" s="803"/>
      <c r="DX55" s="803"/>
      <c r="DY55" s="803"/>
      <c r="DZ55" s="808"/>
      <c r="EA55" s="222"/>
    </row>
    <row r="56" spans="1:131" ht="26.25" customHeight="1" x14ac:dyDescent="0.15">
      <c r="A56" s="230">
        <v>29</v>
      </c>
      <c r="B56" s="809"/>
      <c r="C56" s="810"/>
      <c r="D56" s="810"/>
      <c r="E56" s="810"/>
      <c r="F56" s="810"/>
      <c r="G56" s="810"/>
      <c r="H56" s="810"/>
      <c r="I56" s="810"/>
      <c r="J56" s="810"/>
      <c r="K56" s="810"/>
      <c r="L56" s="810"/>
      <c r="M56" s="810"/>
      <c r="N56" s="810"/>
      <c r="O56" s="810"/>
      <c r="P56" s="811"/>
      <c r="Q56" s="864"/>
      <c r="R56" s="865"/>
      <c r="S56" s="865"/>
      <c r="T56" s="865"/>
      <c r="U56" s="865"/>
      <c r="V56" s="865"/>
      <c r="W56" s="865"/>
      <c r="X56" s="865"/>
      <c r="Y56" s="865"/>
      <c r="Z56" s="865"/>
      <c r="AA56" s="865"/>
      <c r="AB56" s="865"/>
      <c r="AC56" s="865"/>
      <c r="AD56" s="865"/>
      <c r="AE56" s="866"/>
      <c r="AF56" s="815"/>
      <c r="AG56" s="816"/>
      <c r="AH56" s="816"/>
      <c r="AI56" s="816"/>
      <c r="AJ56" s="817"/>
      <c r="AK56" s="868"/>
      <c r="AL56" s="865"/>
      <c r="AM56" s="865"/>
      <c r="AN56" s="865"/>
      <c r="AO56" s="865"/>
      <c r="AP56" s="865"/>
      <c r="AQ56" s="865"/>
      <c r="AR56" s="865"/>
      <c r="AS56" s="865"/>
      <c r="AT56" s="865"/>
      <c r="AU56" s="865"/>
      <c r="AV56" s="865"/>
      <c r="AW56" s="865"/>
      <c r="AX56" s="865"/>
      <c r="AY56" s="865"/>
      <c r="AZ56" s="867"/>
      <c r="BA56" s="867"/>
      <c r="BB56" s="867"/>
      <c r="BC56" s="867"/>
      <c r="BD56" s="867"/>
      <c r="BE56" s="861"/>
      <c r="BF56" s="861"/>
      <c r="BG56" s="861"/>
      <c r="BH56" s="861"/>
      <c r="BI56" s="862"/>
      <c r="BJ56" s="224"/>
      <c r="BK56" s="224"/>
      <c r="BL56" s="224"/>
      <c r="BM56" s="224"/>
      <c r="BN56" s="224"/>
      <c r="BO56" s="233"/>
      <c r="BP56" s="233"/>
      <c r="BQ56" s="230">
        <v>50</v>
      </c>
      <c r="BR56" s="231"/>
      <c r="BS56" s="802"/>
      <c r="BT56" s="803"/>
      <c r="BU56" s="803"/>
      <c r="BV56" s="803"/>
      <c r="BW56" s="803"/>
      <c r="BX56" s="803"/>
      <c r="BY56" s="803"/>
      <c r="BZ56" s="803"/>
      <c r="CA56" s="803"/>
      <c r="CB56" s="803"/>
      <c r="CC56" s="803"/>
      <c r="CD56" s="803"/>
      <c r="CE56" s="803"/>
      <c r="CF56" s="803"/>
      <c r="CG56" s="804"/>
      <c r="CH56" s="805"/>
      <c r="CI56" s="806"/>
      <c r="CJ56" s="806"/>
      <c r="CK56" s="806"/>
      <c r="CL56" s="807"/>
      <c r="CM56" s="805"/>
      <c r="CN56" s="806"/>
      <c r="CO56" s="806"/>
      <c r="CP56" s="806"/>
      <c r="CQ56" s="807"/>
      <c r="CR56" s="805"/>
      <c r="CS56" s="806"/>
      <c r="CT56" s="806"/>
      <c r="CU56" s="806"/>
      <c r="CV56" s="807"/>
      <c r="CW56" s="805"/>
      <c r="CX56" s="806"/>
      <c r="CY56" s="806"/>
      <c r="CZ56" s="806"/>
      <c r="DA56" s="807"/>
      <c r="DB56" s="805"/>
      <c r="DC56" s="806"/>
      <c r="DD56" s="806"/>
      <c r="DE56" s="806"/>
      <c r="DF56" s="807"/>
      <c r="DG56" s="805"/>
      <c r="DH56" s="806"/>
      <c r="DI56" s="806"/>
      <c r="DJ56" s="806"/>
      <c r="DK56" s="807"/>
      <c r="DL56" s="805"/>
      <c r="DM56" s="806"/>
      <c r="DN56" s="806"/>
      <c r="DO56" s="806"/>
      <c r="DP56" s="807"/>
      <c r="DQ56" s="805"/>
      <c r="DR56" s="806"/>
      <c r="DS56" s="806"/>
      <c r="DT56" s="806"/>
      <c r="DU56" s="807"/>
      <c r="DV56" s="802"/>
      <c r="DW56" s="803"/>
      <c r="DX56" s="803"/>
      <c r="DY56" s="803"/>
      <c r="DZ56" s="808"/>
      <c r="EA56" s="222"/>
    </row>
    <row r="57" spans="1:131" ht="26.25" customHeight="1" x14ac:dyDescent="0.15">
      <c r="A57" s="230">
        <v>30</v>
      </c>
      <c r="B57" s="809"/>
      <c r="C57" s="810"/>
      <c r="D57" s="810"/>
      <c r="E57" s="810"/>
      <c r="F57" s="810"/>
      <c r="G57" s="810"/>
      <c r="H57" s="810"/>
      <c r="I57" s="810"/>
      <c r="J57" s="810"/>
      <c r="K57" s="810"/>
      <c r="L57" s="810"/>
      <c r="M57" s="810"/>
      <c r="N57" s="810"/>
      <c r="O57" s="810"/>
      <c r="P57" s="811"/>
      <c r="Q57" s="864"/>
      <c r="R57" s="865"/>
      <c r="S57" s="865"/>
      <c r="T57" s="865"/>
      <c r="U57" s="865"/>
      <c r="V57" s="865"/>
      <c r="W57" s="865"/>
      <c r="X57" s="865"/>
      <c r="Y57" s="865"/>
      <c r="Z57" s="865"/>
      <c r="AA57" s="865"/>
      <c r="AB57" s="865"/>
      <c r="AC57" s="865"/>
      <c r="AD57" s="865"/>
      <c r="AE57" s="866"/>
      <c r="AF57" s="815"/>
      <c r="AG57" s="816"/>
      <c r="AH57" s="816"/>
      <c r="AI57" s="816"/>
      <c r="AJ57" s="817"/>
      <c r="AK57" s="868"/>
      <c r="AL57" s="865"/>
      <c r="AM57" s="865"/>
      <c r="AN57" s="865"/>
      <c r="AO57" s="865"/>
      <c r="AP57" s="865"/>
      <c r="AQ57" s="865"/>
      <c r="AR57" s="865"/>
      <c r="AS57" s="865"/>
      <c r="AT57" s="865"/>
      <c r="AU57" s="865"/>
      <c r="AV57" s="865"/>
      <c r="AW57" s="865"/>
      <c r="AX57" s="865"/>
      <c r="AY57" s="865"/>
      <c r="AZ57" s="867"/>
      <c r="BA57" s="867"/>
      <c r="BB57" s="867"/>
      <c r="BC57" s="867"/>
      <c r="BD57" s="867"/>
      <c r="BE57" s="861"/>
      <c r="BF57" s="861"/>
      <c r="BG57" s="861"/>
      <c r="BH57" s="861"/>
      <c r="BI57" s="862"/>
      <c r="BJ57" s="224"/>
      <c r="BK57" s="224"/>
      <c r="BL57" s="224"/>
      <c r="BM57" s="224"/>
      <c r="BN57" s="224"/>
      <c r="BO57" s="233"/>
      <c r="BP57" s="233"/>
      <c r="BQ57" s="230">
        <v>51</v>
      </c>
      <c r="BR57" s="231"/>
      <c r="BS57" s="802"/>
      <c r="BT57" s="803"/>
      <c r="BU57" s="803"/>
      <c r="BV57" s="803"/>
      <c r="BW57" s="803"/>
      <c r="BX57" s="803"/>
      <c r="BY57" s="803"/>
      <c r="BZ57" s="803"/>
      <c r="CA57" s="803"/>
      <c r="CB57" s="803"/>
      <c r="CC57" s="803"/>
      <c r="CD57" s="803"/>
      <c r="CE57" s="803"/>
      <c r="CF57" s="803"/>
      <c r="CG57" s="804"/>
      <c r="CH57" s="805"/>
      <c r="CI57" s="806"/>
      <c r="CJ57" s="806"/>
      <c r="CK57" s="806"/>
      <c r="CL57" s="807"/>
      <c r="CM57" s="805"/>
      <c r="CN57" s="806"/>
      <c r="CO57" s="806"/>
      <c r="CP57" s="806"/>
      <c r="CQ57" s="807"/>
      <c r="CR57" s="805"/>
      <c r="CS57" s="806"/>
      <c r="CT57" s="806"/>
      <c r="CU57" s="806"/>
      <c r="CV57" s="807"/>
      <c r="CW57" s="805"/>
      <c r="CX57" s="806"/>
      <c r="CY57" s="806"/>
      <c r="CZ57" s="806"/>
      <c r="DA57" s="807"/>
      <c r="DB57" s="805"/>
      <c r="DC57" s="806"/>
      <c r="DD57" s="806"/>
      <c r="DE57" s="806"/>
      <c r="DF57" s="807"/>
      <c r="DG57" s="805"/>
      <c r="DH57" s="806"/>
      <c r="DI57" s="806"/>
      <c r="DJ57" s="806"/>
      <c r="DK57" s="807"/>
      <c r="DL57" s="805"/>
      <c r="DM57" s="806"/>
      <c r="DN57" s="806"/>
      <c r="DO57" s="806"/>
      <c r="DP57" s="807"/>
      <c r="DQ57" s="805"/>
      <c r="DR57" s="806"/>
      <c r="DS57" s="806"/>
      <c r="DT57" s="806"/>
      <c r="DU57" s="807"/>
      <c r="DV57" s="802"/>
      <c r="DW57" s="803"/>
      <c r="DX57" s="803"/>
      <c r="DY57" s="803"/>
      <c r="DZ57" s="808"/>
      <c r="EA57" s="222"/>
    </row>
    <row r="58" spans="1:131" ht="26.25" customHeight="1" x14ac:dyDescent="0.15">
      <c r="A58" s="230">
        <v>31</v>
      </c>
      <c r="B58" s="809"/>
      <c r="C58" s="810"/>
      <c r="D58" s="810"/>
      <c r="E58" s="810"/>
      <c r="F58" s="810"/>
      <c r="G58" s="810"/>
      <c r="H58" s="810"/>
      <c r="I58" s="810"/>
      <c r="J58" s="810"/>
      <c r="K58" s="810"/>
      <c r="L58" s="810"/>
      <c r="M58" s="810"/>
      <c r="N58" s="810"/>
      <c r="O58" s="810"/>
      <c r="P58" s="811"/>
      <c r="Q58" s="864"/>
      <c r="R58" s="865"/>
      <c r="S58" s="865"/>
      <c r="T58" s="865"/>
      <c r="U58" s="865"/>
      <c r="V58" s="865"/>
      <c r="W58" s="865"/>
      <c r="X58" s="865"/>
      <c r="Y58" s="865"/>
      <c r="Z58" s="865"/>
      <c r="AA58" s="865"/>
      <c r="AB58" s="865"/>
      <c r="AC58" s="865"/>
      <c r="AD58" s="865"/>
      <c r="AE58" s="866"/>
      <c r="AF58" s="815"/>
      <c r="AG58" s="816"/>
      <c r="AH58" s="816"/>
      <c r="AI58" s="816"/>
      <c r="AJ58" s="817"/>
      <c r="AK58" s="868"/>
      <c r="AL58" s="865"/>
      <c r="AM58" s="865"/>
      <c r="AN58" s="865"/>
      <c r="AO58" s="865"/>
      <c r="AP58" s="865"/>
      <c r="AQ58" s="865"/>
      <c r="AR58" s="865"/>
      <c r="AS58" s="865"/>
      <c r="AT58" s="865"/>
      <c r="AU58" s="865"/>
      <c r="AV58" s="865"/>
      <c r="AW58" s="865"/>
      <c r="AX58" s="865"/>
      <c r="AY58" s="865"/>
      <c r="AZ58" s="867"/>
      <c r="BA58" s="867"/>
      <c r="BB58" s="867"/>
      <c r="BC58" s="867"/>
      <c r="BD58" s="867"/>
      <c r="BE58" s="861"/>
      <c r="BF58" s="861"/>
      <c r="BG58" s="861"/>
      <c r="BH58" s="861"/>
      <c r="BI58" s="862"/>
      <c r="BJ58" s="224"/>
      <c r="BK58" s="224"/>
      <c r="BL58" s="224"/>
      <c r="BM58" s="224"/>
      <c r="BN58" s="224"/>
      <c r="BO58" s="233"/>
      <c r="BP58" s="233"/>
      <c r="BQ58" s="230">
        <v>52</v>
      </c>
      <c r="BR58" s="231"/>
      <c r="BS58" s="802"/>
      <c r="BT58" s="803"/>
      <c r="BU58" s="803"/>
      <c r="BV58" s="803"/>
      <c r="BW58" s="803"/>
      <c r="BX58" s="803"/>
      <c r="BY58" s="803"/>
      <c r="BZ58" s="803"/>
      <c r="CA58" s="803"/>
      <c r="CB58" s="803"/>
      <c r="CC58" s="803"/>
      <c r="CD58" s="803"/>
      <c r="CE58" s="803"/>
      <c r="CF58" s="803"/>
      <c r="CG58" s="804"/>
      <c r="CH58" s="805"/>
      <c r="CI58" s="806"/>
      <c r="CJ58" s="806"/>
      <c r="CK58" s="806"/>
      <c r="CL58" s="807"/>
      <c r="CM58" s="805"/>
      <c r="CN58" s="806"/>
      <c r="CO58" s="806"/>
      <c r="CP58" s="806"/>
      <c r="CQ58" s="807"/>
      <c r="CR58" s="805"/>
      <c r="CS58" s="806"/>
      <c r="CT58" s="806"/>
      <c r="CU58" s="806"/>
      <c r="CV58" s="807"/>
      <c r="CW58" s="805"/>
      <c r="CX58" s="806"/>
      <c r="CY58" s="806"/>
      <c r="CZ58" s="806"/>
      <c r="DA58" s="807"/>
      <c r="DB58" s="805"/>
      <c r="DC58" s="806"/>
      <c r="DD58" s="806"/>
      <c r="DE58" s="806"/>
      <c r="DF58" s="807"/>
      <c r="DG58" s="805"/>
      <c r="DH58" s="806"/>
      <c r="DI58" s="806"/>
      <c r="DJ58" s="806"/>
      <c r="DK58" s="807"/>
      <c r="DL58" s="805"/>
      <c r="DM58" s="806"/>
      <c r="DN58" s="806"/>
      <c r="DO58" s="806"/>
      <c r="DP58" s="807"/>
      <c r="DQ58" s="805"/>
      <c r="DR58" s="806"/>
      <c r="DS58" s="806"/>
      <c r="DT58" s="806"/>
      <c r="DU58" s="807"/>
      <c r="DV58" s="802"/>
      <c r="DW58" s="803"/>
      <c r="DX58" s="803"/>
      <c r="DY58" s="803"/>
      <c r="DZ58" s="808"/>
      <c r="EA58" s="222"/>
    </row>
    <row r="59" spans="1:131" ht="26.25" customHeight="1" x14ac:dyDescent="0.15">
      <c r="A59" s="230">
        <v>32</v>
      </c>
      <c r="B59" s="809"/>
      <c r="C59" s="810"/>
      <c r="D59" s="810"/>
      <c r="E59" s="810"/>
      <c r="F59" s="810"/>
      <c r="G59" s="810"/>
      <c r="H59" s="810"/>
      <c r="I59" s="810"/>
      <c r="J59" s="810"/>
      <c r="K59" s="810"/>
      <c r="L59" s="810"/>
      <c r="M59" s="810"/>
      <c r="N59" s="810"/>
      <c r="O59" s="810"/>
      <c r="P59" s="811"/>
      <c r="Q59" s="864"/>
      <c r="R59" s="865"/>
      <c r="S59" s="865"/>
      <c r="T59" s="865"/>
      <c r="U59" s="865"/>
      <c r="V59" s="865"/>
      <c r="W59" s="865"/>
      <c r="X59" s="865"/>
      <c r="Y59" s="865"/>
      <c r="Z59" s="865"/>
      <c r="AA59" s="865"/>
      <c r="AB59" s="865"/>
      <c r="AC59" s="865"/>
      <c r="AD59" s="865"/>
      <c r="AE59" s="866"/>
      <c r="AF59" s="815"/>
      <c r="AG59" s="816"/>
      <c r="AH59" s="816"/>
      <c r="AI59" s="816"/>
      <c r="AJ59" s="817"/>
      <c r="AK59" s="868"/>
      <c r="AL59" s="865"/>
      <c r="AM59" s="865"/>
      <c r="AN59" s="865"/>
      <c r="AO59" s="865"/>
      <c r="AP59" s="865"/>
      <c r="AQ59" s="865"/>
      <c r="AR59" s="865"/>
      <c r="AS59" s="865"/>
      <c r="AT59" s="865"/>
      <c r="AU59" s="865"/>
      <c r="AV59" s="865"/>
      <c r="AW59" s="865"/>
      <c r="AX59" s="865"/>
      <c r="AY59" s="865"/>
      <c r="AZ59" s="867"/>
      <c r="BA59" s="867"/>
      <c r="BB59" s="867"/>
      <c r="BC59" s="867"/>
      <c r="BD59" s="867"/>
      <c r="BE59" s="861"/>
      <c r="BF59" s="861"/>
      <c r="BG59" s="861"/>
      <c r="BH59" s="861"/>
      <c r="BI59" s="862"/>
      <c r="BJ59" s="224"/>
      <c r="BK59" s="224"/>
      <c r="BL59" s="224"/>
      <c r="BM59" s="224"/>
      <c r="BN59" s="224"/>
      <c r="BO59" s="233"/>
      <c r="BP59" s="233"/>
      <c r="BQ59" s="230">
        <v>53</v>
      </c>
      <c r="BR59" s="231"/>
      <c r="BS59" s="802"/>
      <c r="BT59" s="803"/>
      <c r="BU59" s="803"/>
      <c r="BV59" s="803"/>
      <c r="BW59" s="803"/>
      <c r="BX59" s="803"/>
      <c r="BY59" s="803"/>
      <c r="BZ59" s="803"/>
      <c r="CA59" s="803"/>
      <c r="CB59" s="803"/>
      <c r="CC59" s="803"/>
      <c r="CD59" s="803"/>
      <c r="CE59" s="803"/>
      <c r="CF59" s="803"/>
      <c r="CG59" s="804"/>
      <c r="CH59" s="805"/>
      <c r="CI59" s="806"/>
      <c r="CJ59" s="806"/>
      <c r="CK59" s="806"/>
      <c r="CL59" s="807"/>
      <c r="CM59" s="805"/>
      <c r="CN59" s="806"/>
      <c r="CO59" s="806"/>
      <c r="CP59" s="806"/>
      <c r="CQ59" s="807"/>
      <c r="CR59" s="805"/>
      <c r="CS59" s="806"/>
      <c r="CT59" s="806"/>
      <c r="CU59" s="806"/>
      <c r="CV59" s="807"/>
      <c r="CW59" s="805"/>
      <c r="CX59" s="806"/>
      <c r="CY59" s="806"/>
      <c r="CZ59" s="806"/>
      <c r="DA59" s="807"/>
      <c r="DB59" s="805"/>
      <c r="DC59" s="806"/>
      <c r="DD59" s="806"/>
      <c r="DE59" s="806"/>
      <c r="DF59" s="807"/>
      <c r="DG59" s="805"/>
      <c r="DH59" s="806"/>
      <c r="DI59" s="806"/>
      <c r="DJ59" s="806"/>
      <c r="DK59" s="807"/>
      <c r="DL59" s="805"/>
      <c r="DM59" s="806"/>
      <c r="DN59" s="806"/>
      <c r="DO59" s="806"/>
      <c r="DP59" s="807"/>
      <c r="DQ59" s="805"/>
      <c r="DR59" s="806"/>
      <c r="DS59" s="806"/>
      <c r="DT59" s="806"/>
      <c r="DU59" s="807"/>
      <c r="DV59" s="802"/>
      <c r="DW59" s="803"/>
      <c r="DX59" s="803"/>
      <c r="DY59" s="803"/>
      <c r="DZ59" s="808"/>
      <c r="EA59" s="222"/>
    </row>
    <row r="60" spans="1:131" ht="26.25" customHeight="1" x14ac:dyDescent="0.15">
      <c r="A60" s="230">
        <v>33</v>
      </c>
      <c r="B60" s="809"/>
      <c r="C60" s="810"/>
      <c r="D60" s="810"/>
      <c r="E60" s="810"/>
      <c r="F60" s="810"/>
      <c r="G60" s="810"/>
      <c r="H60" s="810"/>
      <c r="I60" s="810"/>
      <c r="J60" s="810"/>
      <c r="K60" s="810"/>
      <c r="L60" s="810"/>
      <c r="M60" s="810"/>
      <c r="N60" s="810"/>
      <c r="O60" s="810"/>
      <c r="P60" s="811"/>
      <c r="Q60" s="864"/>
      <c r="R60" s="865"/>
      <c r="S60" s="865"/>
      <c r="T60" s="865"/>
      <c r="U60" s="865"/>
      <c r="V60" s="865"/>
      <c r="W60" s="865"/>
      <c r="X60" s="865"/>
      <c r="Y60" s="865"/>
      <c r="Z60" s="865"/>
      <c r="AA60" s="865"/>
      <c r="AB60" s="865"/>
      <c r="AC60" s="865"/>
      <c r="AD60" s="865"/>
      <c r="AE60" s="866"/>
      <c r="AF60" s="815"/>
      <c r="AG60" s="816"/>
      <c r="AH60" s="816"/>
      <c r="AI60" s="816"/>
      <c r="AJ60" s="817"/>
      <c r="AK60" s="868"/>
      <c r="AL60" s="865"/>
      <c r="AM60" s="865"/>
      <c r="AN60" s="865"/>
      <c r="AO60" s="865"/>
      <c r="AP60" s="865"/>
      <c r="AQ60" s="865"/>
      <c r="AR60" s="865"/>
      <c r="AS60" s="865"/>
      <c r="AT60" s="865"/>
      <c r="AU60" s="865"/>
      <c r="AV60" s="865"/>
      <c r="AW60" s="865"/>
      <c r="AX60" s="865"/>
      <c r="AY60" s="865"/>
      <c r="AZ60" s="867"/>
      <c r="BA60" s="867"/>
      <c r="BB60" s="867"/>
      <c r="BC60" s="867"/>
      <c r="BD60" s="867"/>
      <c r="BE60" s="861"/>
      <c r="BF60" s="861"/>
      <c r="BG60" s="861"/>
      <c r="BH60" s="861"/>
      <c r="BI60" s="862"/>
      <c r="BJ60" s="224"/>
      <c r="BK60" s="224"/>
      <c r="BL60" s="224"/>
      <c r="BM60" s="224"/>
      <c r="BN60" s="224"/>
      <c r="BO60" s="233"/>
      <c r="BP60" s="233"/>
      <c r="BQ60" s="230">
        <v>54</v>
      </c>
      <c r="BR60" s="231"/>
      <c r="BS60" s="802"/>
      <c r="BT60" s="803"/>
      <c r="BU60" s="803"/>
      <c r="BV60" s="803"/>
      <c r="BW60" s="803"/>
      <c r="BX60" s="803"/>
      <c r="BY60" s="803"/>
      <c r="BZ60" s="803"/>
      <c r="CA60" s="803"/>
      <c r="CB60" s="803"/>
      <c r="CC60" s="803"/>
      <c r="CD60" s="803"/>
      <c r="CE60" s="803"/>
      <c r="CF60" s="803"/>
      <c r="CG60" s="804"/>
      <c r="CH60" s="805"/>
      <c r="CI60" s="806"/>
      <c r="CJ60" s="806"/>
      <c r="CK60" s="806"/>
      <c r="CL60" s="807"/>
      <c r="CM60" s="805"/>
      <c r="CN60" s="806"/>
      <c r="CO60" s="806"/>
      <c r="CP60" s="806"/>
      <c r="CQ60" s="807"/>
      <c r="CR60" s="805"/>
      <c r="CS60" s="806"/>
      <c r="CT60" s="806"/>
      <c r="CU60" s="806"/>
      <c r="CV60" s="807"/>
      <c r="CW60" s="805"/>
      <c r="CX60" s="806"/>
      <c r="CY60" s="806"/>
      <c r="CZ60" s="806"/>
      <c r="DA60" s="807"/>
      <c r="DB60" s="805"/>
      <c r="DC60" s="806"/>
      <c r="DD60" s="806"/>
      <c r="DE60" s="806"/>
      <c r="DF60" s="807"/>
      <c r="DG60" s="805"/>
      <c r="DH60" s="806"/>
      <c r="DI60" s="806"/>
      <c r="DJ60" s="806"/>
      <c r="DK60" s="807"/>
      <c r="DL60" s="805"/>
      <c r="DM60" s="806"/>
      <c r="DN60" s="806"/>
      <c r="DO60" s="806"/>
      <c r="DP60" s="807"/>
      <c r="DQ60" s="805"/>
      <c r="DR60" s="806"/>
      <c r="DS60" s="806"/>
      <c r="DT60" s="806"/>
      <c r="DU60" s="807"/>
      <c r="DV60" s="802"/>
      <c r="DW60" s="803"/>
      <c r="DX60" s="803"/>
      <c r="DY60" s="803"/>
      <c r="DZ60" s="808"/>
      <c r="EA60" s="222"/>
    </row>
    <row r="61" spans="1:131" ht="26.25" customHeight="1" thickBot="1" x14ac:dyDescent="0.2">
      <c r="A61" s="230">
        <v>34</v>
      </c>
      <c r="B61" s="809"/>
      <c r="C61" s="810"/>
      <c r="D61" s="810"/>
      <c r="E61" s="810"/>
      <c r="F61" s="810"/>
      <c r="G61" s="810"/>
      <c r="H61" s="810"/>
      <c r="I61" s="810"/>
      <c r="J61" s="810"/>
      <c r="K61" s="810"/>
      <c r="L61" s="810"/>
      <c r="M61" s="810"/>
      <c r="N61" s="810"/>
      <c r="O61" s="810"/>
      <c r="P61" s="811"/>
      <c r="Q61" s="864"/>
      <c r="R61" s="865"/>
      <c r="S61" s="865"/>
      <c r="T61" s="865"/>
      <c r="U61" s="865"/>
      <c r="V61" s="865"/>
      <c r="W61" s="865"/>
      <c r="X61" s="865"/>
      <c r="Y61" s="865"/>
      <c r="Z61" s="865"/>
      <c r="AA61" s="865"/>
      <c r="AB61" s="865"/>
      <c r="AC61" s="865"/>
      <c r="AD61" s="865"/>
      <c r="AE61" s="866"/>
      <c r="AF61" s="815"/>
      <c r="AG61" s="816"/>
      <c r="AH61" s="816"/>
      <c r="AI61" s="816"/>
      <c r="AJ61" s="817"/>
      <c r="AK61" s="868"/>
      <c r="AL61" s="865"/>
      <c r="AM61" s="865"/>
      <c r="AN61" s="865"/>
      <c r="AO61" s="865"/>
      <c r="AP61" s="865"/>
      <c r="AQ61" s="865"/>
      <c r="AR61" s="865"/>
      <c r="AS61" s="865"/>
      <c r="AT61" s="865"/>
      <c r="AU61" s="865"/>
      <c r="AV61" s="865"/>
      <c r="AW61" s="865"/>
      <c r="AX61" s="865"/>
      <c r="AY61" s="865"/>
      <c r="AZ61" s="867"/>
      <c r="BA61" s="867"/>
      <c r="BB61" s="867"/>
      <c r="BC61" s="867"/>
      <c r="BD61" s="867"/>
      <c r="BE61" s="861"/>
      <c r="BF61" s="861"/>
      <c r="BG61" s="861"/>
      <c r="BH61" s="861"/>
      <c r="BI61" s="862"/>
      <c r="BJ61" s="224"/>
      <c r="BK61" s="224"/>
      <c r="BL61" s="224"/>
      <c r="BM61" s="224"/>
      <c r="BN61" s="224"/>
      <c r="BO61" s="233"/>
      <c r="BP61" s="233"/>
      <c r="BQ61" s="230">
        <v>55</v>
      </c>
      <c r="BR61" s="231"/>
      <c r="BS61" s="802"/>
      <c r="BT61" s="803"/>
      <c r="BU61" s="803"/>
      <c r="BV61" s="803"/>
      <c r="BW61" s="803"/>
      <c r="BX61" s="803"/>
      <c r="BY61" s="803"/>
      <c r="BZ61" s="803"/>
      <c r="CA61" s="803"/>
      <c r="CB61" s="803"/>
      <c r="CC61" s="803"/>
      <c r="CD61" s="803"/>
      <c r="CE61" s="803"/>
      <c r="CF61" s="803"/>
      <c r="CG61" s="804"/>
      <c r="CH61" s="805"/>
      <c r="CI61" s="806"/>
      <c r="CJ61" s="806"/>
      <c r="CK61" s="806"/>
      <c r="CL61" s="807"/>
      <c r="CM61" s="805"/>
      <c r="CN61" s="806"/>
      <c r="CO61" s="806"/>
      <c r="CP61" s="806"/>
      <c r="CQ61" s="807"/>
      <c r="CR61" s="805"/>
      <c r="CS61" s="806"/>
      <c r="CT61" s="806"/>
      <c r="CU61" s="806"/>
      <c r="CV61" s="807"/>
      <c r="CW61" s="805"/>
      <c r="CX61" s="806"/>
      <c r="CY61" s="806"/>
      <c r="CZ61" s="806"/>
      <c r="DA61" s="807"/>
      <c r="DB61" s="805"/>
      <c r="DC61" s="806"/>
      <c r="DD61" s="806"/>
      <c r="DE61" s="806"/>
      <c r="DF61" s="807"/>
      <c r="DG61" s="805"/>
      <c r="DH61" s="806"/>
      <c r="DI61" s="806"/>
      <c r="DJ61" s="806"/>
      <c r="DK61" s="807"/>
      <c r="DL61" s="805"/>
      <c r="DM61" s="806"/>
      <c r="DN61" s="806"/>
      <c r="DO61" s="806"/>
      <c r="DP61" s="807"/>
      <c r="DQ61" s="805"/>
      <c r="DR61" s="806"/>
      <c r="DS61" s="806"/>
      <c r="DT61" s="806"/>
      <c r="DU61" s="807"/>
      <c r="DV61" s="802"/>
      <c r="DW61" s="803"/>
      <c r="DX61" s="803"/>
      <c r="DY61" s="803"/>
      <c r="DZ61" s="808"/>
      <c r="EA61" s="222"/>
    </row>
    <row r="62" spans="1:131" ht="26.25" customHeight="1" x14ac:dyDescent="0.15">
      <c r="A62" s="230">
        <v>35</v>
      </c>
      <c r="B62" s="809"/>
      <c r="C62" s="810"/>
      <c r="D62" s="810"/>
      <c r="E62" s="810"/>
      <c r="F62" s="810"/>
      <c r="G62" s="810"/>
      <c r="H62" s="810"/>
      <c r="I62" s="810"/>
      <c r="J62" s="810"/>
      <c r="K62" s="810"/>
      <c r="L62" s="810"/>
      <c r="M62" s="810"/>
      <c r="N62" s="810"/>
      <c r="O62" s="810"/>
      <c r="P62" s="811"/>
      <c r="Q62" s="864"/>
      <c r="R62" s="865"/>
      <c r="S62" s="865"/>
      <c r="T62" s="865"/>
      <c r="U62" s="865"/>
      <c r="V62" s="865"/>
      <c r="W62" s="865"/>
      <c r="X62" s="865"/>
      <c r="Y62" s="865"/>
      <c r="Z62" s="865"/>
      <c r="AA62" s="865"/>
      <c r="AB62" s="865"/>
      <c r="AC62" s="865"/>
      <c r="AD62" s="865"/>
      <c r="AE62" s="866"/>
      <c r="AF62" s="815"/>
      <c r="AG62" s="816"/>
      <c r="AH62" s="816"/>
      <c r="AI62" s="816"/>
      <c r="AJ62" s="817"/>
      <c r="AK62" s="868"/>
      <c r="AL62" s="865"/>
      <c r="AM62" s="865"/>
      <c r="AN62" s="865"/>
      <c r="AO62" s="865"/>
      <c r="AP62" s="865"/>
      <c r="AQ62" s="865"/>
      <c r="AR62" s="865"/>
      <c r="AS62" s="865"/>
      <c r="AT62" s="865"/>
      <c r="AU62" s="865"/>
      <c r="AV62" s="865"/>
      <c r="AW62" s="865"/>
      <c r="AX62" s="865"/>
      <c r="AY62" s="865"/>
      <c r="AZ62" s="867"/>
      <c r="BA62" s="867"/>
      <c r="BB62" s="867"/>
      <c r="BC62" s="867"/>
      <c r="BD62" s="867"/>
      <c r="BE62" s="861"/>
      <c r="BF62" s="861"/>
      <c r="BG62" s="861"/>
      <c r="BH62" s="861"/>
      <c r="BI62" s="862"/>
      <c r="BJ62" s="876" t="s">
        <v>415</v>
      </c>
      <c r="BK62" s="835"/>
      <c r="BL62" s="835"/>
      <c r="BM62" s="835"/>
      <c r="BN62" s="836"/>
      <c r="BO62" s="233"/>
      <c r="BP62" s="233"/>
      <c r="BQ62" s="230">
        <v>56</v>
      </c>
      <c r="BR62" s="231"/>
      <c r="BS62" s="802"/>
      <c r="BT62" s="803"/>
      <c r="BU62" s="803"/>
      <c r="BV62" s="803"/>
      <c r="BW62" s="803"/>
      <c r="BX62" s="803"/>
      <c r="BY62" s="803"/>
      <c r="BZ62" s="803"/>
      <c r="CA62" s="803"/>
      <c r="CB62" s="803"/>
      <c r="CC62" s="803"/>
      <c r="CD62" s="803"/>
      <c r="CE62" s="803"/>
      <c r="CF62" s="803"/>
      <c r="CG62" s="804"/>
      <c r="CH62" s="805"/>
      <c r="CI62" s="806"/>
      <c r="CJ62" s="806"/>
      <c r="CK62" s="806"/>
      <c r="CL62" s="807"/>
      <c r="CM62" s="805"/>
      <c r="CN62" s="806"/>
      <c r="CO62" s="806"/>
      <c r="CP62" s="806"/>
      <c r="CQ62" s="807"/>
      <c r="CR62" s="805"/>
      <c r="CS62" s="806"/>
      <c r="CT62" s="806"/>
      <c r="CU62" s="806"/>
      <c r="CV62" s="807"/>
      <c r="CW62" s="805"/>
      <c r="CX62" s="806"/>
      <c r="CY62" s="806"/>
      <c r="CZ62" s="806"/>
      <c r="DA62" s="807"/>
      <c r="DB62" s="805"/>
      <c r="DC62" s="806"/>
      <c r="DD62" s="806"/>
      <c r="DE62" s="806"/>
      <c r="DF62" s="807"/>
      <c r="DG62" s="805"/>
      <c r="DH62" s="806"/>
      <c r="DI62" s="806"/>
      <c r="DJ62" s="806"/>
      <c r="DK62" s="807"/>
      <c r="DL62" s="805"/>
      <c r="DM62" s="806"/>
      <c r="DN62" s="806"/>
      <c r="DO62" s="806"/>
      <c r="DP62" s="807"/>
      <c r="DQ62" s="805"/>
      <c r="DR62" s="806"/>
      <c r="DS62" s="806"/>
      <c r="DT62" s="806"/>
      <c r="DU62" s="807"/>
      <c r="DV62" s="802"/>
      <c r="DW62" s="803"/>
      <c r="DX62" s="803"/>
      <c r="DY62" s="803"/>
      <c r="DZ62" s="808"/>
      <c r="EA62" s="222"/>
    </row>
    <row r="63" spans="1:131" ht="26.25" customHeight="1" thickBot="1" x14ac:dyDescent="0.2">
      <c r="A63" s="232" t="s">
        <v>390</v>
      </c>
      <c r="B63" s="818" t="s">
        <v>416</v>
      </c>
      <c r="C63" s="819"/>
      <c r="D63" s="819"/>
      <c r="E63" s="819"/>
      <c r="F63" s="819"/>
      <c r="G63" s="819"/>
      <c r="H63" s="819"/>
      <c r="I63" s="819"/>
      <c r="J63" s="819"/>
      <c r="K63" s="819"/>
      <c r="L63" s="819"/>
      <c r="M63" s="819"/>
      <c r="N63" s="819"/>
      <c r="O63" s="819"/>
      <c r="P63" s="820"/>
      <c r="Q63" s="869"/>
      <c r="R63" s="870"/>
      <c r="S63" s="870"/>
      <c r="T63" s="870"/>
      <c r="U63" s="870"/>
      <c r="V63" s="870"/>
      <c r="W63" s="870"/>
      <c r="X63" s="870"/>
      <c r="Y63" s="870"/>
      <c r="Z63" s="870"/>
      <c r="AA63" s="870"/>
      <c r="AB63" s="870"/>
      <c r="AC63" s="870"/>
      <c r="AD63" s="870"/>
      <c r="AE63" s="871"/>
      <c r="AF63" s="872">
        <v>495</v>
      </c>
      <c r="AG63" s="873"/>
      <c r="AH63" s="873"/>
      <c r="AI63" s="873"/>
      <c r="AJ63" s="874"/>
      <c r="AK63" s="875"/>
      <c r="AL63" s="870"/>
      <c r="AM63" s="870"/>
      <c r="AN63" s="870"/>
      <c r="AO63" s="870"/>
      <c r="AP63" s="873">
        <v>3458</v>
      </c>
      <c r="AQ63" s="873"/>
      <c r="AR63" s="873"/>
      <c r="AS63" s="873"/>
      <c r="AT63" s="873"/>
      <c r="AU63" s="873">
        <v>2401</v>
      </c>
      <c r="AV63" s="873"/>
      <c r="AW63" s="873"/>
      <c r="AX63" s="873"/>
      <c r="AY63" s="873"/>
      <c r="AZ63" s="877"/>
      <c r="BA63" s="877"/>
      <c r="BB63" s="877"/>
      <c r="BC63" s="877"/>
      <c r="BD63" s="877"/>
      <c r="BE63" s="878"/>
      <c r="BF63" s="878"/>
      <c r="BG63" s="878"/>
      <c r="BH63" s="878"/>
      <c r="BI63" s="879"/>
      <c r="BJ63" s="880" t="s">
        <v>137</v>
      </c>
      <c r="BK63" s="881"/>
      <c r="BL63" s="881"/>
      <c r="BM63" s="881"/>
      <c r="BN63" s="882"/>
      <c r="BO63" s="233"/>
      <c r="BP63" s="233"/>
      <c r="BQ63" s="230">
        <v>57</v>
      </c>
      <c r="BR63" s="231"/>
      <c r="BS63" s="802"/>
      <c r="BT63" s="803"/>
      <c r="BU63" s="803"/>
      <c r="BV63" s="803"/>
      <c r="BW63" s="803"/>
      <c r="BX63" s="803"/>
      <c r="BY63" s="803"/>
      <c r="BZ63" s="803"/>
      <c r="CA63" s="803"/>
      <c r="CB63" s="803"/>
      <c r="CC63" s="803"/>
      <c r="CD63" s="803"/>
      <c r="CE63" s="803"/>
      <c r="CF63" s="803"/>
      <c r="CG63" s="804"/>
      <c r="CH63" s="805"/>
      <c r="CI63" s="806"/>
      <c r="CJ63" s="806"/>
      <c r="CK63" s="806"/>
      <c r="CL63" s="807"/>
      <c r="CM63" s="805"/>
      <c r="CN63" s="806"/>
      <c r="CO63" s="806"/>
      <c r="CP63" s="806"/>
      <c r="CQ63" s="807"/>
      <c r="CR63" s="805"/>
      <c r="CS63" s="806"/>
      <c r="CT63" s="806"/>
      <c r="CU63" s="806"/>
      <c r="CV63" s="807"/>
      <c r="CW63" s="805"/>
      <c r="CX63" s="806"/>
      <c r="CY63" s="806"/>
      <c r="CZ63" s="806"/>
      <c r="DA63" s="807"/>
      <c r="DB63" s="805"/>
      <c r="DC63" s="806"/>
      <c r="DD63" s="806"/>
      <c r="DE63" s="806"/>
      <c r="DF63" s="807"/>
      <c r="DG63" s="805"/>
      <c r="DH63" s="806"/>
      <c r="DI63" s="806"/>
      <c r="DJ63" s="806"/>
      <c r="DK63" s="807"/>
      <c r="DL63" s="805"/>
      <c r="DM63" s="806"/>
      <c r="DN63" s="806"/>
      <c r="DO63" s="806"/>
      <c r="DP63" s="807"/>
      <c r="DQ63" s="805"/>
      <c r="DR63" s="806"/>
      <c r="DS63" s="806"/>
      <c r="DT63" s="806"/>
      <c r="DU63" s="807"/>
      <c r="DV63" s="802"/>
      <c r="DW63" s="803"/>
      <c r="DX63" s="803"/>
      <c r="DY63" s="803"/>
      <c r="DZ63" s="808"/>
      <c r="EA63" s="222"/>
    </row>
    <row r="64" spans="1:131" ht="26.25" customHeight="1" x14ac:dyDescent="0.15">
      <c r="A64" s="233"/>
      <c r="B64" s="233"/>
      <c r="C64" s="233"/>
      <c r="D64" s="233"/>
      <c r="E64" s="233"/>
      <c r="F64" s="233"/>
      <c r="G64" s="233"/>
      <c r="H64" s="233"/>
      <c r="I64" s="233"/>
      <c r="J64" s="233"/>
      <c r="K64" s="233"/>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33"/>
      <c r="AI64" s="233"/>
      <c r="AJ64" s="233"/>
      <c r="AK64" s="233"/>
      <c r="AL64" s="233"/>
      <c r="AM64" s="233"/>
      <c r="AN64" s="233"/>
      <c r="AO64" s="233"/>
      <c r="AP64" s="233"/>
      <c r="AQ64" s="233"/>
      <c r="AR64" s="233"/>
      <c r="AS64" s="233"/>
      <c r="AT64" s="233"/>
      <c r="AU64" s="233"/>
      <c r="AV64" s="233"/>
      <c r="AW64" s="233"/>
      <c r="AX64" s="233"/>
      <c r="AY64" s="233"/>
      <c r="AZ64" s="233"/>
      <c r="BA64" s="233"/>
      <c r="BB64" s="233"/>
      <c r="BC64" s="233"/>
      <c r="BD64" s="233"/>
      <c r="BE64" s="233"/>
      <c r="BF64" s="233"/>
      <c r="BG64" s="233"/>
      <c r="BH64" s="233"/>
      <c r="BI64" s="233"/>
      <c r="BJ64" s="233"/>
      <c r="BK64" s="233"/>
      <c r="BL64" s="233"/>
      <c r="BM64" s="233"/>
      <c r="BN64" s="233"/>
      <c r="BO64" s="233"/>
      <c r="BP64" s="233"/>
      <c r="BQ64" s="230">
        <v>58</v>
      </c>
      <c r="BR64" s="231"/>
      <c r="BS64" s="802"/>
      <c r="BT64" s="803"/>
      <c r="BU64" s="803"/>
      <c r="BV64" s="803"/>
      <c r="BW64" s="803"/>
      <c r="BX64" s="803"/>
      <c r="BY64" s="803"/>
      <c r="BZ64" s="803"/>
      <c r="CA64" s="803"/>
      <c r="CB64" s="803"/>
      <c r="CC64" s="803"/>
      <c r="CD64" s="803"/>
      <c r="CE64" s="803"/>
      <c r="CF64" s="803"/>
      <c r="CG64" s="804"/>
      <c r="CH64" s="805"/>
      <c r="CI64" s="806"/>
      <c r="CJ64" s="806"/>
      <c r="CK64" s="806"/>
      <c r="CL64" s="807"/>
      <c r="CM64" s="805"/>
      <c r="CN64" s="806"/>
      <c r="CO64" s="806"/>
      <c r="CP64" s="806"/>
      <c r="CQ64" s="807"/>
      <c r="CR64" s="805"/>
      <c r="CS64" s="806"/>
      <c r="CT64" s="806"/>
      <c r="CU64" s="806"/>
      <c r="CV64" s="807"/>
      <c r="CW64" s="805"/>
      <c r="CX64" s="806"/>
      <c r="CY64" s="806"/>
      <c r="CZ64" s="806"/>
      <c r="DA64" s="807"/>
      <c r="DB64" s="805"/>
      <c r="DC64" s="806"/>
      <c r="DD64" s="806"/>
      <c r="DE64" s="806"/>
      <c r="DF64" s="807"/>
      <c r="DG64" s="805"/>
      <c r="DH64" s="806"/>
      <c r="DI64" s="806"/>
      <c r="DJ64" s="806"/>
      <c r="DK64" s="807"/>
      <c r="DL64" s="805"/>
      <c r="DM64" s="806"/>
      <c r="DN64" s="806"/>
      <c r="DO64" s="806"/>
      <c r="DP64" s="807"/>
      <c r="DQ64" s="805"/>
      <c r="DR64" s="806"/>
      <c r="DS64" s="806"/>
      <c r="DT64" s="806"/>
      <c r="DU64" s="807"/>
      <c r="DV64" s="802"/>
      <c r="DW64" s="803"/>
      <c r="DX64" s="803"/>
      <c r="DY64" s="803"/>
      <c r="DZ64" s="808"/>
      <c r="EA64" s="222"/>
    </row>
    <row r="65" spans="1:131" ht="26.25" customHeight="1" thickBot="1" x14ac:dyDescent="0.2">
      <c r="A65" s="224" t="s">
        <v>417</v>
      </c>
      <c r="B65" s="224"/>
      <c r="C65" s="224"/>
      <c r="D65" s="224"/>
      <c r="E65" s="224"/>
      <c r="F65" s="224"/>
      <c r="G65" s="224"/>
      <c r="H65" s="224"/>
      <c r="I65" s="224"/>
      <c r="J65" s="224"/>
      <c r="K65" s="224"/>
      <c r="L65" s="224"/>
      <c r="M65" s="224"/>
      <c r="N65" s="224"/>
      <c r="O65" s="224"/>
      <c r="P65" s="224"/>
      <c r="Q65" s="224"/>
      <c r="R65" s="224"/>
      <c r="S65" s="224"/>
      <c r="T65" s="224"/>
      <c r="U65" s="224"/>
      <c r="V65" s="224"/>
      <c r="W65" s="224"/>
      <c r="X65" s="224"/>
      <c r="Y65" s="224"/>
      <c r="Z65" s="224"/>
      <c r="AA65" s="224"/>
      <c r="AB65" s="224"/>
      <c r="AC65" s="224"/>
      <c r="AD65" s="224"/>
      <c r="AE65" s="224"/>
      <c r="AF65" s="224"/>
      <c r="AG65" s="224"/>
      <c r="AH65" s="224"/>
      <c r="AI65" s="224"/>
      <c r="AJ65" s="224"/>
      <c r="AK65" s="224"/>
      <c r="AL65" s="224"/>
      <c r="AM65" s="224"/>
      <c r="AN65" s="224"/>
      <c r="AO65" s="224"/>
      <c r="AP65" s="224"/>
      <c r="AQ65" s="224"/>
      <c r="AR65" s="224"/>
      <c r="AS65" s="224"/>
      <c r="AT65" s="224"/>
      <c r="AU65" s="224"/>
      <c r="AV65" s="224"/>
      <c r="AW65" s="224"/>
      <c r="AX65" s="224"/>
      <c r="AY65" s="224"/>
      <c r="AZ65" s="224"/>
      <c r="BA65" s="224"/>
      <c r="BB65" s="224"/>
      <c r="BC65" s="224"/>
      <c r="BD65" s="224"/>
      <c r="BE65" s="233"/>
      <c r="BF65" s="233"/>
      <c r="BG65" s="233"/>
      <c r="BH65" s="233"/>
      <c r="BI65" s="233"/>
      <c r="BJ65" s="233"/>
      <c r="BK65" s="233"/>
      <c r="BL65" s="233"/>
      <c r="BM65" s="233"/>
      <c r="BN65" s="233"/>
      <c r="BO65" s="233"/>
      <c r="BP65" s="233"/>
      <c r="BQ65" s="230">
        <v>59</v>
      </c>
      <c r="BR65" s="231"/>
      <c r="BS65" s="802"/>
      <c r="BT65" s="803"/>
      <c r="BU65" s="803"/>
      <c r="BV65" s="803"/>
      <c r="BW65" s="803"/>
      <c r="BX65" s="803"/>
      <c r="BY65" s="803"/>
      <c r="BZ65" s="803"/>
      <c r="CA65" s="803"/>
      <c r="CB65" s="803"/>
      <c r="CC65" s="803"/>
      <c r="CD65" s="803"/>
      <c r="CE65" s="803"/>
      <c r="CF65" s="803"/>
      <c r="CG65" s="804"/>
      <c r="CH65" s="805"/>
      <c r="CI65" s="806"/>
      <c r="CJ65" s="806"/>
      <c r="CK65" s="806"/>
      <c r="CL65" s="807"/>
      <c r="CM65" s="805"/>
      <c r="CN65" s="806"/>
      <c r="CO65" s="806"/>
      <c r="CP65" s="806"/>
      <c r="CQ65" s="807"/>
      <c r="CR65" s="805"/>
      <c r="CS65" s="806"/>
      <c r="CT65" s="806"/>
      <c r="CU65" s="806"/>
      <c r="CV65" s="807"/>
      <c r="CW65" s="805"/>
      <c r="CX65" s="806"/>
      <c r="CY65" s="806"/>
      <c r="CZ65" s="806"/>
      <c r="DA65" s="807"/>
      <c r="DB65" s="805"/>
      <c r="DC65" s="806"/>
      <c r="DD65" s="806"/>
      <c r="DE65" s="806"/>
      <c r="DF65" s="807"/>
      <c r="DG65" s="805"/>
      <c r="DH65" s="806"/>
      <c r="DI65" s="806"/>
      <c r="DJ65" s="806"/>
      <c r="DK65" s="807"/>
      <c r="DL65" s="805"/>
      <c r="DM65" s="806"/>
      <c r="DN65" s="806"/>
      <c r="DO65" s="806"/>
      <c r="DP65" s="807"/>
      <c r="DQ65" s="805"/>
      <c r="DR65" s="806"/>
      <c r="DS65" s="806"/>
      <c r="DT65" s="806"/>
      <c r="DU65" s="807"/>
      <c r="DV65" s="802"/>
      <c r="DW65" s="803"/>
      <c r="DX65" s="803"/>
      <c r="DY65" s="803"/>
      <c r="DZ65" s="808"/>
      <c r="EA65" s="222"/>
    </row>
    <row r="66" spans="1:131" ht="26.25" customHeight="1" x14ac:dyDescent="0.15">
      <c r="A66" s="756" t="s">
        <v>418</v>
      </c>
      <c r="B66" s="757"/>
      <c r="C66" s="757"/>
      <c r="D66" s="757"/>
      <c r="E66" s="757"/>
      <c r="F66" s="757"/>
      <c r="G66" s="757"/>
      <c r="H66" s="757"/>
      <c r="I66" s="757"/>
      <c r="J66" s="757"/>
      <c r="K66" s="757"/>
      <c r="L66" s="757"/>
      <c r="M66" s="757"/>
      <c r="N66" s="757"/>
      <c r="O66" s="757"/>
      <c r="P66" s="758"/>
      <c r="Q66" s="762" t="s">
        <v>395</v>
      </c>
      <c r="R66" s="763"/>
      <c r="S66" s="763"/>
      <c r="T66" s="763"/>
      <c r="U66" s="764"/>
      <c r="V66" s="762" t="s">
        <v>419</v>
      </c>
      <c r="W66" s="763"/>
      <c r="X66" s="763"/>
      <c r="Y66" s="763"/>
      <c r="Z66" s="764"/>
      <c r="AA66" s="762" t="s">
        <v>420</v>
      </c>
      <c r="AB66" s="763"/>
      <c r="AC66" s="763"/>
      <c r="AD66" s="763"/>
      <c r="AE66" s="764"/>
      <c r="AF66" s="883" t="s">
        <v>398</v>
      </c>
      <c r="AG66" s="844"/>
      <c r="AH66" s="844"/>
      <c r="AI66" s="844"/>
      <c r="AJ66" s="884"/>
      <c r="AK66" s="762" t="s">
        <v>421</v>
      </c>
      <c r="AL66" s="757"/>
      <c r="AM66" s="757"/>
      <c r="AN66" s="757"/>
      <c r="AO66" s="758"/>
      <c r="AP66" s="762" t="s">
        <v>422</v>
      </c>
      <c r="AQ66" s="763"/>
      <c r="AR66" s="763"/>
      <c r="AS66" s="763"/>
      <c r="AT66" s="764"/>
      <c r="AU66" s="762" t="s">
        <v>423</v>
      </c>
      <c r="AV66" s="763"/>
      <c r="AW66" s="763"/>
      <c r="AX66" s="763"/>
      <c r="AY66" s="764"/>
      <c r="AZ66" s="762" t="s">
        <v>378</v>
      </c>
      <c r="BA66" s="763"/>
      <c r="BB66" s="763"/>
      <c r="BC66" s="763"/>
      <c r="BD66" s="769"/>
      <c r="BE66" s="233"/>
      <c r="BF66" s="233"/>
      <c r="BG66" s="233"/>
      <c r="BH66" s="233"/>
      <c r="BI66" s="233"/>
      <c r="BJ66" s="233"/>
      <c r="BK66" s="233"/>
      <c r="BL66" s="233"/>
      <c r="BM66" s="233"/>
      <c r="BN66" s="233"/>
      <c r="BO66" s="233"/>
      <c r="BP66" s="233"/>
      <c r="BQ66" s="230">
        <v>60</v>
      </c>
      <c r="BR66" s="235"/>
      <c r="BS66" s="888"/>
      <c r="BT66" s="889"/>
      <c r="BU66" s="889"/>
      <c r="BV66" s="889"/>
      <c r="BW66" s="889"/>
      <c r="BX66" s="889"/>
      <c r="BY66" s="889"/>
      <c r="BZ66" s="889"/>
      <c r="CA66" s="889"/>
      <c r="CB66" s="889"/>
      <c r="CC66" s="889"/>
      <c r="CD66" s="889"/>
      <c r="CE66" s="889"/>
      <c r="CF66" s="889"/>
      <c r="CG66" s="894"/>
      <c r="CH66" s="891"/>
      <c r="CI66" s="892"/>
      <c r="CJ66" s="892"/>
      <c r="CK66" s="892"/>
      <c r="CL66" s="893"/>
      <c r="CM66" s="891"/>
      <c r="CN66" s="892"/>
      <c r="CO66" s="892"/>
      <c r="CP66" s="892"/>
      <c r="CQ66" s="893"/>
      <c r="CR66" s="891"/>
      <c r="CS66" s="892"/>
      <c r="CT66" s="892"/>
      <c r="CU66" s="892"/>
      <c r="CV66" s="893"/>
      <c r="CW66" s="891"/>
      <c r="CX66" s="892"/>
      <c r="CY66" s="892"/>
      <c r="CZ66" s="892"/>
      <c r="DA66" s="893"/>
      <c r="DB66" s="891"/>
      <c r="DC66" s="892"/>
      <c r="DD66" s="892"/>
      <c r="DE66" s="892"/>
      <c r="DF66" s="893"/>
      <c r="DG66" s="891"/>
      <c r="DH66" s="892"/>
      <c r="DI66" s="892"/>
      <c r="DJ66" s="892"/>
      <c r="DK66" s="893"/>
      <c r="DL66" s="891"/>
      <c r="DM66" s="892"/>
      <c r="DN66" s="892"/>
      <c r="DO66" s="892"/>
      <c r="DP66" s="893"/>
      <c r="DQ66" s="891"/>
      <c r="DR66" s="892"/>
      <c r="DS66" s="892"/>
      <c r="DT66" s="892"/>
      <c r="DU66" s="893"/>
      <c r="DV66" s="888"/>
      <c r="DW66" s="889"/>
      <c r="DX66" s="889"/>
      <c r="DY66" s="889"/>
      <c r="DZ66" s="890"/>
      <c r="EA66" s="222"/>
    </row>
    <row r="67" spans="1:131" ht="26.25" customHeight="1" thickBot="1" x14ac:dyDescent="0.2">
      <c r="A67" s="759"/>
      <c r="B67" s="760"/>
      <c r="C67" s="760"/>
      <c r="D67" s="760"/>
      <c r="E67" s="760"/>
      <c r="F67" s="760"/>
      <c r="G67" s="760"/>
      <c r="H67" s="760"/>
      <c r="I67" s="760"/>
      <c r="J67" s="760"/>
      <c r="K67" s="760"/>
      <c r="L67" s="760"/>
      <c r="M67" s="760"/>
      <c r="N67" s="760"/>
      <c r="O67" s="760"/>
      <c r="P67" s="761"/>
      <c r="Q67" s="765"/>
      <c r="R67" s="766"/>
      <c r="S67" s="766"/>
      <c r="T67" s="766"/>
      <c r="U67" s="767"/>
      <c r="V67" s="765"/>
      <c r="W67" s="766"/>
      <c r="X67" s="766"/>
      <c r="Y67" s="766"/>
      <c r="Z67" s="767"/>
      <c r="AA67" s="765"/>
      <c r="AB67" s="766"/>
      <c r="AC67" s="766"/>
      <c r="AD67" s="766"/>
      <c r="AE67" s="767"/>
      <c r="AF67" s="885"/>
      <c r="AG67" s="847"/>
      <c r="AH67" s="847"/>
      <c r="AI67" s="847"/>
      <c r="AJ67" s="886"/>
      <c r="AK67" s="887"/>
      <c r="AL67" s="760"/>
      <c r="AM67" s="760"/>
      <c r="AN67" s="760"/>
      <c r="AO67" s="761"/>
      <c r="AP67" s="765"/>
      <c r="AQ67" s="766"/>
      <c r="AR67" s="766"/>
      <c r="AS67" s="766"/>
      <c r="AT67" s="767"/>
      <c r="AU67" s="765"/>
      <c r="AV67" s="766"/>
      <c r="AW67" s="766"/>
      <c r="AX67" s="766"/>
      <c r="AY67" s="767"/>
      <c r="AZ67" s="765"/>
      <c r="BA67" s="766"/>
      <c r="BB67" s="766"/>
      <c r="BC67" s="766"/>
      <c r="BD67" s="771"/>
      <c r="BE67" s="233"/>
      <c r="BF67" s="233"/>
      <c r="BG67" s="233"/>
      <c r="BH67" s="233"/>
      <c r="BI67" s="233"/>
      <c r="BJ67" s="233"/>
      <c r="BK67" s="233"/>
      <c r="BL67" s="233"/>
      <c r="BM67" s="233"/>
      <c r="BN67" s="233"/>
      <c r="BO67" s="233"/>
      <c r="BP67" s="233"/>
      <c r="BQ67" s="230">
        <v>61</v>
      </c>
      <c r="BR67" s="235"/>
      <c r="BS67" s="888"/>
      <c r="BT67" s="889"/>
      <c r="BU67" s="889"/>
      <c r="BV67" s="889"/>
      <c r="BW67" s="889"/>
      <c r="BX67" s="889"/>
      <c r="BY67" s="889"/>
      <c r="BZ67" s="889"/>
      <c r="CA67" s="889"/>
      <c r="CB67" s="889"/>
      <c r="CC67" s="889"/>
      <c r="CD67" s="889"/>
      <c r="CE67" s="889"/>
      <c r="CF67" s="889"/>
      <c r="CG67" s="894"/>
      <c r="CH67" s="891"/>
      <c r="CI67" s="892"/>
      <c r="CJ67" s="892"/>
      <c r="CK67" s="892"/>
      <c r="CL67" s="893"/>
      <c r="CM67" s="891"/>
      <c r="CN67" s="892"/>
      <c r="CO67" s="892"/>
      <c r="CP67" s="892"/>
      <c r="CQ67" s="893"/>
      <c r="CR67" s="891"/>
      <c r="CS67" s="892"/>
      <c r="CT67" s="892"/>
      <c r="CU67" s="892"/>
      <c r="CV67" s="893"/>
      <c r="CW67" s="891"/>
      <c r="CX67" s="892"/>
      <c r="CY67" s="892"/>
      <c r="CZ67" s="892"/>
      <c r="DA67" s="893"/>
      <c r="DB67" s="891"/>
      <c r="DC67" s="892"/>
      <c r="DD67" s="892"/>
      <c r="DE67" s="892"/>
      <c r="DF67" s="893"/>
      <c r="DG67" s="891"/>
      <c r="DH67" s="892"/>
      <c r="DI67" s="892"/>
      <c r="DJ67" s="892"/>
      <c r="DK67" s="893"/>
      <c r="DL67" s="891"/>
      <c r="DM67" s="892"/>
      <c r="DN67" s="892"/>
      <c r="DO67" s="892"/>
      <c r="DP67" s="893"/>
      <c r="DQ67" s="891"/>
      <c r="DR67" s="892"/>
      <c r="DS67" s="892"/>
      <c r="DT67" s="892"/>
      <c r="DU67" s="893"/>
      <c r="DV67" s="888"/>
      <c r="DW67" s="889"/>
      <c r="DX67" s="889"/>
      <c r="DY67" s="889"/>
      <c r="DZ67" s="890"/>
      <c r="EA67" s="222"/>
    </row>
    <row r="68" spans="1:131" ht="26.25" customHeight="1" thickTop="1" x14ac:dyDescent="0.15">
      <c r="A68" s="228">
        <v>1</v>
      </c>
      <c r="B68" s="898" t="s">
        <v>580</v>
      </c>
      <c r="C68" s="899"/>
      <c r="D68" s="899"/>
      <c r="E68" s="899"/>
      <c r="F68" s="899"/>
      <c r="G68" s="899"/>
      <c r="H68" s="899"/>
      <c r="I68" s="899"/>
      <c r="J68" s="899"/>
      <c r="K68" s="899"/>
      <c r="L68" s="899"/>
      <c r="M68" s="899"/>
      <c r="N68" s="899"/>
      <c r="O68" s="899"/>
      <c r="P68" s="900"/>
      <c r="Q68" s="901">
        <v>1065</v>
      </c>
      <c r="R68" s="895"/>
      <c r="S68" s="895"/>
      <c r="T68" s="895"/>
      <c r="U68" s="895"/>
      <c r="V68" s="895">
        <v>1062</v>
      </c>
      <c r="W68" s="895"/>
      <c r="X68" s="895"/>
      <c r="Y68" s="895"/>
      <c r="Z68" s="895"/>
      <c r="AA68" s="895">
        <v>4</v>
      </c>
      <c r="AB68" s="895"/>
      <c r="AC68" s="895"/>
      <c r="AD68" s="895"/>
      <c r="AE68" s="895"/>
      <c r="AF68" s="895">
        <v>4</v>
      </c>
      <c r="AG68" s="895"/>
      <c r="AH68" s="895"/>
      <c r="AI68" s="895"/>
      <c r="AJ68" s="895"/>
      <c r="AK68" s="895" t="s">
        <v>514</v>
      </c>
      <c r="AL68" s="895"/>
      <c r="AM68" s="895"/>
      <c r="AN68" s="895"/>
      <c r="AO68" s="895"/>
      <c r="AP68" s="895" t="s">
        <v>514</v>
      </c>
      <c r="AQ68" s="895"/>
      <c r="AR68" s="895"/>
      <c r="AS68" s="895"/>
      <c r="AT68" s="895"/>
      <c r="AU68" s="895" t="s">
        <v>514</v>
      </c>
      <c r="AV68" s="895"/>
      <c r="AW68" s="895"/>
      <c r="AX68" s="895"/>
      <c r="AY68" s="895"/>
      <c r="AZ68" s="896"/>
      <c r="BA68" s="896"/>
      <c r="BB68" s="896"/>
      <c r="BC68" s="896"/>
      <c r="BD68" s="897"/>
      <c r="BE68" s="233"/>
      <c r="BF68" s="233"/>
      <c r="BG68" s="233"/>
      <c r="BH68" s="233"/>
      <c r="BI68" s="233"/>
      <c r="BJ68" s="233"/>
      <c r="BK68" s="233"/>
      <c r="BL68" s="233"/>
      <c r="BM68" s="233"/>
      <c r="BN68" s="233"/>
      <c r="BO68" s="233"/>
      <c r="BP68" s="233"/>
      <c r="BQ68" s="230">
        <v>62</v>
      </c>
      <c r="BR68" s="235"/>
      <c r="BS68" s="888"/>
      <c r="BT68" s="889"/>
      <c r="BU68" s="889"/>
      <c r="BV68" s="889"/>
      <c r="BW68" s="889"/>
      <c r="BX68" s="889"/>
      <c r="BY68" s="889"/>
      <c r="BZ68" s="889"/>
      <c r="CA68" s="889"/>
      <c r="CB68" s="889"/>
      <c r="CC68" s="889"/>
      <c r="CD68" s="889"/>
      <c r="CE68" s="889"/>
      <c r="CF68" s="889"/>
      <c r="CG68" s="894"/>
      <c r="CH68" s="891"/>
      <c r="CI68" s="892"/>
      <c r="CJ68" s="892"/>
      <c r="CK68" s="892"/>
      <c r="CL68" s="893"/>
      <c r="CM68" s="891"/>
      <c r="CN68" s="892"/>
      <c r="CO68" s="892"/>
      <c r="CP68" s="892"/>
      <c r="CQ68" s="893"/>
      <c r="CR68" s="891"/>
      <c r="CS68" s="892"/>
      <c r="CT68" s="892"/>
      <c r="CU68" s="892"/>
      <c r="CV68" s="893"/>
      <c r="CW68" s="891"/>
      <c r="CX68" s="892"/>
      <c r="CY68" s="892"/>
      <c r="CZ68" s="892"/>
      <c r="DA68" s="893"/>
      <c r="DB68" s="891"/>
      <c r="DC68" s="892"/>
      <c r="DD68" s="892"/>
      <c r="DE68" s="892"/>
      <c r="DF68" s="893"/>
      <c r="DG68" s="891"/>
      <c r="DH68" s="892"/>
      <c r="DI68" s="892"/>
      <c r="DJ68" s="892"/>
      <c r="DK68" s="893"/>
      <c r="DL68" s="891"/>
      <c r="DM68" s="892"/>
      <c r="DN68" s="892"/>
      <c r="DO68" s="892"/>
      <c r="DP68" s="893"/>
      <c r="DQ68" s="891"/>
      <c r="DR68" s="892"/>
      <c r="DS68" s="892"/>
      <c r="DT68" s="892"/>
      <c r="DU68" s="893"/>
      <c r="DV68" s="888"/>
      <c r="DW68" s="889"/>
      <c r="DX68" s="889"/>
      <c r="DY68" s="889"/>
      <c r="DZ68" s="890"/>
      <c r="EA68" s="222"/>
    </row>
    <row r="69" spans="1:131" ht="26.25" customHeight="1" x14ac:dyDescent="0.15">
      <c r="A69" s="230">
        <v>2</v>
      </c>
      <c r="B69" s="902" t="s">
        <v>581</v>
      </c>
      <c r="C69" s="903"/>
      <c r="D69" s="903"/>
      <c r="E69" s="903"/>
      <c r="F69" s="903"/>
      <c r="G69" s="903"/>
      <c r="H69" s="903"/>
      <c r="I69" s="903"/>
      <c r="J69" s="903"/>
      <c r="K69" s="903"/>
      <c r="L69" s="903"/>
      <c r="M69" s="903"/>
      <c r="N69" s="903"/>
      <c r="O69" s="903"/>
      <c r="P69" s="904"/>
      <c r="Q69" s="905">
        <v>88</v>
      </c>
      <c r="R69" s="859"/>
      <c r="S69" s="859"/>
      <c r="T69" s="859"/>
      <c r="U69" s="859"/>
      <c r="V69" s="859">
        <v>76</v>
      </c>
      <c r="W69" s="859"/>
      <c r="X69" s="859"/>
      <c r="Y69" s="859"/>
      <c r="Z69" s="859"/>
      <c r="AA69" s="859">
        <v>12</v>
      </c>
      <c r="AB69" s="859"/>
      <c r="AC69" s="859"/>
      <c r="AD69" s="859"/>
      <c r="AE69" s="859"/>
      <c r="AF69" s="859">
        <v>12</v>
      </c>
      <c r="AG69" s="859"/>
      <c r="AH69" s="859"/>
      <c r="AI69" s="859"/>
      <c r="AJ69" s="859"/>
      <c r="AK69" s="859" t="s">
        <v>514</v>
      </c>
      <c r="AL69" s="859"/>
      <c r="AM69" s="859"/>
      <c r="AN69" s="859"/>
      <c r="AO69" s="859"/>
      <c r="AP69" s="859" t="s">
        <v>514</v>
      </c>
      <c r="AQ69" s="859"/>
      <c r="AR69" s="859"/>
      <c r="AS69" s="859"/>
      <c r="AT69" s="859"/>
      <c r="AU69" s="859" t="s">
        <v>514</v>
      </c>
      <c r="AV69" s="859"/>
      <c r="AW69" s="859"/>
      <c r="AX69" s="859"/>
      <c r="AY69" s="859"/>
      <c r="AZ69" s="861"/>
      <c r="BA69" s="861"/>
      <c r="BB69" s="861"/>
      <c r="BC69" s="861"/>
      <c r="BD69" s="862"/>
      <c r="BE69" s="233"/>
      <c r="BF69" s="233"/>
      <c r="BG69" s="233"/>
      <c r="BH69" s="233"/>
      <c r="BI69" s="233"/>
      <c r="BJ69" s="233"/>
      <c r="BK69" s="233"/>
      <c r="BL69" s="233"/>
      <c r="BM69" s="233"/>
      <c r="BN69" s="233"/>
      <c r="BO69" s="233"/>
      <c r="BP69" s="233"/>
      <c r="BQ69" s="230">
        <v>63</v>
      </c>
      <c r="BR69" s="235"/>
      <c r="BS69" s="888"/>
      <c r="BT69" s="889"/>
      <c r="BU69" s="889"/>
      <c r="BV69" s="889"/>
      <c r="BW69" s="889"/>
      <c r="BX69" s="889"/>
      <c r="BY69" s="889"/>
      <c r="BZ69" s="889"/>
      <c r="CA69" s="889"/>
      <c r="CB69" s="889"/>
      <c r="CC69" s="889"/>
      <c r="CD69" s="889"/>
      <c r="CE69" s="889"/>
      <c r="CF69" s="889"/>
      <c r="CG69" s="894"/>
      <c r="CH69" s="891"/>
      <c r="CI69" s="892"/>
      <c r="CJ69" s="892"/>
      <c r="CK69" s="892"/>
      <c r="CL69" s="893"/>
      <c r="CM69" s="891"/>
      <c r="CN69" s="892"/>
      <c r="CO69" s="892"/>
      <c r="CP69" s="892"/>
      <c r="CQ69" s="893"/>
      <c r="CR69" s="891"/>
      <c r="CS69" s="892"/>
      <c r="CT69" s="892"/>
      <c r="CU69" s="892"/>
      <c r="CV69" s="893"/>
      <c r="CW69" s="891"/>
      <c r="CX69" s="892"/>
      <c r="CY69" s="892"/>
      <c r="CZ69" s="892"/>
      <c r="DA69" s="893"/>
      <c r="DB69" s="891"/>
      <c r="DC69" s="892"/>
      <c r="DD69" s="892"/>
      <c r="DE69" s="892"/>
      <c r="DF69" s="893"/>
      <c r="DG69" s="891"/>
      <c r="DH69" s="892"/>
      <c r="DI69" s="892"/>
      <c r="DJ69" s="892"/>
      <c r="DK69" s="893"/>
      <c r="DL69" s="891"/>
      <c r="DM69" s="892"/>
      <c r="DN69" s="892"/>
      <c r="DO69" s="892"/>
      <c r="DP69" s="893"/>
      <c r="DQ69" s="891"/>
      <c r="DR69" s="892"/>
      <c r="DS69" s="892"/>
      <c r="DT69" s="892"/>
      <c r="DU69" s="893"/>
      <c r="DV69" s="888"/>
      <c r="DW69" s="889"/>
      <c r="DX69" s="889"/>
      <c r="DY69" s="889"/>
      <c r="DZ69" s="890"/>
      <c r="EA69" s="222"/>
    </row>
    <row r="70" spans="1:131" ht="26.25" customHeight="1" x14ac:dyDescent="0.15">
      <c r="A70" s="230">
        <v>3</v>
      </c>
      <c r="B70" s="902" t="s">
        <v>582</v>
      </c>
      <c r="C70" s="903"/>
      <c r="D70" s="903"/>
      <c r="E70" s="903"/>
      <c r="F70" s="903"/>
      <c r="G70" s="903"/>
      <c r="H70" s="903"/>
      <c r="I70" s="903"/>
      <c r="J70" s="903"/>
      <c r="K70" s="903"/>
      <c r="L70" s="903"/>
      <c r="M70" s="903"/>
      <c r="N70" s="903"/>
      <c r="O70" s="903"/>
      <c r="P70" s="904"/>
      <c r="Q70" s="905">
        <v>6846</v>
      </c>
      <c r="R70" s="859"/>
      <c r="S70" s="859"/>
      <c r="T70" s="859"/>
      <c r="U70" s="859"/>
      <c r="V70" s="859">
        <v>6764</v>
      </c>
      <c r="W70" s="859"/>
      <c r="X70" s="859"/>
      <c r="Y70" s="859"/>
      <c r="Z70" s="859"/>
      <c r="AA70" s="859">
        <v>82</v>
      </c>
      <c r="AB70" s="859"/>
      <c r="AC70" s="859"/>
      <c r="AD70" s="859"/>
      <c r="AE70" s="859"/>
      <c r="AF70" s="859">
        <v>82</v>
      </c>
      <c r="AG70" s="859"/>
      <c r="AH70" s="859"/>
      <c r="AI70" s="859"/>
      <c r="AJ70" s="859"/>
      <c r="AK70" s="859" t="s">
        <v>514</v>
      </c>
      <c r="AL70" s="859"/>
      <c r="AM70" s="859"/>
      <c r="AN70" s="859"/>
      <c r="AO70" s="859"/>
      <c r="AP70" s="859" t="s">
        <v>514</v>
      </c>
      <c r="AQ70" s="859"/>
      <c r="AR70" s="859"/>
      <c r="AS70" s="859"/>
      <c r="AT70" s="859"/>
      <c r="AU70" s="859" t="s">
        <v>514</v>
      </c>
      <c r="AV70" s="859"/>
      <c r="AW70" s="859"/>
      <c r="AX70" s="859"/>
      <c r="AY70" s="859"/>
      <c r="AZ70" s="861"/>
      <c r="BA70" s="861"/>
      <c r="BB70" s="861"/>
      <c r="BC70" s="861"/>
      <c r="BD70" s="862"/>
      <c r="BE70" s="233"/>
      <c r="BF70" s="233"/>
      <c r="BG70" s="233"/>
      <c r="BH70" s="233"/>
      <c r="BI70" s="233"/>
      <c r="BJ70" s="233"/>
      <c r="BK70" s="233"/>
      <c r="BL70" s="233"/>
      <c r="BM70" s="233"/>
      <c r="BN70" s="233"/>
      <c r="BO70" s="233"/>
      <c r="BP70" s="233"/>
      <c r="BQ70" s="230">
        <v>64</v>
      </c>
      <c r="BR70" s="235"/>
      <c r="BS70" s="888"/>
      <c r="BT70" s="889"/>
      <c r="BU70" s="889"/>
      <c r="BV70" s="889"/>
      <c r="BW70" s="889"/>
      <c r="BX70" s="889"/>
      <c r="BY70" s="889"/>
      <c r="BZ70" s="889"/>
      <c r="CA70" s="889"/>
      <c r="CB70" s="889"/>
      <c r="CC70" s="889"/>
      <c r="CD70" s="889"/>
      <c r="CE70" s="889"/>
      <c r="CF70" s="889"/>
      <c r="CG70" s="894"/>
      <c r="CH70" s="891"/>
      <c r="CI70" s="892"/>
      <c r="CJ70" s="892"/>
      <c r="CK70" s="892"/>
      <c r="CL70" s="893"/>
      <c r="CM70" s="891"/>
      <c r="CN70" s="892"/>
      <c r="CO70" s="892"/>
      <c r="CP70" s="892"/>
      <c r="CQ70" s="893"/>
      <c r="CR70" s="891"/>
      <c r="CS70" s="892"/>
      <c r="CT70" s="892"/>
      <c r="CU70" s="892"/>
      <c r="CV70" s="893"/>
      <c r="CW70" s="891"/>
      <c r="CX70" s="892"/>
      <c r="CY70" s="892"/>
      <c r="CZ70" s="892"/>
      <c r="DA70" s="893"/>
      <c r="DB70" s="891"/>
      <c r="DC70" s="892"/>
      <c r="DD70" s="892"/>
      <c r="DE70" s="892"/>
      <c r="DF70" s="893"/>
      <c r="DG70" s="891"/>
      <c r="DH70" s="892"/>
      <c r="DI70" s="892"/>
      <c r="DJ70" s="892"/>
      <c r="DK70" s="893"/>
      <c r="DL70" s="891"/>
      <c r="DM70" s="892"/>
      <c r="DN70" s="892"/>
      <c r="DO70" s="892"/>
      <c r="DP70" s="893"/>
      <c r="DQ70" s="891"/>
      <c r="DR70" s="892"/>
      <c r="DS70" s="892"/>
      <c r="DT70" s="892"/>
      <c r="DU70" s="893"/>
      <c r="DV70" s="888"/>
      <c r="DW70" s="889"/>
      <c r="DX70" s="889"/>
      <c r="DY70" s="889"/>
      <c r="DZ70" s="890"/>
      <c r="EA70" s="222"/>
    </row>
    <row r="71" spans="1:131" ht="26.25" customHeight="1" x14ac:dyDescent="0.15">
      <c r="A71" s="230">
        <v>4</v>
      </c>
      <c r="B71" s="902" t="s">
        <v>583</v>
      </c>
      <c r="C71" s="903"/>
      <c r="D71" s="903"/>
      <c r="E71" s="903"/>
      <c r="F71" s="903"/>
      <c r="G71" s="903"/>
      <c r="H71" s="903"/>
      <c r="I71" s="903"/>
      <c r="J71" s="903"/>
      <c r="K71" s="903"/>
      <c r="L71" s="903"/>
      <c r="M71" s="903"/>
      <c r="N71" s="903"/>
      <c r="O71" s="903"/>
      <c r="P71" s="904"/>
      <c r="Q71" s="905">
        <v>32</v>
      </c>
      <c r="R71" s="859"/>
      <c r="S71" s="859"/>
      <c r="T71" s="859"/>
      <c r="U71" s="859"/>
      <c r="V71" s="859">
        <v>28</v>
      </c>
      <c r="W71" s="859"/>
      <c r="X71" s="859"/>
      <c r="Y71" s="859"/>
      <c r="Z71" s="859"/>
      <c r="AA71" s="859">
        <v>4</v>
      </c>
      <c r="AB71" s="859"/>
      <c r="AC71" s="859"/>
      <c r="AD71" s="859"/>
      <c r="AE71" s="859"/>
      <c r="AF71" s="859">
        <v>4</v>
      </c>
      <c r="AG71" s="859"/>
      <c r="AH71" s="859"/>
      <c r="AI71" s="859"/>
      <c r="AJ71" s="859"/>
      <c r="AK71" s="859">
        <v>8</v>
      </c>
      <c r="AL71" s="859"/>
      <c r="AM71" s="859"/>
      <c r="AN71" s="859"/>
      <c r="AO71" s="859"/>
      <c r="AP71" s="859" t="s">
        <v>514</v>
      </c>
      <c r="AQ71" s="859"/>
      <c r="AR71" s="859"/>
      <c r="AS71" s="859"/>
      <c r="AT71" s="859"/>
      <c r="AU71" s="859" t="s">
        <v>514</v>
      </c>
      <c r="AV71" s="859"/>
      <c r="AW71" s="859"/>
      <c r="AX71" s="859"/>
      <c r="AY71" s="859"/>
      <c r="AZ71" s="861"/>
      <c r="BA71" s="861"/>
      <c r="BB71" s="861"/>
      <c r="BC71" s="861"/>
      <c r="BD71" s="862"/>
      <c r="BE71" s="233"/>
      <c r="BF71" s="233"/>
      <c r="BG71" s="233"/>
      <c r="BH71" s="233"/>
      <c r="BI71" s="233"/>
      <c r="BJ71" s="233"/>
      <c r="BK71" s="233"/>
      <c r="BL71" s="233"/>
      <c r="BM71" s="233"/>
      <c r="BN71" s="233"/>
      <c r="BO71" s="233"/>
      <c r="BP71" s="233"/>
      <c r="BQ71" s="230">
        <v>65</v>
      </c>
      <c r="BR71" s="235"/>
      <c r="BS71" s="888"/>
      <c r="BT71" s="889"/>
      <c r="BU71" s="889"/>
      <c r="BV71" s="889"/>
      <c r="BW71" s="889"/>
      <c r="BX71" s="889"/>
      <c r="BY71" s="889"/>
      <c r="BZ71" s="889"/>
      <c r="CA71" s="889"/>
      <c r="CB71" s="889"/>
      <c r="CC71" s="889"/>
      <c r="CD71" s="889"/>
      <c r="CE71" s="889"/>
      <c r="CF71" s="889"/>
      <c r="CG71" s="894"/>
      <c r="CH71" s="891"/>
      <c r="CI71" s="892"/>
      <c r="CJ71" s="892"/>
      <c r="CK71" s="892"/>
      <c r="CL71" s="893"/>
      <c r="CM71" s="891"/>
      <c r="CN71" s="892"/>
      <c r="CO71" s="892"/>
      <c r="CP71" s="892"/>
      <c r="CQ71" s="893"/>
      <c r="CR71" s="891"/>
      <c r="CS71" s="892"/>
      <c r="CT71" s="892"/>
      <c r="CU71" s="892"/>
      <c r="CV71" s="893"/>
      <c r="CW71" s="891"/>
      <c r="CX71" s="892"/>
      <c r="CY71" s="892"/>
      <c r="CZ71" s="892"/>
      <c r="DA71" s="893"/>
      <c r="DB71" s="891"/>
      <c r="DC71" s="892"/>
      <c r="DD71" s="892"/>
      <c r="DE71" s="892"/>
      <c r="DF71" s="893"/>
      <c r="DG71" s="891"/>
      <c r="DH71" s="892"/>
      <c r="DI71" s="892"/>
      <c r="DJ71" s="892"/>
      <c r="DK71" s="893"/>
      <c r="DL71" s="891"/>
      <c r="DM71" s="892"/>
      <c r="DN71" s="892"/>
      <c r="DO71" s="892"/>
      <c r="DP71" s="893"/>
      <c r="DQ71" s="891"/>
      <c r="DR71" s="892"/>
      <c r="DS71" s="892"/>
      <c r="DT71" s="892"/>
      <c r="DU71" s="893"/>
      <c r="DV71" s="888"/>
      <c r="DW71" s="889"/>
      <c r="DX71" s="889"/>
      <c r="DY71" s="889"/>
      <c r="DZ71" s="890"/>
      <c r="EA71" s="222"/>
    </row>
    <row r="72" spans="1:131" ht="26.25" customHeight="1" x14ac:dyDescent="0.15">
      <c r="A72" s="230">
        <v>5</v>
      </c>
      <c r="B72" s="902" t="s">
        <v>584</v>
      </c>
      <c r="C72" s="903"/>
      <c r="D72" s="903"/>
      <c r="E72" s="903"/>
      <c r="F72" s="903"/>
      <c r="G72" s="903"/>
      <c r="H72" s="903"/>
      <c r="I72" s="903"/>
      <c r="J72" s="903"/>
      <c r="K72" s="903"/>
      <c r="L72" s="903"/>
      <c r="M72" s="903"/>
      <c r="N72" s="903"/>
      <c r="O72" s="903"/>
      <c r="P72" s="904"/>
      <c r="Q72" s="905">
        <v>3145</v>
      </c>
      <c r="R72" s="859"/>
      <c r="S72" s="859"/>
      <c r="T72" s="859"/>
      <c r="U72" s="859"/>
      <c r="V72" s="859">
        <v>3067</v>
      </c>
      <c r="W72" s="859"/>
      <c r="X72" s="859"/>
      <c r="Y72" s="859"/>
      <c r="Z72" s="859"/>
      <c r="AA72" s="859">
        <v>79</v>
      </c>
      <c r="AB72" s="859"/>
      <c r="AC72" s="859"/>
      <c r="AD72" s="859"/>
      <c r="AE72" s="859"/>
      <c r="AF72" s="859">
        <v>79</v>
      </c>
      <c r="AG72" s="859"/>
      <c r="AH72" s="859"/>
      <c r="AI72" s="859"/>
      <c r="AJ72" s="859"/>
      <c r="AK72" s="859">
        <v>0</v>
      </c>
      <c r="AL72" s="859"/>
      <c r="AM72" s="859"/>
      <c r="AN72" s="859"/>
      <c r="AO72" s="859"/>
      <c r="AP72" s="859">
        <v>807</v>
      </c>
      <c r="AQ72" s="859"/>
      <c r="AR72" s="859"/>
      <c r="AS72" s="859"/>
      <c r="AT72" s="859"/>
      <c r="AU72" s="859">
        <v>11</v>
      </c>
      <c r="AV72" s="859"/>
      <c r="AW72" s="859"/>
      <c r="AX72" s="859"/>
      <c r="AY72" s="859"/>
      <c r="AZ72" s="861"/>
      <c r="BA72" s="861"/>
      <c r="BB72" s="861"/>
      <c r="BC72" s="861"/>
      <c r="BD72" s="862"/>
      <c r="BE72" s="233"/>
      <c r="BF72" s="233"/>
      <c r="BG72" s="233"/>
      <c r="BH72" s="233"/>
      <c r="BI72" s="233"/>
      <c r="BJ72" s="233"/>
      <c r="BK72" s="233"/>
      <c r="BL72" s="233"/>
      <c r="BM72" s="233"/>
      <c r="BN72" s="233"/>
      <c r="BO72" s="233"/>
      <c r="BP72" s="233"/>
      <c r="BQ72" s="230">
        <v>66</v>
      </c>
      <c r="BR72" s="235"/>
      <c r="BS72" s="888"/>
      <c r="BT72" s="889"/>
      <c r="BU72" s="889"/>
      <c r="BV72" s="889"/>
      <c r="BW72" s="889"/>
      <c r="BX72" s="889"/>
      <c r="BY72" s="889"/>
      <c r="BZ72" s="889"/>
      <c r="CA72" s="889"/>
      <c r="CB72" s="889"/>
      <c r="CC72" s="889"/>
      <c r="CD72" s="889"/>
      <c r="CE72" s="889"/>
      <c r="CF72" s="889"/>
      <c r="CG72" s="894"/>
      <c r="CH72" s="891"/>
      <c r="CI72" s="892"/>
      <c r="CJ72" s="892"/>
      <c r="CK72" s="892"/>
      <c r="CL72" s="893"/>
      <c r="CM72" s="891"/>
      <c r="CN72" s="892"/>
      <c r="CO72" s="892"/>
      <c r="CP72" s="892"/>
      <c r="CQ72" s="893"/>
      <c r="CR72" s="891"/>
      <c r="CS72" s="892"/>
      <c r="CT72" s="892"/>
      <c r="CU72" s="892"/>
      <c r="CV72" s="893"/>
      <c r="CW72" s="891"/>
      <c r="CX72" s="892"/>
      <c r="CY72" s="892"/>
      <c r="CZ72" s="892"/>
      <c r="DA72" s="893"/>
      <c r="DB72" s="891"/>
      <c r="DC72" s="892"/>
      <c r="DD72" s="892"/>
      <c r="DE72" s="892"/>
      <c r="DF72" s="893"/>
      <c r="DG72" s="891"/>
      <c r="DH72" s="892"/>
      <c r="DI72" s="892"/>
      <c r="DJ72" s="892"/>
      <c r="DK72" s="893"/>
      <c r="DL72" s="891"/>
      <c r="DM72" s="892"/>
      <c r="DN72" s="892"/>
      <c r="DO72" s="892"/>
      <c r="DP72" s="893"/>
      <c r="DQ72" s="891"/>
      <c r="DR72" s="892"/>
      <c r="DS72" s="892"/>
      <c r="DT72" s="892"/>
      <c r="DU72" s="893"/>
      <c r="DV72" s="888"/>
      <c r="DW72" s="889"/>
      <c r="DX72" s="889"/>
      <c r="DY72" s="889"/>
      <c r="DZ72" s="890"/>
      <c r="EA72" s="222"/>
    </row>
    <row r="73" spans="1:131" ht="26.25" customHeight="1" x14ac:dyDescent="0.15">
      <c r="A73" s="230">
        <v>6</v>
      </c>
      <c r="B73" s="902" t="s">
        <v>585</v>
      </c>
      <c r="C73" s="903"/>
      <c r="D73" s="903"/>
      <c r="E73" s="903"/>
      <c r="F73" s="903"/>
      <c r="G73" s="903"/>
      <c r="H73" s="903"/>
      <c r="I73" s="903"/>
      <c r="J73" s="903"/>
      <c r="K73" s="903"/>
      <c r="L73" s="903"/>
      <c r="M73" s="903"/>
      <c r="N73" s="903"/>
      <c r="O73" s="903"/>
      <c r="P73" s="904"/>
      <c r="Q73" s="905">
        <v>222</v>
      </c>
      <c r="R73" s="859"/>
      <c r="S73" s="859"/>
      <c r="T73" s="859"/>
      <c r="U73" s="859"/>
      <c r="V73" s="859">
        <v>127</v>
      </c>
      <c r="W73" s="859"/>
      <c r="X73" s="859"/>
      <c r="Y73" s="859"/>
      <c r="Z73" s="859"/>
      <c r="AA73" s="859">
        <v>95</v>
      </c>
      <c r="AB73" s="859"/>
      <c r="AC73" s="859"/>
      <c r="AD73" s="859"/>
      <c r="AE73" s="859"/>
      <c r="AF73" s="859">
        <v>95</v>
      </c>
      <c r="AG73" s="859"/>
      <c r="AH73" s="859"/>
      <c r="AI73" s="859"/>
      <c r="AJ73" s="859"/>
      <c r="AK73" s="859" t="s">
        <v>514</v>
      </c>
      <c r="AL73" s="859"/>
      <c r="AM73" s="859"/>
      <c r="AN73" s="859"/>
      <c r="AO73" s="859"/>
      <c r="AP73" s="859" t="s">
        <v>514</v>
      </c>
      <c r="AQ73" s="859"/>
      <c r="AR73" s="859"/>
      <c r="AS73" s="859"/>
      <c r="AT73" s="859"/>
      <c r="AU73" s="859" t="s">
        <v>514</v>
      </c>
      <c r="AV73" s="859"/>
      <c r="AW73" s="859"/>
      <c r="AX73" s="859"/>
      <c r="AY73" s="859"/>
      <c r="AZ73" s="861"/>
      <c r="BA73" s="861"/>
      <c r="BB73" s="861"/>
      <c r="BC73" s="861"/>
      <c r="BD73" s="862"/>
      <c r="BE73" s="233"/>
      <c r="BF73" s="233"/>
      <c r="BG73" s="233"/>
      <c r="BH73" s="233"/>
      <c r="BI73" s="233"/>
      <c r="BJ73" s="233"/>
      <c r="BK73" s="233"/>
      <c r="BL73" s="233"/>
      <c r="BM73" s="233"/>
      <c r="BN73" s="233"/>
      <c r="BO73" s="233"/>
      <c r="BP73" s="233"/>
      <c r="BQ73" s="230">
        <v>67</v>
      </c>
      <c r="BR73" s="235"/>
      <c r="BS73" s="888"/>
      <c r="BT73" s="889"/>
      <c r="BU73" s="889"/>
      <c r="BV73" s="889"/>
      <c r="BW73" s="889"/>
      <c r="BX73" s="889"/>
      <c r="BY73" s="889"/>
      <c r="BZ73" s="889"/>
      <c r="CA73" s="889"/>
      <c r="CB73" s="889"/>
      <c r="CC73" s="889"/>
      <c r="CD73" s="889"/>
      <c r="CE73" s="889"/>
      <c r="CF73" s="889"/>
      <c r="CG73" s="894"/>
      <c r="CH73" s="891"/>
      <c r="CI73" s="892"/>
      <c r="CJ73" s="892"/>
      <c r="CK73" s="892"/>
      <c r="CL73" s="893"/>
      <c r="CM73" s="891"/>
      <c r="CN73" s="892"/>
      <c r="CO73" s="892"/>
      <c r="CP73" s="892"/>
      <c r="CQ73" s="893"/>
      <c r="CR73" s="891"/>
      <c r="CS73" s="892"/>
      <c r="CT73" s="892"/>
      <c r="CU73" s="892"/>
      <c r="CV73" s="893"/>
      <c r="CW73" s="891"/>
      <c r="CX73" s="892"/>
      <c r="CY73" s="892"/>
      <c r="CZ73" s="892"/>
      <c r="DA73" s="893"/>
      <c r="DB73" s="891"/>
      <c r="DC73" s="892"/>
      <c r="DD73" s="892"/>
      <c r="DE73" s="892"/>
      <c r="DF73" s="893"/>
      <c r="DG73" s="891"/>
      <c r="DH73" s="892"/>
      <c r="DI73" s="892"/>
      <c r="DJ73" s="892"/>
      <c r="DK73" s="893"/>
      <c r="DL73" s="891"/>
      <c r="DM73" s="892"/>
      <c r="DN73" s="892"/>
      <c r="DO73" s="892"/>
      <c r="DP73" s="893"/>
      <c r="DQ73" s="891"/>
      <c r="DR73" s="892"/>
      <c r="DS73" s="892"/>
      <c r="DT73" s="892"/>
      <c r="DU73" s="893"/>
      <c r="DV73" s="888"/>
      <c r="DW73" s="889"/>
      <c r="DX73" s="889"/>
      <c r="DY73" s="889"/>
      <c r="DZ73" s="890"/>
      <c r="EA73" s="222"/>
    </row>
    <row r="74" spans="1:131" ht="26.25" customHeight="1" x14ac:dyDescent="0.15">
      <c r="A74" s="230">
        <v>7</v>
      </c>
      <c r="B74" s="902" t="s">
        <v>586</v>
      </c>
      <c r="C74" s="903"/>
      <c r="D74" s="903"/>
      <c r="E74" s="903"/>
      <c r="F74" s="903"/>
      <c r="G74" s="903"/>
      <c r="H74" s="903"/>
      <c r="I74" s="903"/>
      <c r="J74" s="903"/>
      <c r="K74" s="903"/>
      <c r="L74" s="903"/>
      <c r="M74" s="903"/>
      <c r="N74" s="903"/>
      <c r="O74" s="903"/>
      <c r="P74" s="904"/>
      <c r="Q74" s="905">
        <v>159547</v>
      </c>
      <c r="R74" s="859"/>
      <c r="S74" s="859"/>
      <c r="T74" s="859"/>
      <c r="U74" s="859"/>
      <c r="V74" s="859">
        <v>155011</v>
      </c>
      <c r="W74" s="859"/>
      <c r="X74" s="859"/>
      <c r="Y74" s="859"/>
      <c r="Z74" s="859"/>
      <c r="AA74" s="859">
        <v>4536</v>
      </c>
      <c r="AB74" s="859"/>
      <c r="AC74" s="859"/>
      <c r="AD74" s="859"/>
      <c r="AE74" s="859"/>
      <c r="AF74" s="859">
        <v>4536</v>
      </c>
      <c r="AG74" s="859"/>
      <c r="AH74" s="859"/>
      <c r="AI74" s="859"/>
      <c r="AJ74" s="859"/>
      <c r="AK74" s="859">
        <v>1201</v>
      </c>
      <c r="AL74" s="859"/>
      <c r="AM74" s="859"/>
      <c r="AN74" s="859"/>
      <c r="AO74" s="859"/>
      <c r="AP74" s="859" t="s">
        <v>514</v>
      </c>
      <c r="AQ74" s="859"/>
      <c r="AR74" s="859"/>
      <c r="AS74" s="859"/>
      <c r="AT74" s="859"/>
      <c r="AU74" s="859" t="s">
        <v>514</v>
      </c>
      <c r="AV74" s="859"/>
      <c r="AW74" s="859"/>
      <c r="AX74" s="859"/>
      <c r="AY74" s="859"/>
      <c r="AZ74" s="861"/>
      <c r="BA74" s="861"/>
      <c r="BB74" s="861"/>
      <c r="BC74" s="861"/>
      <c r="BD74" s="862"/>
      <c r="BE74" s="233"/>
      <c r="BF74" s="233"/>
      <c r="BG74" s="233"/>
      <c r="BH74" s="233"/>
      <c r="BI74" s="233"/>
      <c r="BJ74" s="233"/>
      <c r="BK74" s="233"/>
      <c r="BL74" s="233"/>
      <c r="BM74" s="233"/>
      <c r="BN74" s="233"/>
      <c r="BO74" s="233"/>
      <c r="BP74" s="233"/>
      <c r="BQ74" s="230">
        <v>68</v>
      </c>
      <c r="BR74" s="235"/>
      <c r="BS74" s="888"/>
      <c r="BT74" s="889"/>
      <c r="BU74" s="889"/>
      <c r="BV74" s="889"/>
      <c r="BW74" s="889"/>
      <c r="BX74" s="889"/>
      <c r="BY74" s="889"/>
      <c r="BZ74" s="889"/>
      <c r="CA74" s="889"/>
      <c r="CB74" s="889"/>
      <c r="CC74" s="889"/>
      <c r="CD74" s="889"/>
      <c r="CE74" s="889"/>
      <c r="CF74" s="889"/>
      <c r="CG74" s="894"/>
      <c r="CH74" s="891"/>
      <c r="CI74" s="892"/>
      <c r="CJ74" s="892"/>
      <c r="CK74" s="892"/>
      <c r="CL74" s="893"/>
      <c r="CM74" s="891"/>
      <c r="CN74" s="892"/>
      <c r="CO74" s="892"/>
      <c r="CP74" s="892"/>
      <c r="CQ74" s="893"/>
      <c r="CR74" s="891"/>
      <c r="CS74" s="892"/>
      <c r="CT74" s="892"/>
      <c r="CU74" s="892"/>
      <c r="CV74" s="893"/>
      <c r="CW74" s="891"/>
      <c r="CX74" s="892"/>
      <c r="CY74" s="892"/>
      <c r="CZ74" s="892"/>
      <c r="DA74" s="893"/>
      <c r="DB74" s="891"/>
      <c r="DC74" s="892"/>
      <c r="DD74" s="892"/>
      <c r="DE74" s="892"/>
      <c r="DF74" s="893"/>
      <c r="DG74" s="891"/>
      <c r="DH74" s="892"/>
      <c r="DI74" s="892"/>
      <c r="DJ74" s="892"/>
      <c r="DK74" s="893"/>
      <c r="DL74" s="891"/>
      <c r="DM74" s="892"/>
      <c r="DN74" s="892"/>
      <c r="DO74" s="892"/>
      <c r="DP74" s="893"/>
      <c r="DQ74" s="891"/>
      <c r="DR74" s="892"/>
      <c r="DS74" s="892"/>
      <c r="DT74" s="892"/>
      <c r="DU74" s="893"/>
      <c r="DV74" s="888"/>
      <c r="DW74" s="889"/>
      <c r="DX74" s="889"/>
      <c r="DY74" s="889"/>
      <c r="DZ74" s="890"/>
      <c r="EA74" s="222"/>
    </row>
    <row r="75" spans="1:131" ht="26.25" customHeight="1" x14ac:dyDescent="0.15">
      <c r="A75" s="230">
        <v>8</v>
      </c>
      <c r="B75" s="902"/>
      <c r="C75" s="903"/>
      <c r="D75" s="903"/>
      <c r="E75" s="903"/>
      <c r="F75" s="903"/>
      <c r="G75" s="903"/>
      <c r="H75" s="903"/>
      <c r="I75" s="903"/>
      <c r="J75" s="903"/>
      <c r="K75" s="903"/>
      <c r="L75" s="903"/>
      <c r="M75" s="903"/>
      <c r="N75" s="903"/>
      <c r="O75" s="903"/>
      <c r="P75" s="904"/>
      <c r="Q75" s="906"/>
      <c r="R75" s="907"/>
      <c r="S75" s="907"/>
      <c r="T75" s="907"/>
      <c r="U75" s="863"/>
      <c r="V75" s="908"/>
      <c r="W75" s="907"/>
      <c r="X75" s="907"/>
      <c r="Y75" s="907"/>
      <c r="Z75" s="863"/>
      <c r="AA75" s="908"/>
      <c r="AB75" s="907"/>
      <c r="AC75" s="907"/>
      <c r="AD75" s="907"/>
      <c r="AE75" s="863"/>
      <c r="AF75" s="908"/>
      <c r="AG75" s="907"/>
      <c r="AH75" s="907"/>
      <c r="AI75" s="907"/>
      <c r="AJ75" s="863"/>
      <c r="AK75" s="908"/>
      <c r="AL75" s="907"/>
      <c r="AM75" s="907"/>
      <c r="AN75" s="907"/>
      <c r="AO75" s="863"/>
      <c r="AP75" s="908"/>
      <c r="AQ75" s="907"/>
      <c r="AR75" s="907"/>
      <c r="AS75" s="907"/>
      <c r="AT75" s="863"/>
      <c r="AU75" s="908"/>
      <c r="AV75" s="907"/>
      <c r="AW75" s="907"/>
      <c r="AX75" s="907"/>
      <c r="AY75" s="863"/>
      <c r="AZ75" s="861"/>
      <c r="BA75" s="861"/>
      <c r="BB75" s="861"/>
      <c r="BC75" s="861"/>
      <c r="BD75" s="862"/>
      <c r="BE75" s="233"/>
      <c r="BF75" s="233"/>
      <c r="BG75" s="233"/>
      <c r="BH75" s="233"/>
      <c r="BI75" s="233"/>
      <c r="BJ75" s="233"/>
      <c r="BK75" s="233"/>
      <c r="BL75" s="233"/>
      <c r="BM75" s="233"/>
      <c r="BN75" s="233"/>
      <c r="BO75" s="233"/>
      <c r="BP75" s="233"/>
      <c r="BQ75" s="230">
        <v>69</v>
      </c>
      <c r="BR75" s="235"/>
      <c r="BS75" s="888"/>
      <c r="BT75" s="889"/>
      <c r="BU75" s="889"/>
      <c r="BV75" s="889"/>
      <c r="BW75" s="889"/>
      <c r="BX75" s="889"/>
      <c r="BY75" s="889"/>
      <c r="BZ75" s="889"/>
      <c r="CA75" s="889"/>
      <c r="CB75" s="889"/>
      <c r="CC75" s="889"/>
      <c r="CD75" s="889"/>
      <c r="CE75" s="889"/>
      <c r="CF75" s="889"/>
      <c r="CG75" s="894"/>
      <c r="CH75" s="891"/>
      <c r="CI75" s="892"/>
      <c r="CJ75" s="892"/>
      <c r="CK75" s="892"/>
      <c r="CL75" s="893"/>
      <c r="CM75" s="891"/>
      <c r="CN75" s="892"/>
      <c r="CO75" s="892"/>
      <c r="CP75" s="892"/>
      <c r="CQ75" s="893"/>
      <c r="CR75" s="891"/>
      <c r="CS75" s="892"/>
      <c r="CT75" s="892"/>
      <c r="CU75" s="892"/>
      <c r="CV75" s="893"/>
      <c r="CW75" s="891"/>
      <c r="CX75" s="892"/>
      <c r="CY75" s="892"/>
      <c r="CZ75" s="892"/>
      <c r="DA75" s="893"/>
      <c r="DB75" s="891"/>
      <c r="DC75" s="892"/>
      <c r="DD75" s="892"/>
      <c r="DE75" s="892"/>
      <c r="DF75" s="893"/>
      <c r="DG75" s="891"/>
      <c r="DH75" s="892"/>
      <c r="DI75" s="892"/>
      <c r="DJ75" s="892"/>
      <c r="DK75" s="893"/>
      <c r="DL75" s="891"/>
      <c r="DM75" s="892"/>
      <c r="DN75" s="892"/>
      <c r="DO75" s="892"/>
      <c r="DP75" s="893"/>
      <c r="DQ75" s="891"/>
      <c r="DR75" s="892"/>
      <c r="DS75" s="892"/>
      <c r="DT75" s="892"/>
      <c r="DU75" s="893"/>
      <c r="DV75" s="888"/>
      <c r="DW75" s="889"/>
      <c r="DX75" s="889"/>
      <c r="DY75" s="889"/>
      <c r="DZ75" s="890"/>
      <c r="EA75" s="222"/>
    </row>
    <row r="76" spans="1:131" ht="26.25" customHeight="1" x14ac:dyDescent="0.15">
      <c r="A76" s="230">
        <v>9</v>
      </c>
      <c r="B76" s="902"/>
      <c r="C76" s="903"/>
      <c r="D76" s="903"/>
      <c r="E76" s="903"/>
      <c r="F76" s="903"/>
      <c r="G76" s="903"/>
      <c r="H76" s="903"/>
      <c r="I76" s="903"/>
      <c r="J76" s="903"/>
      <c r="K76" s="903"/>
      <c r="L76" s="903"/>
      <c r="M76" s="903"/>
      <c r="N76" s="903"/>
      <c r="O76" s="903"/>
      <c r="P76" s="904"/>
      <c r="Q76" s="906"/>
      <c r="R76" s="907"/>
      <c r="S76" s="907"/>
      <c r="T76" s="907"/>
      <c r="U76" s="863"/>
      <c r="V76" s="908"/>
      <c r="W76" s="907"/>
      <c r="X76" s="907"/>
      <c r="Y76" s="907"/>
      <c r="Z76" s="863"/>
      <c r="AA76" s="908"/>
      <c r="AB76" s="907"/>
      <c r="AC76" s="907"/>
      <c r="AD76" s="907"/>
      <c r="AE76" s="863"/>
      <c r="AF76" s="908"/>
      <c r="AG76" s="907"/>
      <c r="AH76" s="907"/>
      <c r="AI76" s="907"/>
      <c r="AJ76" s="863"/>
      <c r="AK76" s="908"/>
      <c r="AL76" s="907"/>
      <c r="AM76" s="907"/>
      <c r="AN76" s="907"/>
      <c r="AO76" s="863"/>
      <c r="AP76" s="908"/>
      <c r="AQ76" s="907"/>
      <c r="AR76" s="907"/>
      <c r="AS76" s="907"/>
      <c r="AT76" s="863"/>
      <c r="AU76" s="908"/>
      <c r="AV76" s="907"/>
      <c r="AW76" s="907"/>
      <c r="AX76" s="907"/>
      <c r="AY76" s="863"/>
      <c r="AZ76" s="861"/>
      <c r="BA76" s="861"/>
      <c r="BB76" s="861"/>
      <c r="BC76" s="861"/>
      <c r="BD76" s="862"/>
      <c r="BE76" s="233"/>
      <c r="BF76" s="233"/>
      <c r="BG76" s="233"/>
      <c r="BH76" s="233"/>
      <c r="BI76" s="233"/>
      <c r="BJ76" s="233"/>
      <c r="BK76" s="233"/>
      <c r="BL76" s="233"/>
      <c r="BM76" s="233"/>
      <c r="BN76" s="233"/>
      <c r="BO76" s="233"/>
      <c r="BP76" s="233"/>
      <c r="BQ76" s="230">
        <v>70</v>
      </c>
      <c r="BR76" s="235"/>
      <c r="BS76" s="888"/>
      <c r="BT76" s="889"/>
      <c r="BU76" s="889"/>
      <c r="BV76" s="889"/>
      <c r="BW76" s="889"/>
      <c r="BX76" s="889"/>
      <c r="BY76" s="889"/>
      <c r="BZ76" s="889"/>
      <c r="CA76" s="889"/>
      <c r="CB76" s="889"/>
      <c r="CC76" s="889"/>
      <c r="CD76" s="889"/>
      <c r="CE76" s="889"/>
      <c r="CF76" s="889"/>
      <c r="CG76" s="894"/>
      <c r="CH76" s="891"/>
      <c r="CI76" s="892"/>
      <c r="CJ76" s="892"/>
      <c r="CK76" s="892"/>
      <c r="CL76" s="893"/>
      <c r="CM76" s="891"/>
      <c r="CN76" s="892"/>
      <c r="CO76" s="892"/>
      <c r="CP76" s="892"/>
      <c r="CQ76" s="893"/>
      <c r="CR76" s="891"/>
      <c r="CS76" s="892"/>
      <c r="CT76" s="892"/>
      <c r="CU76" s="892"/>
      <c r="CV76" s="893"/>
      <c r="CW76" s="891"/>
      <c r="CX76" s="892"/>
      <c r="CY76" s="892"/>
      <c r="CZ76" s="892"/>
      <c r="DA76" s="893"/>
      <c r="DB76" s="891"/>
      <c r="DC76" s="892"/>
      <c r="DD76" s="892"/>
      <c r="DE76" s="892"/>
      <c r="DF76" s="893"/>
      <c r="DG76" s="891"/>
      <c r="DH76" s="892"/>
      <c r="DI76" s="892"/>
      <c r="DJ76" s="892"/>
      <c r="DK76" s="893"/>
      <c r="DL76" s="891"/>
      <c r="DM76" s="892"/>
      <c r="DN76" s="892"/>
      <c r="DO76" s="892"/>
      <c r="DP76" s="893"/>
      <c r="DQ76" s="891"/>
      <c r="DR76" s="892"/>
      <c r="DS76" s="892"/>
      <c r="DT76" s="892"/>
      <c r="DU76" s="893"/>
      <c r="DV76" s="888"/>
      <c r="DW76" s="889"/>
      <c r="DX76" s="889"/>
      <c r="DY76" s="889"/>
      <c r="DZ76" s="890"/>
      <c r="EA76" s="222"/>
    </row>
    <row r="77" spans="1:131" ht="26.25" customHeight="1" x14ac:dyDescent="0.15">
      <c r="A77" s="230">
        <v>10</v>
      </c>
      <c r="B77" s="902"/>
      <c r="C77" s="903"/>
      <c r="D77" s="903"/>
      <c r="E77" s="903"/>
      <c r="F77" s="903"/>
      <c r="G77" s="903"/>
      <c r="H77" s="903"/>
      <c r="I77" s="903"/>
      <c r="J77" s="903"/>
      <c r="K77" s="903"/>
      <c r="L77" s="903"/>
      <c r="M77" s="903"/>
      <c r="N77" s="903"/>
      <c r="O77" s="903"/>
      <c r="P77" s="904"/>
      <c r="Q77" s="906"/>
      <c r="R77" s="907"/>
      <c r="S77" s="907"/>
      <c r="T77" s="907"/>
      <c r="U77" s="863"/>
      <c r="V77" s="908"/>
      <c r="W77" s="907"/>
      <c r="X77" s="907"/>
      <c r="Y77" s="907"/>
      <c r="Z77" s="863"/>
      <c r="AA77" s="908"/>
      <c r="AB77" s="907"/>
      <c r="AC77" s="907"/>
      <c r="AD77" s="907"/>
      <c r="AE77" s="863"/>
      <c r="AF77" s="908"/>
      <c r="AG77" s="907"/>
      <c r="AH77" s="907"/>
      <c r="AI77" s="907"/>
      <c r="AJ77" s="863"/>
      <c r="AK77" s="908"/>
      <c r="AL77" s="907"/>
      <c r="AM77" s="907"/>
      <c r="AN77" s="907"/>
      <c r="AO77" s="863"/>
      <c r="AP77" s="908"/>
      <c r="AQ77" s="907"/>
      <c r="AR77" s="907"/>
      <c r="AS77" s="907"/>
      <c r="AT77" s="863"/>
      <c r="AU77" s="908"/>
      <c r="AV77" s="907"/>
      <c r="AW77" s="907"/>
      <c r="AX77" s="907"/>
      <c r="AY77" s="863"/>
      <c r="AZ77" s="861"/>
      <c r="BA77" s="861"/>
      <c r="BB77" s="861"/>
      <c r="BC77" s="861"/>
      <c r="BD77" s="862"/>
      <c r="BE77" s="233"/>
      <c r="BF77" s="233"/>
      <c r="BG77" s="233"/>
      <c r="BH77" s="233"/>
      <c r="BI77" s="233"/>
      <c r="BJ77" s="233"/>
      <c r="BK77" s="233"/>
      <c r="BL77" s="233"/>
      <c r="BM77" s="233"/>
      <c r="BN77" s="233"/>
      <c r="BO77" s="233"/>
      <c r="BP77" s="233"/>
      <c r="BQ77" s="230">
        <v>71</v>
      </c>
      <c r="BR77" s="235"/>
      <c r="BS77" s="888"/>
      <c r="BT77" s="889"/>
      <c r="BU77" s="889"/>
      <c r="BV77" s="889"/>
      <c r="BW77" s="889"/>
      <c r="BX77" s="889"/>
      <c r="BY77" s="889"/>
      <c r="BZ77" s="889"/>
      <c r="CA77" s="889"/>
      <c r="CB77" s="889"/>
      <c r="CC77" s="889"/>
      <c r="CD77" s="889"/>
      <c r="CE77" s="889"/>
      <c r="CF77" s="889"/>
      <c r="CG77" s="894"/>
      <c r="CH77" s="891"/>
      <c r="CI77" s="892"/>
      <c r="CJ77" s="892"/>
      <c r="CK77" s="892"/>
      <c r="CL77" s="893"/>
      <c r="CM77" s="891"/>
      <c r="CN77" s="892"/>
      <c r="CO77" s="892"/>
      <c r="CP77" s="892"/>
      <c r="CQ77" s="893"/>
      <c r="CR77" s="891"/>
      <c r="CS77" s="892"/>
      <c r="CT77" s="892"/>
      <c r="CU77" s="892"/>
      <c r="CV77" s="893"/>
      <c r="CW77" s="891"/>
      <c r="CX77" s="892"/>
      <c r="CY77" s="892"/>
      <c r="CZ77" s="892"/>
      <c r="DA77" s="893"/>
      <c r="DB77" s="891"/>
      <c r="DC77" s="892"/>
      <c r="DD77" s="892"/>
      <c r="DE77" s="892"/>
      <c r="DF77" s="893"/>
      <c r="DG77" s="891"/>
      <c r="DH77" s="892"/>
      <c r="DI77" s="892"/>
      <c r="DJ77" s="892"/>
      <c r="DK77" s="893"/>
      <c r="DL77" s="891"/>
      <c r="DM77" s="892"/>
      <c r="DN77" s="892"/>
      <c r="DO77" s="892"/>
      <c r="DP77" s="893"/>
      <c r="DQ77" s="891"/>
      <c r="DR77" s="892"/>
      <c r="DS77" s="892"/>
      <c r="DT77" s="892"/>
      <c r="DU77" s="893"/>
      <c r="DV77" s="888"/>
      <c r="DW77" s="889"/>
      <c r="DX77" s="889"/>
      <c r="DY77" s="889"/>
      <c r="DZ77" s="890"/>
      <c r="EA77" s="222"/>
    </row>
    <row r="78" spans="1:131" ht="26.25" customHeight="1" x14ac:dyDescent="0.15">
      <c r="A78" s="230">
        <v>11</v>
      </c>
      <c r="B78" s="902"/>
      <c r="C78" s="903"/>
      <c r="D78" s="903"/>
      <c r="E78" s="903"/>
      <c r="F78" s="903"/>
      <c r="G78" s="903"/>
      <c r="H78" s="903"/>
      <c r="I78" s="903"/>
      <c r="J78" s="903"/>
      <c r="K78" s="903"/>
      <c r="L78" s="903"/>
      <c r="M78" s="903"/>
      <c r="N78" s="903"/>
      <c r="O78" s="903"/>
      <c r="P78" s="904"/>
      <c r="Q78" s="905"/>
      <c r="R78" s="859"/>
      <c r="S78" s="859"/>
      <c r="T78" s="859"/>
      <c r="U78" s="859"/>
      <c r="V78" s="859"/>
      <c r="W78" s="859"/>
      <c r="X78" s="859"/>
      <c r="Y78" s="859"/>
      <c r="Z78" s="859"/>
      <c r="AA78" s="859"/>
      <c r="AB78" s="859"/>
      <c r="AC78" s="859"/>
      <c r="AD78" s="859"/>
      <c r="AE78" s="859"/>
      <c r="AF78" s="859"/>
      <c r="AG78" s="859"/>
      <c r="AH78" s="859"/>
      <c r="AI78" s="859"/>
      <c r="AJ78" s="859"/>
      <c r="AK78" s="859"/>
      <c r="AL78" s="859"/>
      <c r="AM78" s="859"/>
      <c r="AN78" s="859"/>
      <c r="AO78" s="859"/>
      <c r="AP78" s="859"/>
      <c r="AQ78" s="859"/>
      <c r="AR78" s="859"/>
      <c r="AS78" s="859"/>
      <c r="AT78" s="859"/>
      <c r="AU78" s="859"/>
      <c r="AV78" s="859"/>
      <c r="AW78" s="859"/>
      <c r="AX78" s="859"/>
      <c r="AY78" s="859"/>
      <c r="AZ78" s="861"/>
      <c r="BA78" s="861"/>
      <c r="BB78" s="861"/>
      <c r="BC78" s="861"/>
      <c r="BD78" s="862"/>
      <c r="BE78" s="233"/>
      <c r="BF78" s="233"/>
      <c r="BG78" s="233"/>
      <c r="BH78" s="233"/>
      <c r="BI78" s="233"/>
      <c r="BJ78" s="222"/>
      <c r="BK78" s="222"/>
      <c r="BL78" s="222"/>
      <c r="BM78" s="222"/>
      <c r="BN78" s="222"/>
      <c r="BO78" s="233"/>
      <c r="BP78" s="233"/>
      <c r="BQ78" s="230">
        <v>72</v>
      </c>
      <c r="BR78" s="235"/>
      <c r="BS78" s="888"/>
      <c r="BT78" s="889"/>
      <c r="BU78" s="889"/>
      <c r="BV78" s="889"/>
      <c r="BW78" s="889"/>
      <c r="BX78" s="889"/>
      <c r="BY78" s="889"/>
      <c r="BZ78" s="889"/>
      <c r="CA78" s="889"/>
      <c r="CB78" s="889"/>
      <c r="CC78" s="889"/>
      <c r="CD78" s="889"/>
      <c r="CE78" s="889"/>
      <c r="CF78" s="889"/>
      <c r="CG78" s="894"/>
      <c r="CH78" s="891"/>
      <c r="CI78" s="892"/>
      <c r="CJ78" s="892"/>
      <c r="CK78" s="892"/>
      <c r="CL78" s="893"/>
      <c r="CM78" s="891"/>
      <c r="CN78" s="892"/>
      <c r="CO78" s="892"/>
      <c r="CP78" s="892"/>
      <c r="CQ78" s="893"/>
      <c r="CR78" s="891"/>
      <c r="CS78" s="892"/>
      <c r="CT78" s="892"/>
      <c r="CU78" s="892"/>
      <c r="CV78" s="893"/>
      <c r="CW78" s="891"/>
      <c r="CX78" s="892"/>
      <c r="CY78" s="892"/>
      <c r="CZ78" s="892"/>
      <c r="DA78" s="893"/>
      <c r="DB78" s="891"/>
      <c r="DC78" s="892"/>
      <c r="DD78" s="892"/>
      <c r="DE78" s="892"/>
      <c r="DF78" s="893"/>
      <c r="DG78" s="891"/>
      <c r="DH78" s="892"/>
      <c r="DI78" s="892"/>
      <c r="DJ78" s="892"/>
      <c r="DK78" s="893"/>
      <c r="DL78" s="891"/>
      <c r="DM78" s="892"/>
      <c r="DN78" s="892"/>
      <c r="DO78" s="892"/>
      <c r="DP78" s="893"/>
      <c r="DQ78" s="891"/>
      <c r="DR78" s="892"/>
      <c r="DS78" s="892"/>
      <c r="DT78" s="892"/>
      <c r="DU78" s="893"/>
      <c r="DV78" s="888"/>
      <c r="DW78" s="889"/>
      <c r="DX78" s="889"/>
      <c r="DY78" s="889"/>
      <c r="DZ78" s="890"/>
      <c r="EA78" s="222"/>
    </row>
    <row r="79" spans="1:131" ht="26.25" customHeight="1" x14ac:dyDescent="0.15">
      <c r="A79" s="230">
        <v>12</v>
      </c>
      <c r="B79" s="902"/>
      <c r="C79" s="903"/>
      <c r="D79" s="903"/>
      <c r="E79" s="903"/>
      <c r="F79" s="903"/>
      <c r="G79" s="903"/>
      <c r="H79" s="903"/>
      <c r="I79" s="903"/>
      <c r="J79" s="903"/>
      <c r="K79" s="903"/>
      <c r="L79" s="903"/>
      <c r="M79" s="903"/>
      <c r="N79" s="903"/>
      <c r="O79" s="903"/>
      <c r="P79" s="904"/>
      <c r="Q79" s="905"/>
      <c r="R79" s="859"/>
      <c r="S79" s="859"/>
      <c r="T79" s="859"/>
      <c r="U79" s="859"/>
      <c r="V79" s="859"/>
      <c r="W79" s="859"/>
      <c r="X79" s="859"/>
      <c r="Y79" s="859"/>
      <c r="Z79" s="859"/>
      <c r="AA79" s="859"/>
      <c r="AB79" s="859"/>
      <c r="AC79" s="859"/>
      <c r="AD79" s="859"/>
      <c r="AE79" s="859"/>
      <c r="AF79" s="859"/>
      <c r="AG79" s="859"/>
      <c r="AH79" s="859"/>
      <c r="AI79" s="859"/>
      <c r="AJ79" s="859"/>
      <c r="AK79" s="859"/>
      <c r="AL79" s="859"/>
      <c r="AM79" s="859"/>
      <c r="AN79" s="859"/>
      <c r="AO79" s="859"/>
      <c r="AP79" s="859"/>
      <c r="AQ79" s="859"/>
      <c r="AR79" s="859"/>
      <c r="AS79" s="859"/>
      <c r="AT79" s="859"/>
      <c r="AU79" s="859"/>
      <c r="AV79" s="859"/>
      <c r="AW79" s="859"/>
      <c r="AX79" s="859"/>
      <c r="AY79" s="859"/>
      <c r="AZ79" s="861"/>
      <c r="BA79" s="861"/>
      <c r="BB79" s="861"/>
      <c r="BC79" s="861"/>
      <c r="BD79" s="862"/>
      <c r="BE79" s="233"/>
      <c r="BF79" s="233"/>
      <c r="BG79" s="233"/>
      <c r="BH79" s="233"/>
      <c r="BI79" s="233"/>
      <c r="BJ79" s="222"/>
      <c r="BK79" s="222"/>
      <c r="BL79" s="222"/>
      <c r="BM79" s="222"/>
      <c r="BN79" s="222"/>
      <c r="BO79" s="233"/>
      <c r="BP79" s="233"/>
      <c r="BQ79" s="230">
        <v>73</v>
      </c>
      <c r="BR79" s="235"/>
      <c r="BS79" s="888"/>
      <c r="BT79" s="889"/>
      <c r="BU79" s="889"/>
      <c r="BV79" s="889"/>
      <c r="BW79" s="889"/>
      <c r="BX79" s="889"/>
      <c r="BY79" s="889"/>
      <c r="BZ79" s="889"/>
      <c r="CA79" s="889"/>
      <c r="CB79" s="889"/>
      <c r="CC79" s="889"/>
      <c r="CD79" s="889"/>
      <c r="CE79" s="889"/>
      <c r="CF79" s="889"/>
      <c r="CG79" s="894"/>
      <c r="CH79" s="891"/>
      <c r="CI79" s="892"/>
      <c r="CJ79" s="892"/>
      <c r="CK79" s="892"/>
      <c r="CL79" s="893"/>
      <c r="CM79" s="891"/>
      <c r="CN79" s="892"/>
      <c r="CO79" s="892"/>
      <c r="CP79" s="892"/>
      <c r="CQ79" s="893"/>
      <c r="CR79" s="891"/>
      <c r="CS79" s="892"/>
      <c r="CT79" s="892"/>
      <c r="CU79" s="892"/>
      <c r="CV79" s="893"/>
      <c r="CW79" s="891"/>
      <c r="CX79" s="892"/>
      <c r="CY79" s="892"/>
      <c r="CZ79" s="892"/>
      <c r="DA79" s="893"/>
      <c r="DB79" s="891"/>
      <c r="DC79" s="892"/>
      <c r="DD79" s="892"/>
      <c r="DE79" s="892"/>
      <c r="DF79" s="893"/>
      <c r="DG79" s="891"/>
      <c r="DH79" s="892"/>
      <c r="DI79" s="892"/>
      <c r="DJ79" s="892"/>
      <c r="DK79" s="893"/>
      <c r="DL79" s="891"/>
      <c r="DM79" s="892"/>
      <c r="DN79" s="892"/>
      <c r="DO79" s="892"/>
      <c r="DP79" s="893"/>
      <c r="DQ79" s="891"/>
      <c r="DR79" s="892"/>
      <c r="DS79" s="892"/>
      <c r="DT79" s="892"/>
      <c r="DU79" s="893"/>
      <c r="DV79" s="888"/>
      <c r="DW79" s="889"/>
      <c r="DX79" s="889"/>
      <c r="DY79" s="889"/>
      <c r="DZ79" s="890"/>
      <c r="EA79" s="222"/>
    </row>
    <row r="80" spans="1:131" ht="26.25" customHeight="1" x14ac:dyDescent="0.15">
      <c r="A80" s="230">
        <v>13</v>
      </c>
      <c r="B80" s="902"/>
      <c r="C80" s="903"/>
      <c r="D80" s="903"/>
      <c r="E80" s="903"/>
      <c r="F80" s="903"/>
      <c r="G80" s="903"/>
      <c r="H80" s="903"/>
      <c r="I80" s="903"/>
      <c r="J80" s="903"/>
      <c r="K80" s="903"/>
      <c r="L80" s="903"/>
      <c r="M80" s="903"/>
      <c r="N80" s="903"/>
      <c r="O80" s="903"/>
      <c r="P80" s="904"/>
      <c r="Q80" s="905"/>
      <c r="R80" s="859"/>
      <c r="S80" s="859"/>
      <c r="T80" s="859"/>
      <c r="U80" s="859"/>
      <c r="V80" s="859"/>
      <c r="W80" s="859"/>
      <c r="X80" s="859"/>
      <c r="Y80" s="859"/>
      <c r="Z80" s="859"/>
      <c r="AA80" s="859"/>
      <c r="AB80" s="859"/>
      <c r="AC80" s="859"/>
      <c r="AD80" s="859"/>
      <c r="AE80" s="859"/>
      <c r="AF80" s="859"/>
      <c r="AG80" s="859"/>
      <c r="AH80" s="859"/>
      <c r="AI80" s="859"/>
      <c r="AJ80" s="859"/>
      <c r="AK80" s="859"/>
      <c r="AL80" s="859"/>
      <c r="AM80" s="859"/>
      <c r="AN80" s="859"/>
      <c r="AO80" s="859"/>
      <c r="AP80" s="859"/>
      <c r="AQ80" s="859"/>
      <c r="AR80" s="859"/>
      <c r="AS80" s="859"/>
      <c r="AT80" s="859"/>
      <c r="AU80" s="859"/>
      <c r="AV80" s="859"/>
      <c r="AW80" s="859"/>
      <c r="AX80" s="859"/>
      <c r="AY80" s="859"/>
      <c r="AZ80" s="861"/>
      <c r="BA80" s="861"/>
      <c r="BB80" s="861"/>
      <c r="BC80" s="861"/>
      <c r="BD80" s="862"/>
      <c r="BE80" s="233"/>
      <c r="BF80" s="233"/>
      <c r="BG80" s="233"/>
      <c r="BH80" s="233"/>
      <c r="BI80" s="233"/>
      <c r="BJ80" s="233"/>
      <c r="BK80" s="233"/>
      <c r="BL80" s="233"/>
      <c r="BM80" s="233"/>
      <c r="BN80" s="233"/>
      <c r="BO80" s="233"/>
      <c r="BP80" s="233"/>
      <c r="BQ80" s="230">
        <v>74</v>
      </c>
      <c r="BR80" s="235"/>
      <c r="BS80" s="888"/>
      <c r="BT80" s="889"/>
      <c r="BU80" s="889"/>
      <c r="BV80" s="889"/>
      <c r="BW80" s="889"/>
      <c r="BX80" s="889"/>
      <c r="BY80" s="889"/>
      <c r="BZ80" s="889"/>
      <c r="CA80" s="889"/>
      <c r="CB80" s="889"/>
      <c r="CC80" s="889"/>
      <c r="CD80" s="889"/>
      <c r="CE80" s="889"/>
      <c r="CF80" s="889"/>
      <c r="CG80" s="894"/>
      <c r="CH80" s="891"/>
      <c r="CI80" s="892"/>
      <c r="CJ80" s="892"/>
      <c r="CK80" s="892"/>
      <c r="CL80" s="893"/>
      <c r="CM80" s="891"/>
      <c r="CN80" s="892"/>
      <c r="CO80" s="892"/>
      <c r="CP80" s="892"/>
      <c r="CQ80" s="893"/>
      <c r="CR80" s="891"/>
      <c r="CS80" s="892"/>
      <c r="CT80" s="892"/>
      <c r="CU80" s="892"/>
      <c r="CV80" s="893"/>
      <c r="CW80" s="891"/>
      <c r="CX80" s="892"/>
      <c r="CY80" s="892"/>
      <c r="CZ80" s="892"/>
      <c r="DA80" s="893"/>
      <c r="DB80" s="891"/>
      <c r="DC80" s="892"/>
      <c r="DD80" s="892"/>
      <c r="DE80" s="892"/>
      <c r="DF80" s="893"/>
      <c r="DG80" s="891"/>
      <c r="DH80" s="892"/>
      <c r="DI80" s="892"/>
      <c r="DJ80" s="892"/>
      <c r="DK80" s="893"/>
      <c r="DL80" s="891"/>
      <c r="DM80" s="892"/>
      <c r="DN80" s="892"/>
      <c r="DO80" s="892"/>
      <c r="DP80" s="893"/>
      <c r="DQ80" s="891"/>
      <c r="DR80" s="892"/>
      <c r="DS80" s="892"/>
      <c r="DT80" s="892"/>
      <c r="DU80" s="893"/>
      <c r="DV80" s="888"/>
      <c r="DW80" s="889"/>
      <c r="DX80" s="889"/>
      <c r="DY80" s="889"/>
      <c r="DZ80" s="890"/>
      <c r="EA80" s="222"/>
    </row>
    <row r="81" spans="1:131" ht="26.25" customHeight="1" x14ac:dyDescent="0.15">
      <c r="A81" s="230">
        <v>14</v>
      </c>
      <c r="B81" s="902"/>
      <c r="C81" s="903"/>
      <c r="D81" s="903"/>
      <c r="E81" s="903"/>
      <c r="F81" s="903"/>
      <c r="G81" s="903"/>
      <c r="H81" s="903"/>
      <c r="I81" s="903"/>
      <c r="J81" s="903"/>
      <c r="K81" s="903"/>
      <c r="L81" s="903"/>
      <c r="M81" s="903"/>
      <c r="N81" s="903"/>
      <c r="O81" s="903"/>
      <c r="P81" s="904"/>
      <c r="Q81" s="905"/>
      <c r="R81" s="859"/>
      <c r="S81" s="859"/>
      <c r="T81" s="859"/>
      <c r="U81" s="859"/>
      <c r="V81" s="859"/>
      <c r="W81" s="859"/>
      <c r="X81" s="859"/>
      <c r="Y81" s="859"/>
      <c r="Z81" s="859"/>
      <c r="AA81" s="859"/>
      <c r="AB81" s="859"/>
      <c r="AC81" s="859"/>
      <c r="AD81" s="859"/>
      <c r="AE81" s="859"/>
      <c r="AF81" s="859"/>
      <c r="AG81" s="859"/>
      <c r="AH81" s="859"/>
      <c r="AI81" s="859"/>
      <c r="AJ81" s="859"/>
      <c r="AK81" s="859"/>
      <c r="AL81" s="859"/>
      <c r="AM81" s="859"/>
      <c r="AN81" s="859"/>
      <c r="AO81" s="859"/>
      <c r="AP81" s="859"/>
      <c r="AQ81" s="859"/>
      <c r="AR81" s="859"/>
      <c r="AS81" s="859"/>
      <c r="AT81" s="859"/>
      <c r="AU81" s="859"/>
      <c r="AV81" s="859"/>
      <c r="AW81" s="859"/>
      <c r="AX81" s="859"/>
      <c r="AY81" s="859"/>
      <c r="AZ81" s="861"/>
      <c r="BA81" s="861"/>
      <c r="BB81" s="861"/>
      <c r="BC81" s="861"/>
      <c r="BD81" s="862"/>
      <c r="BE81" s="233"/>
      <c r="BF81" s="233"/>
      <c r="BG81" s="233"/>
      <c r="BH81" s="233"/>
      <c r="BI81" s="233"/>
      <c r="BJ81" s="233"/>
      <c r="BK81" s="233"/>
      <c r="BL81" s="233"/>
      <c r="BM81" s="233"/>
      <c r="BN81" s="233"/>
      <c r="BO81" s="233"/>
      <c r="BP81" s="233"/>
      <c r="BQ81" s="230">
        <v>75</v>
      </c>
      <c r="BR81" s="235"/>
      <c r="BS81" s="888"/>
      <c r="BT81" s="889"/>
      <c r="BU81" s="889"/>
      <c r="BV81" s="889"/>
      <c r="BW81" s="889"/>
      <c r="BX81" s="889"/>
      <c r="BY81" s="889"/>
      <c r="BZ81" s="889"/>
      <c r="CA81" s="889"/>
      <c r="CB81" s="889"/>
      <c r="CC81" s="889"/>
      <c r="CD81" s="889"/>
      <c r="CE81" s="889"/>
      <c r="CF81" s="889"/>
      <c r="CG81" s="894"/>
      <c r="CH81" s="891"/>
      <c r="CI81" s="892"/>
      <c r="CJ81" s="892"/>
      <c r="CK81" s="892"/>
      <c r="CL81" s="893"/>
      <c r="CM81" s="891"/>
      <c r="CN81" s="892"/>
      <c r="CO81" s="892"/>
      <c r="CP81" s="892"/>
      <c r="CQ81" s="893"/>
      <c r="CR81" s="891"/>
      <c r="CS81" s="892"/>
      <c r="CT81" s="892"/>
      <c r="CU81" s="892"/>
      <c r="CV81" s="893"/>
      <c r="CW81" s="891"/>
      <c r="CX81" s="892"/>
      <c r="CY81" s="892"/>
      <c r="CZ81" s="892"/>
      <c r="DA81" s="893"/>
      <c r="DB81" s="891"/>
      <c r="DC81" s="892"/>
      <c r="DD81" s="892"/>
      <c r="DE81" s="892"/>
      <c r="DF81" s="893"/>
      <c r="DG81" s="891"/>
      <c r="DH81" s="892"/>
      <c r="DI81" s="892"/>
      <c r="DJ81" s="892"/>
      <c r="DK81" s="893"/>
      <c r="DL81" s="891"/>
      <c r="DM81" s="892"/>
      <c r="DN81" s="892"/>
      <c r="DO81" s="892"/>
      <c r="DP81" s="893"/>
      <c r="DQ81" s="891"/>
      <c r="DR81" s="892"/>
      <c r="DS81" s="892"/>
      <c r="DT81" s="892"/>
      <c r="DU81" s="893"/>
      <c r="DV81" s="888"/>
      <c r="DW81" s="889"/>
      <c r="DX81" s="889"/>
      <c r="DY81" s="889"/>
      <c r="DZ81" s="890"/>
      <c r="EA81" s="222"/>
    </row>
    <row r="82" spans="1:131" ht="26.25" customHeight="1" x14ac:dyDescent="0.15">
      <c r="A82" s="230">
        <v>15</v>
      </c>
      <c r="B82" s="902"/>
      <c r="C82" s="903"/>
      <c r="D82" s="903"/>
      <c r="E82" s="903"/>
      <c r="F82" s="903"/>
      <c r="G82" s="903"/>
      <c r="H82" s="903"/>
      <c r="I82" s="903"/>
      <c r="J82" s="903"/>
      <c r="K82" s="903"/>
      <c r="L82" s="903"/>
      <c r="M82" s="903"/>
      <c r="N82" s="903"/>
      <c r="O82" s="903"/>
      <c r="P82" s="904"/>
      <c r="Q82" s="905"/>
      <c r="R82" s="859"/>
      <c r="S82" s="859"/>
      <c r="T82" s="859"/>
      <c r="U82" s="859"/>
      <c r="V82" s="859"/>
      <c r="W82" s="859"/>
      <c r="X82" s="859"/>
      <c r="Y82" s="859"/>
      <c r="Z82" s="859"/>
      <c r="AA82" s="859"/>
      <c r="AB82" s="859"/>
      <c r="AC82" s="859"/>
      <c r="AD82" s="859"/>
      <c r="AE82" s="859"/>
      <c r="AF82" s="859"/>
      <c r="AG82" s="859"/>
      <c r="AH82" s="859"/>
      <c r="AI82" s="859"/>
      <c r="AJ82" s="859"/>
      <c r="AK82" s="859"/>
      <c r="AL82" s="859"/>
      <c r="AM82" s="859"/>
      <c r="AN82" s="859"/>
      <c r="AO82" s="859"/>
      <c r="AP82" s="859"/>
      <c r="AQ82" s="859"/>
      <c r="AR82" s="859"/>
      <c r="AS82" s="859"/>
      <c r="AT82" s="859"/>
      <c r="AU82" s="859"/>
      <c r="AV82" s="859"/>
      <c r="AW82" s="859"/>
      <c r="AX82" s="859"/>
      <c r="AY82" s="859"/>
      <c r="AZ82" s="861"/>
      <c r="BA82" s="861"/>
      <c r="BB82" s="861"/>
      <c r="BC82" s="861"/>
      <c r="BD82" s="862"/>
      <c r="BE82" s="233"/>
      <c r="BF82" s="233"/>
      <c r="BG82" s="233"/>
      <c r="BH82" s="233"/>
      <c r="BI82" s="233"/>
      <c r="BJ82" s="233"/>
      <c r="BK82" s="233"/>
      <c r="BL82" s="233"/>
      <c r="BM82" s="233"/>
      <c r="BN82" s="233"/>
      <c r="BO82" s="233"/>
      <c r="BP82" s="233"/>
      <c r="BQ82" s="230">
        <v>76</v>
      </c>
      <c r="BR82" s="235"/>
      <c r="BS82" s="888"/>
      <c r="BT82" s="889"/>
      <c r="BU82" s="889"/>
      <c r="BV82" s="889"/>
      <c r="BW82" s="889"/>
      <c r="BX82" s="889"/>
      <c r="BY82" s="889"/>
      <c r="BZ82" s="889"/>
      <c r="CA82" s="889"/>
      <c r="CB82" s="889"/>
      <c r="CC82" s="889"/>
      <c r="CD82" s="889"/>
      <c r="CE82" s="889"/>
      <c r="CF82" s="889"/>
      <c r="CG82" s="894"/>
      <c r="CH82" s="891"/>
      <c r="CI82" s="892"/>
      <c r="CJ82" s="892"/>
      <c r="CK82" s="892"/>
      <c r="CL82" s="893"/>
      <c r="CM82" s="891"/>
      <c r="CN82" s="892"/>
      <c r="CO82" s="892"/>
      <c r="CP82" s="892"/>
      <c r="CQ82" s="893"/>
      <c r="CR82" s="891"/>
      <c r="CS82" s="892"/>
      <c r="CT82" s="892"/>
      <c r="CU82" s="892"/>
      <c r="CV82" s="893"/>
      <c r="CW82" s="891"/>
      <c r="CX82" s="892"/>
      <c r="CY82" s="892"/>
      <c r="CZ82" s="892"/>
      <c r="DA82" s="893"/>
      <c r="DB82" s="891"/>
      <c r="DC82" s="892"/>
      <c r="DD82" s="892"/>
      <c r="DE82" s="892"/>
      <c r="DF82" s="893"/>
      <c r="DG82" s="891"/>
      <c r="DH82" s="892"/>
      <c r="DI82" s="892"/>
      <c r="DJ82" s="892"/>
      <c r="DK82" s="893"/>
      <c r="DL82" s="891"/>
      <c r="DM82" s="892"/>
      <c r="DN82" s="892"/>
      <c r="DO82" s="892"/>
      <c r="DP82" s="893"/>
      <c r="DQ82" s="891"/>
      <c r="DR82" s="892"/>
      <c r="DS82" s="892"/>
      <c r="DT82" s="892"/>
      <c r="DU82" s="893"/>
      <c r="DV82" s="888"/>
      <c r="DW82" s="889"/>
      <c r="DX82" s="889"/>
      <c r="DY82" s="889"/>
      <c r="DZ82" s="890"/>
      <c r="EA82" s="222"/>
    </row>
    <row r="83" spans="1:131" ht="26.25" customHeight="1" x14ac:dyDescent="0.15">
      <c r="A83" s="230">
        <v>16</v>
      </c>
      <c r="B83" s="902"/>
      <c r="C83" s="903"/>
      <c r="D83" s="903"/>
      <c r="E83" s="903"/>
      <c r="F83" s="903"/>
      <c r="G83" s="903"/>
      <c r="H83" s="903"/>
      <c r="I83" s="903"/>
      <c r="J83" s="903"/>
      <c r="K83" s="903"/>
      <c r="L83" s="903"/>
      <c r="M83" s="903"/>
      <c r="N83" s="903"/>
      <c r="O83" s="903"/>
      <c r="P83" s="904"/>
      <c r="Q83" s="905"/>
      <c r="R83" s="859"/>
      <c r="S83" s="859"/>
      <c r="T83" s="859"/>
      <c r="U83" s="859"/>
      <c r="V83" s="859"/>
      <c r="W83" s="859"/>
      <c r="X83" s="859"/>
      <c r="Y83" s="859"/>
      <c r="Z83" s="859"/>
      <c r="AA83" s="859"/>
      <c r="AB83" s="859"/>
      <c r="AC83" s="859"/>
      <c r="AD83" s="859"/>
      <c r="AE83" s="859"/>
      <c r="AF83" s="859"/>
      <c r="AG83" s="859"/>
      <c r="AH83" s="859"/>
      <c r="AI83" s="859"/>
      <c r="AJ83" s="859"/>
      <c r="AK83" s="859"/>
      <c r="AL83" s="859"/>
      <c r="AM83" s="859"/>
      <c r="AN83" s="859"/>
      <c r="AO83" s="859"/>
      <c r="AP83" s="859"/>
      <c r="AQ83" s="859"/>
      <c r="AR83" s="859"/>
      <c r="AS83" s="859"/>
      <c r="AT83" s="859"/>
      <c r="AU83" s="859"/>
      <c r="AV83" s="859"/>
      <c r="AW83" s="859"/>
      <c r="AX83" s="859"/>
      <c r="AY83" s="859"/>
      <c r="AZ83" s="861"/>
      <c r="BA83" s="861"/>
      <c r="BB83" s="861"/>
      <c r="BC83" s="861"/>
      <c r="BD83" s="862"/>
      <c r="BE83" s="233"/>
      <c r="BF83" s="233"/>
      <c r="BG83" s="233"/>
      <c r="BH83" s="233"/>
      <c r="BI83" s="233"/>
      <c r="BJ83" s="233"/>
      <c r="BK83" s="233"/>
      <c r="BL83" s="233"/>
      <c r="BM83" s="233"/>
      <c r="BN83" s="233"/>
      <c r="BO83" s="233"/>
      <c r="BP83" s="233"/>
      <c r="BQ83" s="230">
        <v>77</v>
      </c>
      <c r="BR83" s="235"/>
      <c r="BS83" s="888"/>
      <c r="BT83" s="889"/>
      <c r="BU83" s="889"/>
      <c r="BV83" s="889"/>
      <c r="BW83" s="889"/>
      <c r="BX83" s="889"/>
      <c r="BY83" s="889"/>
      <c r="BZ83" s="889"/>
      <c r="CA83" s="889"/>
      <c r="CB83" s="889"/>
      <c r="CC83" s="889"/>
      <c r="CD83" s="889"/>
      <c r="CE83" s="889"/>
      <c r="CF83" s="889"/>
      <c r="CG83" s="894"/>
      <c r="CH83" s="891"/>
      <c r="CI83" s="892"/>
      <c r="CJ83" s="892"/>
      <c r="CK83" s="892"/>
      <c r="CL83" s="893"/>
      <c r="CM83" s="891"/>
      <c r="CN83" s="892"/>
      <c r="CO83" s="892"/>
      <c r="CP83" s="892"/>
      <c r="CQ83" s="893"/>
      <c r="CR83" s="891"/>
      <c r="CS83" s="892"/>
      <c r="CT83" s="892"/>
      <c r="CU83" s="892"/>
      <c r="CV83" s="893"/>
      <c r="CW83" s="891"/>
      <c r="CX83" s="892"/>
      <c r="CY83" s="892"/>
      <c r="CZ83" s="892"/>
      <c r="DA83" s="893"/>
      <c r="DB83" s="891"/>
      <c r="DC83" s="892"/>
      <c r="DD83" s="892"/>
      <c r="DE83" s="892"/>
      <c r="DF83" s="893"/>
      <c r="DG83" s="891"/>
      <c r="DH83" s="892"/>
      <c r="DI83" s="892"/>
      <c r="DJ83" s="892"/>
      <c r="DK83" s="893"/>
      <c r="DL83" s="891"/>
      <c r="DM83" s="892"/>
      <c r="DN83" s="892"/>
      <c r="DO83" s="892"/>
      <c r="DP83" s="893"/>
      <c r="DQ83" s="891"/>
      <c r="DR83" s="892"/>
      <c r="DS83" s="892"/>
      <c r="DT83" s="892"/>
      <c r="DU83" s="893"/>
      <c r="DV83" s="888"/>
      <c r="DW83" s="889"/>
      <c r="DX83" s="889"/>
      <c r="DY83" s="889"/>
      <c r="DZ83" s="890"/>
      <c r="EA83" s="222"/>
    </row>
    <row r="84" spans="1:131" ht="26.25" customHeight="1" x14ac:dyDescent="0.15">
      <c r="A84" s="230">
        <v>17</v>
      </c>
      <c r="B84" s="902"/>
      <c r="C84" s="903"/>
      <c r="D84" s="903"/>
      <c r="E84" s="903"/>
      <c r="F84" s="903"/>
      <c r="G84" s="903"/>
      <c r="H84" s="903"/>
      <c r="I84" s="903"/>
      <c r="J84" s="903"/>
      <c r="K84" s="903"/>
      <c r="L84" s="903"/>
      <c r="M84" s="903"/>
      <c r="N84" s="903"/>
      <c r="O84" s="903"/>
      <c r="P84" s="904"/>
      <c r="Q84" s="905"/>
      <c r="R84" s="859"/>
      <c r="S84" s="859"/>
      <c r="T84" s="859"/>
      <c r="U84" s="859"/>
      <c r="V84" s="859"/>
      <c r="W84" s="859"/>
      <c r="X84" s="859"/>
      <c r="Y84" s="859"/>
      <c r="Z84" s="859"/>
      <c r="AA84" s="859"/>
      <c r="AB84" s="859"/>
      <c r="AC84" s="859"/>
      <c r="AD84" s="859"/>
      <c r="AE84" s="859"/>
      <c r="AF84" s="859"/>
      <c r="AG84" s="859"/>
      <c r="AH84" s="859"/>
      <c r="AI84" s="859"/>
      <c r="AJ84" s="859"/>
      <c r="AK84" s="859"/>
      <c r="AL84" s="859"/>
      <c r="AM84" s="859"/>
      <c r="AN84" s="859"/>
      <c r="AO84" s="859"/>
      <c r="AP84" s="859"/>
      <c r="AQ84" s="859"/>
      <c r="AR84" s="859"/>
      <c r="AS84" s="859"/>
      <c r="AT84" s="859"/>
      <c r="AU84" s="859"/>
      <c r="AV84" s="859"/>
      <c r="AW84" s="859"/>
      <c r="AX84" s="859"/>
      <c r="AY84" s="859"/>
      <c r="AZ84" s="861"/>
      <c r="BA84" s="861"/>
      <c r="BB84" s="861"/>
      <c r="BC84" s="861"/>
      <c r="BD84" s="862"/>
      <c r="BE84" s="233"/>
      <c r="BF84" s="233"/>
      <c r="BG84" s="233"/>
      <c r="BH84" s="233"/>
      <c r="BI84" s="233"/>
      <c r="BJ84" s="233"/>
      <c r="BK84" s="233"/>
      <c r="BL84" s="233"/>
      <c r="BM84" s="233"/>
      <c r="BN84" s="233"/>
      <c r="BO84" s="233"/>
      <c r="BP84" s="233"/>
      <c r="BQ84" s="230">
        <v>78</v>
      </c>
      <c r="BR84" s="235"/>
      <c r="BS84" s="888"/>
      <c r="BT84" s="889"/>
      <c r="BU84" s="889"/>
      <c r="BV84" s="889"/>
      <c r="BW84" s="889"/>
      <c r="BX84" s="889"/>
      <c r="BY84" s="889"/>
      <c r="BZ84" s="889"/>
      <c r="CA84" s="889"/>
      <c r="CB84" s="889"/>
      <c r="CC84" s="889"/>
      <c r="CD84" s="889"/>
      <c r="CE84" s="889"/>
      <c r="CF84" s="889"/>
      <c r="CG84" s="894"/>
      <c r="CH84" s="891"/>
      <c r="CI84" s="892"/>
      <c r="CJ84" s="892"/>
      <c r="CK84" s="892"/>
      <c r="CL84" s="893"/>
      <c r="CM84" s="891"/>
      <c r="CN84" s="892"/>
      <c r="CO84" s="892"/>
      <c r="CP84" s="892"/>
      <c r="CQ84" s="893"/>
      <c r="CR84" s="891"/>
      <c r="CS84" s="892"/>
      <c r="CT84" s="892"/>
      <c r="CU84" s="892"/>
      <c r="CV84" s="893"/>
      <c r="CW84" s="891"/>
      <c r="CX84" s="892"/>
      <c r="CY84" s="892"/>
      <c r="CZ84" s="892"/>
      <c r="DA84" s="893"/>
      <c r="DB84" s="891"/>
      <c r="DC84" s="892"/>
      <c r="DD84" s="892"/>
      <c r="DE84" s="892"/>
      <c r="DF84" s="893"/>
      <c r="DG84" s="891"/>
      <c r="DH84" s="892"/>
      <c r="DI84" s="892"/>
      <c r="DJ84" s="892"/>
      <c r="DK84" s="893"/>
      <c r="DL84" s="891"/>
      <c r="DM84" s="892"/>
      <c r="DN84" s="892"/>
      <c r="DO84" s="892"/>
      <c r="DP84" s="893"/>
      <c r="DQ84" s="891"/>
      <c r="DR84" s="892"/>
      <c r="DS84" s="892"/>
      <c r="DT84" s="892"/>
      <c r="DU84" s="893"/>
      <c r="DV84" s="888"/>
      <c r="DW84" s="889"/>
      <c r="DX84" s="889"/>
      <c r="DY84" s="889"/>
      <c r="DZ84" s="890"/>
      <c r="EA84" s="222"/>
    </row>
    <row r="85" spans="1:131" ht="26.25" customHeight="1" x14ac:dyDescent="0.15">
      <c r="A85" s="230">
        <v>18</v>
      </c>
      <c r="B85" s="902"/>
      <c r="C85" s="903"/>
      <c r="D85" s="903"/>
      <c r="E85" s="903"/>
      <c r="F85" s="903"/>
      <c r="G85" s="903"/>
      <c r="H85" s="903"/>
      <c r="I85" s="903"/>
      <c r="J85" s="903"/>
      <c r="K85" s="903"/>
      <c r="L85" s="903"/>
      <c r="M85" s="903"/>
      <c r="N85" s="903"/>
      <c r="O85" s="903"/>
      <c r="P85" s="904"/>
      <c r="Q85" s="905"/>
      <c r="R85" s="859"/>
      <c r="S85" s="859"/>
      <c r="T85" s="859"/>
      <c r="U85" s="859"/>
      <c r="V85" s="859"/>
      <c r="W85" s="859"/>
      <c r="X85" s="859"/>
      <c r="Y85" s="859"/>
      <c r="Z85" s="859"/>
      <c r="AA85" s="859"/>
      <c r="AB85" s="859"/>
      <c r="AC85" s="859"/>
      <c r="AD85" s="859"/>
      <c r="AE85" s="859"/>
      <c r="AF85" s="859"/>
      <c r="AG85" s="859"/>
      <c r="AH85" s="859"/>
      <c r="AI85" s="859"/>
      <c r="AJ85" s="859"/>
      <c r="AK85" s="859"/>
      <c r="AL85" s="859"/>
      <c r="AM85" s="859"/>
      <c r="AN85" s="859"/>
      <c r="AO85" s="859"/>
      <c r="AP85" s="859"/>
      <c r="AQ85" s="859"/>
      <c r="AR85" s="859"/>
      <c r="AS85" s="859"/>
      <c r="AT85" s="859"/>
      <c r="AU85" s="859"/>
      <c r="AV85" s="859"/>
      <c r="AW85" s="859"/>
      <c r="AX85" s="859"/>
      <c r="AY85" s="859"/>
      <c r="AZ85" s="861"/>
      <c r="BA85" s="861"/>
      <c r="BB85" s="861"/>
      <c r="BC85" s="861"/>
      <c r="BD85" s="862"/>
      <c r="BE85" s="233"/>
      <c r="BF85" s="233"/>
      <c r="BG85" s="233"/>
      <c r="BH85" s="233"/>
      <c r="BI85" s="233"/>
      <c r="BJ85" s="233"/>
      <c r="BK85" s="233"/>
      <c r="BL85" s="233"/>
      <c r="BM85" s="233"/>
      <c r="BN85" s="233"/>
      <c r="BO85" s="233"/>
      <c r="BP85" s="233"/>
      <c r="BQ85" s="230">
        <v>79</v>
      </c>
      <c r="BR85" s="235"/>
      <c r="BS85" s="888"/>
      <c r="BT85" s="889"/>
      <c r="BU85" s="889"/>
      <c r="BV85" s="889"/>
      <c r="BW85" s="889"/>
      <c r="BX85" s="889"/>
      <c r="BY85" s="889"/>
      <c r="BZ85" s="889"/>
      <c r="CA85" s="889"/>
      <c r="CB85" s="889"/>
      <c r="CC85" s="889"/>
      <c r="CD85" s="889"/>
      <c r="CE85" s="889"/>
      <c r="CF85" s="889"/>
      <c r="CG85" s="894"/>
      <c r="CH85" s="891"/>
      <c r="CI85" s="892"/>
      <c r="CJ85" s="892"/>
      <c r="CK85" s="892"/>
      <c r="CL85" s="893"/>
      <c r="CM85" s="891"/>
      <c r="CN85" s="892"/>
      <c r="CO85" s="892"/>
      <c r="CP85" s="892"/>
      <c r="CQ85" s="893"/>
      <c r="CR85" s="891"/>
      <c r="CS85" s="892"/>
      <c r="CT85" s="892"/>
      <c r="CU85" s="892"/>
      <c r="CV85" s="893"/>
      <c r="CW85" s="891"/>
      <c r="CX85" s="892"/>
      <c r="CY85" s="892"/>
      <c r="CZ85" s="892"/>
      <c r="DA85" s="893"/>
      <c r="DB85" s="891"/>
      <c r="DC85" s="892"/>
      <c r="DD85" s="892"/>
      <c r="DE85" s="892"/>
      <c r="DF85" s="893"/>
      <c r="DG85" s="891"/>
      <c r="DH85" s="892"/>
      <c r="DI85" s="892"/>
      <c r="DJ85" s="892"/>
      <c r="DK85" s="893"/>
      <c r="DL85" s="891"/>
      <c r="DM85" s="892"/>
      <c r="DN85" s="892"/>
      <c r="DO85" s="892"/>
      <c r="DP85" s="893"/>
      <c r="DQ85" s="891"/>
      <c r="DR85" s="892"/>
      <c r="DS85" s="892"/>
      <c r="DT85" s="892"/>
      <c r="DU85" s="893"/>
      <c r="DV85" s="888"/>
      <c r="DW85" s="889"/>
      <c r="DX85" s="889"/>
      <c r="DY85" s="889"/>
      <c r="DZ85" s="890"/>
      <c r="EA85" s="222"/>
    </row>
    <row r="86" spans="1:131" ht="26.25" customHeight="1" x14ac:dyDescent="0.15">
      <c r="A86" s="230">
        <v>19</v>
      </c>
      <c r="B86" s="902"/>
      <c r="C86" s="903"/>
      <c r="D86" s="903"/>
      <c r="E86" s="903"/>
      <c r="F86" s="903"/>
      <c r="G86" s="903"/>
      <c r="H86" s="903"/>
      <c r="I86" s="903"/>
      <c r="J86" s="903"/>
      <c r="K86" s="903"/>
      <c r="L86" s="903"/>
      <c r="M86" s="903"/>
      <c r="N86" s="903"/>
      <c r="O86" s="903"/>
      <c r="P86" s="904"/>
      <c r="Q86" s="905"/>
      <c r="R86" s="859"/>
      <c r="S86" s="859"/>
      <c r="T86" s="859"/>
      <c r="U86" s="859"/>
      <c r="V86" s="859"/>
      <c r="W86" s="859"/>
      <c r="X86" s="859"/>
      <c r="Y86" s="859"/>
      <c r="Z86" s="859"/>
      <c r="AA86" s="859"/>
      <c r="AB86" s="859"/>
      <c r="AC86" s="859"/>
      <c r="AD86" s="859"/>
      <c r="AE86" s="859"/>
      <c r="AF86" s="859"/>
      <c r="AG86" s="859"/>
      <c r="AH86" s="859"/>
      <c r="AI86" s="859"/>
      <c r="AJ86" s="859"/>
      <c r="AK86" s="859"/>
      <c r="AL86" s="859"/>
      <c r="AM86" s="859"/>
      <c r="AN86" s="859"/>
      <c r="AO86" s="859"/>
      <c r="AP86" s="859"/>
      <c r="AQ86" s="859"/>
      <c r="AR86" s="859"/>
      <c r="AS86" s="859"/>
      <c r="AT86" s="859"/>
      <c r="AU86" s="859"/>
      <c r="AV86" s="859"/>
      <c r="AW86" s="859"/>
      <c r="AX86" s="859"/>
      <c r="AY86" s="859"/>
      <c r="AZ86" s="861"/>
      <c r="BA86" s="861"/>
      <c r="BB86" s="861"/>
      <c r="BC86" s="861"/>
      <c r="BD86" s="862"/>
      <c r="BE86" s="233"/>
      <c r="BF86" s="233"/>
      <c r="BG86" s="233"/>
      <c r="BH86" s="233"/>
      <c r="BI86" s="233"/>
      <c r="BJ86" s="233"/>
      <c r="BK86" s="233"/>
      <c r="BL86" s="233"/>
      <c r="BM86" s="233"/>
      <c r="BN86" s="233"/>
      <c r="BO86" s="233"/>
      <c r="BP86" s="233"/>
      <c r="BQ86" s="230">
        <v>80</v>
      </c>
      <c r="BR86" s="235"/>
      <c r="BS86" s="888"/>
      <c r="BT86" s="889"/>
      <c r="BU86" s="889"/>
      <c r="BV86" s="889"/>
      <c r="BW86" s="889"/>
      <c r="BX86" s="889"/>
      <c r="BY86" s="889"/>
      <c r="BZ86" s="889"/>
      <c r="CA86" s="889"/>
      <c r="CB86" s="889"/>
      <c r="CC86" s="889"/>
      <c r="CD86" s="889"/>
      <c r="CE86" s="889"/>
      <c r="CF86" s="889"/>
      <c r="CG86" s="894"/>
      <c r="CH86" s="891"/>
      <c r="CI86" s="892"/>
      <c r="CJ86" s="892"/>
      <c r="CK86" s="892"/>
      <c r="CL86" s="893"/>
      <c r="CM86" s="891"/>
      <c r="CN86" s="892"/>
      <c r="CO86" s="892"/>
      <c r="CP86" s="892"/>
      <c r="CQ86" s="893"/>
      <c r="CR86" s="891"/>
      <c r="CS86" s="892"/>
      <c r="CT86" s="892"/>
      <c r="CU86" s="892"/>
      <c r="CV86" s="893"/>
      <c r="CW86" s="891"/>
      <c r="CX86" s="892"/>
      <c r="CY86" s="892"/>
      <c r="CZ86" s="892"/>
      <c r="DA86" s="893"/>
      <c r="DB86" s="891"/>
      <c r="DC86" s="892"/>
      <c r="DD86" s="892"/>
      <c r="DE86" s="892"/>
      <c r="DF86" s="893"/>
      <c r="DG86" s="891"/>
      <c r="DH86" s="892"/>
      <c r="DI86" s="892"/>
      <c r="DJ86" s="892"/>
      <c r="DK86" s="893"/>
      <c r="DL86" s="891"/>
      <c r="DM86" s="892"/>
      <c r="DN86" s="892"/>
      <c r="DO86" s="892"/>
      <c r="DP86" s="893"/>
      <c r="DQ86" s="891"/>
      <c r="DR86" s="892"/>
      <c r="DS86" s="892"/>
      <c r="DT86" s="892"/>
      <c r="DU86" s="893"/>
      <c r="DV86" s="888"/>
      <c r="DW86" s="889"/>
      <c r="DX86" s="889"/>
      <c r="DY86" s="889"/>
      <c r="DZ86" s="890"/>
      <c r="EA86" s="222"/>
    </row>
    <row r="87" spans="1:131" ht="26.25" customHeight="1" x14ac:dyDescent="0.15">
      <c r="A87" s="236">
        <v>20</v>
      </c>
      <c r="B87" s="909"/>
      <c r="C87" s="910"/>
      <c r="D87" s="910"/>
      <c r="E87" s="910"/>
      <c r="F87" s="910"/>
      <c r="G87" s="910"/>
      <c r="H87" s="910"/>
      <c r="I87" s="910"/>
      <c r="J87" s="910"/>
      <c r="K87" s="910"/>
      <c r="L87" s="910"/>
      <c r="M87" s="910"/>
      <c r="N87" s="910"/>
      <c r="O87" s="910"/>
      <c r="P87" s="911"/>
      <c r="Q87" s="912"/>
      <c r="R87" s="913"/>
      <c r="S87" s="913"/>
      <c r="T87" s="913"/>
      <c r="U87" s="913"/>
      <c r="V87" s="913"/>
      <c r="W87" s="913"/>
      <c r="X87" s="913"/>
      <c r="Y87" s="913"/>
      <c r="Z87" s="913"/>
      <c r="AA87" s="913"/>
      <c r="AB87" s="913"/>
      <c r="AC87" s="913"/>
      <c r="AD87" s="913"/>
      <c r="AE87" s="913"/>
      <c r="AF87" s="913"/>
      <c r="AG87" s="913"/>
      <c r="AH87" s="913"/>
      <c r="AI87" s="913"/>
      <c r="AJ87" s="913"/>
      <c r="AK87" s="913"/>
      <c r="AL87" s="913"/>
      <c r="AM87" s="913"/>
      <c r="AN87" s="913"/>
      <c r="AO87" s="913"/>
      <c r="AP87" s="913"/>
      <c r="AQ87" s="913"/>
      <c r="AR87" s="913"/>
      <c r="AS87" s="913"/>
      <c r="AT87" s="913"/>
      <c r="AU87" s="913"/>
      <c r="AV87" s="913"/>
      <c r="AW87" s="913"/>
      <c r="AX87" s="913"/>
      <c r="AY87" s="913"/>
      <c r="AZ87" s="914"/>
      <c r="BA87" s="914"/>
      <c r="BB87" s="914"/>
      <c r="BC87" s="914"/>
      <c r="BD87" s="915"/>
      <c r="BE87" s="233"/>
      <c r="BF87" s="233"/>
      <c r="BG87" s="233"/>
      <c r="BH87" s="233"/>
      <c r="BI87" s="233"/>
      <c r="BJ87" s="233"/>
      <c r="BK87" s="233"/>
      <c r="BL87" s="233"/>
      <c r="BM87" s="233"/>
      <c r="BN87" s="233"/>
      <c r="BO87" s="233"/>
      <c r="BP87" s="233"/>
      <c r="BQ87" s="230">
        <v>81</v>
      </c>
      <c r="BR87" s="235"/>
      <c r="BS87" s="888"/>
      <c r="BT87" s="889"/>
      <c r="BU87" s="889"/>
      <c r="BV87" s="889"/>
      <c r="BW87" s="889"/>
      <c r="BX87" s="889"/>
      <c r="BY87" s="889"/>
      <c r="BZ87" s="889"/>
      <c r="CA87" s="889"/>
      <c r="CB87" s="889"/>
      <c r="CC87" s="889"/>
      <c r="CD87" s="889"/>
      <c r="CE87" s="889"/>
      <c r="CF87" s="889"/>
      <c r="CG87" s="894"/>
      <c r="CH87" s="891"/>
      <c r="CI87" s="892"/>
      <c r="CJ87" s="892"/>
      <c r="CK87" s="892"/>
      <c r="CL87" s="893"/>
      <c r="CM87" s="891"/>
      <c r="CN87" s="892"/>
      <c r="CO87" s="892"/>
      <c r="CP87" s="892"/>
      <c r="CQ87" s="893"/>
      <c r="CR87" s="891"/>
      <c r="CS87" s="892"/>
      <c r="CT87" s="892"/>
      <c r="CU87" s="892"/>
      <c r="CV87" s="893"/>
      <c r="CW87" s="891"/>
      <c r="CX87" s="892"/>
      <c r="CY87" s="892"/>
      <c r="CZ87" s="892"/>
      <c r="DA87" s="893"/>
      <c r="DB87" s="891"/>
      <c r="DC87" s="892"/>
      <c r="DD87" s="892"/>
      <c r="DE87" s="892"/>
      <c r="DF87" s="893"/>
      <c r="DG87" s="891"/>
      <c r="DH87" s="892"/>
      <c r="DI87" s="892"/>
      <c r="DJ87" s="892"/>
      <c r="DK87" s="893"/>
      <c r="DL87" s="891"/>
      <c r="DM87" s="892"/>
      <c r="DN87" s="892"/>
      <c r="DO87" s="892"/>
      <c r="DP87" s="893"/>
      <c r="DQ87" s="891"/>
      <c r="DR87" s="892"/>
      <c r="DS87" s="892"/>
      <c r="DT87" s="892"/>
      <c r="DU87" s="893"/>
      <c r="DV87" s="888"/>
      <c r="DW87" s="889"/>
      <c r="DX87" s="889"/>
      <c r="DY87" s="889"/>
      <c r="DZ87" s="890"/>
      <c r="EA87" s="222"/>
    </row>
    <row r="88" spans="1:131" ht="26.25" customHeight="1" thickBot="1" x14ac:dyDescent="0.2">
      <c r="A88" s="232" t="s">
        <v>390</v>
      </c>
      <c r="B88" s="818" t="s">
        <v>424</v>
      </c>
      <c r="C88" s="819"/>
      <c r="D88" s="819"/>
      <c r="E88" s="819"/>
      <c r="F88" s="819"/>
      <c r="G88" s="819"/>
      <c r="H88" s="819"/>
      <c r="I88" s="819"/>
      <c r="J88" s="819"/>
      <c r="K88" s="819"/>
      <c r="L88" s="819"/>
      <c r="M88" s="819"/>
      <c r="N88" s="819"/>
      <c r="O88" s="819"/>
      <c r="P88" s="820"/>
      <c r="Q88" s="869"/>
      <c r="R88" s="870"/>
      <c r="S88" s="870"/>
      <c r="T88" s="870"/>
      <c r="U88" s="870"/>
      <c r="V88" s="870"/>
      <c r="W88" s="870"/>
      <c r="X88" s="870"/>
      <c r="Y88" s="870"/>
      <c r="Z88" s="870"/>
      <c r="AA88" s="870"/>
      <c r="AB88" s="870"/>
      <c r="AC88" s="870"/>
      <c r="AD88" s="870"/>
      <c r="AE88" s="870"/>
      <c r="AF88" s="873">
        <v>4812</v>
      </c>
      <c r="AG88" s="873"/>
      <c r="AH88" s="873"/>
      <c r="AI88" s="873"/>
      <c r="AJ88" s="873"/>
      <c r="AK88" s="870"/>
      <c r="AL88" s="870"/>
      <c r="AM88" s="870"/>
      <c r="AN88" s="870"/>
      <c r="AO88" s="870"/>
      <c r="AP88" s="873">
        <v>807</v>
      </c>
      <c r="AQ88" s="873"/>
      <c r="AR88" s="873"/>
      <c r="AS88" s="873"/>
      <c r="AT88" s="873"/>
      <c r="AU88" s="873">
        <v>11</v>
      </c>
      <c r="AV88" s="873"/>
      <c r="AW88" s="873"/>
      <c r="AX88" s="873"/>
      <c r="AY88" s="873"/>
      <c r="AZ88" s="878"/>
      <c r="BA88" s="878"/>
      <c r="BB88" s="878"/>
      <c r="BC88" s="878"/>
      <c r="BD88" s="879"/>
      <c r="BE88" s="233"/>
      <c r="BF88" s="233"/>
      <c r="BG88" s="233"/>
      <c r="BH88" s="233"/>
      <c r="BI88" s="233"/>
      <c r="BJ88" s="233"/>
      <c r="BK88" s="233"/>
      <c r="BL88" s="233"/>
      <c r="BM88" s="233"/>
      <c r="BN88" s="233"/>
      <c r="BO88" s="233"/>
      <c r="BP88" s="233"/>
      <c r="BQ88" s="230">
        <v>82</v>
      </c>
      <c r="BR88" s="235"/>
      <c r="BS88" s="888"/>
      <c r="BT88" s="889"/>
      <c r="BU88" s="889"/>
      <c r="BV88" s="889"/>
      <c r="BW88" s="889"/>
      <c r="BX88" s="889"/>
      <c r="BY88" s="889"/>
      <c r="BZ88" s="889"/>
      <c r="CA88" s="889"/>
      <c r="CB88" s="889"/>
      <c r="CC88" s="889"/>
      <c r="CD88" s="889"/>
      <c r="CE88" s="889"/>
      <c r="CF88" s="889"/>
      <c r="CG88" s="894"/>
      <c r="CH88" s="891"/>
      <c r="CI88" s="892"/>
      <c r="CJ88" s="892"/>
      <c r="CK88" s="892"/>
      <c r="CL88" s="893"/>
      <c r="CM88" s="891"/>
      <c r="CN88" s="892"/>
      <c r="CO88" s="892"/>
      <c r="CP88" s="892"/>
      <c r="CQ88" s="893"/>
      <c r="CR88" s="891"/>
      <c r="CS88" s="892"/>
      <c r="CT88" s="892"/>
      <c r="CU88" s="892"/>
      <c r="CV88" s="893"/>
      <c r="CW88" s="891"/>
      <c r="CX88" s="892"/>
      <c r="CY88" s="892"/>
      <c r="CZ88" s="892"/>
      <c r="DA88" s="893"/>
      <c r="DB88" s="891"/>
      <c r="DC88" s="892"/>
      <c r="DD88" s="892"/>
      <c r="DE88" s="892"/>
      <c r="DF88" s="893"/>
      <c r="DG88" s="891"/>
      <c r="DH88" s="892"/>
      <c r="DI88" s="892"/>
      <c r="DJ88" s="892"/>
      <c r="DK88" s="893"/>
      <c r="DL88" s="891"/>
      <c r="DM88" s="892"/>
      <c r="DN88" s="892"/>
      <c r="DO88" s="892"/>
      <c r="DP88" s="893"/>
      <c r="DQ88" s="891"/>
      <c r="DR88" s="892"/>
      <c r="DS88" s="892"/>
      <c r="DT88" s="892"/>
      <c r="DU88" s="893"/>
      <c r="DV88" s="888"/>
      <c r="DW88" s="889"/>
      <c r="DX88" s="889"/>
      <c r="DY88" s="889"/>
      <c r="DZ88" s="890"/>
      <c r="EA88" s="222"/>
    </row>
    <row r="89" spans="1:131" ht="26.25" hidden="1" customHeight="1" x14ac:dyDescent="0.15">
      <c r="A89" s="237"/>
      <c r="B89" s="238"/>
      <c r="C89" s="238"/>
      <c r="D89" s="238"/>
      <c r="E89" s="238"/>
      <c r="F89" s="238"/>
      <c r="G89" s="238"/>
      <c r="H89" s="238"/>
      <c r="I89" s="238"/>
      <c r="J89" s="238"/>
      <c r="K89" s="238"/>
      <c r="L89" s="238"/>
      <c r="M89" s="238"/>
      <c r="N89" s="238"/>
      <c r="O89" s="238"/>
      <c r="P89" s="238"/>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239"/>
      <c r="AP89" s="239"/>
      <c r="AQ89" s="239"/>
      <c r="AR89" s="239"/>
      <c r="AS89" s="239"/>
      <c r="AT89" s="239"/>
      <c r="AU89" s="239"/>
      <c r="AV89" s="239"/>
      <c r="AW89" s="239"/>
      <c r="AX89" s="239"/>
      <c r="AY89" s="239"/>
      <c r="AZ89" s="240"/>
      <c r="BA89" s="240"/>
      <c r="BB89" s="240"/>
      <c r="BC89" s="240"/>
      <c r="BD89" s="240"/>
      <c r="BE89" s="233"/>
      <c r="BF89" s="233"/>
      <c r="BG89" s="233"/>
      <c r="BH89" s="233"/>
      <c r="BI89" s="233"/>
      <c r="BJ89" s="233"/>
      <c r="BK89" s="233"/>
      <c r="BL89" s="233"/>
      <c r="BM89" s="233"/>
      <c r="BN89" s="233"/>
      <c r="BO89" s="233"/>
      <c r="BP89" s="233"/>
      <c r="BQ89" s="230">
        <v>83</v>
      </c>
      <c r="BR89" s="235"/>
      <c r="BS89" s="888"/>
      <c r="BT89" s="889"/>
      <c r="BU89" s="889"/>
      <c r="BV89" s="889"/>
      <c r="BW89" s="889"/>
      <c r="BX89" s="889"/>
      <c r="BY89" s="889"/>
      <c r="BZ89" s="889"/>
      <c r="CA89" s="889"/>
      <c r="CB89" s="889"/>
      <c r="CC89" s="889"/>
      <c r="CD89" s="889"/>
      <c r="CE89" s="889"/>
      <c r="CF89" s="889"/>
      <c r="CG89" s="894"/>
      <c r="CH89" s="891"/>
      <c r="CI89" s="892"/>
      <c r="CJ89" s="892"/>
      <c r="CK89" s="892"/>
      <c r="CL89" s="893"/>
      <c r="CM89" s="891"/>
      <c r="CN89" s="892"/>
      <c r="CO89" s="892"/>
      <c r="CP89" s="892"/>
      <c r="CQ89" s="893"/>
      <c r="CR89" s="891"/>
      <c r="CS89" s="892"/>
      <c r="CT89" s="892"/>
      <c r="CU89" s="892"/>
      <c r="CV89" s="893"/>
      <c r="CW89" s="891"/>
      <c r="CX89" s="892"/>
      <c r="CY89" s="892"/>
      <c r="CZ89" s="892"/>
      <c r="DA89" s="893"/>
      <c r="DB89" s="891"/>
      <c r="DC89" s="892"/>
      <c r="DD89" s="892"/>
      <c r="DE89" s="892"/>
      <c r="DF89" s="893"/>
      <c r="DG89" s="891"/>
      <c r="DH89" s="892"/>
      <c r="DI89" s="892"/>
      <c r="DJ89" s="892"/>
      <c r="DK89" s="893"/>
      <c r="DL89" s="891"/>
      <c r="DM89" s="892"/>
      <c r="DN89" s="892"/>
      <c r="DO89" s="892"/>
      <c r="DP89" s="893"/>
      <c r="DQ89" s="891"/>
      <c r="DR89" s="892"/>
      <c r="DS89" s="892"/>
      <c r="DT89" s="892"/>
      <c r="DU89" s="893"/>
      <c r="DV89" s="888"/>
      <c r="DW89" s="889"/>
      <c r="DX89" s="889"/>
      <c r="DY89" s="889"/>
      <c r="DZ89" s="890"/>
      <c r="EA89" s="222"/>
    </row>
    <row r="90" spans="1:131" ht="26.25" hidden="1" customHeight="1" x14ac:dyDescent="0.15">
      <c r="A90" s="237"/>
      <c r="B90" s="238"/>
      <c r="C90" s="238"/>
      <c r="D90" s="238"/>
      <c r="E90" s="238"/>
      <c r="F90" s="238"/>
      <c r="G90" s="238"/>
      <c r="H90" s="238"/>
      <c r="I90" s="238"/>
      <c r="J90" s="238"/>
      <c r="K90" s="238"/>
      <c r="L90" s="238"/>
      <c r="M90" s="238"/>
      <c r="N90" s="238"/>
      <c r="O90" s="238"/>
      <c r="P90" s="238"/>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239"/>
      <c r="AP90" s="239"/>
      <c r="AQ90" s="239"/>
      <c r="AR90" s="239"/>
      <c r="AS90" s="239"/>
      <c r="AT90" s="239"/>
      <c r="AU90" s="239"/>
      <c r="AV90" s="239"/>
      <c r="AW90" s="239"/>
      <c r="AX90" s="239"/>
      <c r="AY90" s="239"/>
      <c r="AZ90" s="240"/>
      <c r="BA90" s="240"/>
      <c r="BB90" s="240"/>
      <c r="BC90" s="240"/>
      <c r="BD90" s="240"/>
      <c r="BE90" s="233"/>
      <c r="BF90" s="233"/>
      <c r="BG90" s="233"/>
      <c r="BH90" s="233"/>
      <c r="BI90" s="233"/>
      <c r="BJ90" s="233"/>
      <c r="BK90" s="233"/>
      <c r="BL90" s="233"/>
      <c r="BM90" s="233"/>
      <c r="BN90" s="233"/>
      <c r="BO90" s="233"/>
      <c r="BP90" s="233"/>
      <c r="BQ90" s="230">
        <v>84</v>
      </c>
      <c r="BR90" s="235"/>
      <c r="BS90" s="888"/>
      <c r="BT90" s="889"/>
      <c r="BU90" s="889"/>
      <c r="BV90" s="889"/>
      <c r="BW90" s="889"/>
      <c r="BX90" s="889"/>
      <c r="BY90" s="889"/>
      <c r="BZ90" s="889"/>
      <c r="CA90" s="889"/>
      <c r="CB90" s="889"/>
      <c r="CC90" s="889"/>
      <c r="CD90" s="889"/>
      <c r="CE90" s="889"/>
      <c r="CF90" s="889"/>
      <c r="CG90" s="894"/>
      <c r="CH90" s="891"/>
      <c r="CI90" s="892"/>
      <c r="CJ90" s="892"/>
      <c r="CK90" s="892"/>
      <c r="CL90" s="893"/>
      <c r="CM90" s="891"/>
      <c r="CN90" s="892"/>
      <c r="CO90" s="892"/>
      <c r="CP90" s="892"/>
      <c r="CQ90" s="893"/>
      <c r="CR90" s="891"/>
      <c r="CS90" s="892"/>
      <c r="CT90" s="892"/>
      <c r="CU90" s="892"/>
      <c r="CV90" s="893"/>
      <c r="CW90" s="891"/>
      <c r="CX90" s="892"/>
      <c r="CY90" s="892"/>
      <c r="CZ90" s="892"/>
      <c r="DA90" s="893"/>
      <c r="DB90" s="891"/>
      <c r="DC90" s="892"/>
      <c r="DD90" s="892"/>
      <c r="DE90" s="892"/>
      <c r="DF90" s="893"/>
      <c r="DG90" s="891"/>
      <c r="DH90" s="892"/>
      <c r="DI90" s="892"/>
      <c r="DJ90" s="892"/>
      <c r="DK90" s="893"/>
      <c r="DL90" s="891"/>
      <c r="DM90" s="892"/>
      <c r="DN90" s="892"/>
      <c r="DO90" s="892"/>
      <c r="DP90" s="893"/>
      <c r="DQ90" s="891"/>
      <c r="DR90" s="892"/>
      <c r="DS90" s="892"/>
      <c r="DT90" s="892"/>
      <c r="DU90" s="893"/>
      <c r="DV90" s="888"/>
      <c r="DW90" s="889"/>
      <c r="DX90" s="889"/>
      <c r="DY90" s="889"/>
      <c r="DZ90" s="890"/>
      <c r="EA90" s="222"/>
    </row>
    <row r="91" spans="1:131" ht="26.25" hidden="1" customHeight="1" x14ac:dyDescent="0.15">
      <c r="A91" s="237"/>
      <c r="B91" s="238"/>
      <c r="C91" s="238"/>
      <c r="D91" s="238"/>
      <c r="E91" s="238"/>
      <c r="F91" s="238"/>
      <c r="G91" s="238"/>
      <c r="H91" s="238"/>
      <c r="I91" s="238"/>
      <c r="J91" s="238"/>
      <c r="K91" s="238"/>
      <c r="L91" s="238"/>
      <c r="M91" s="238"/>
      <c r="N91" s="238"/>
      <c r="O91" s="238"/>
      <c r="P91" s="238"/>
      <c r="Q91" s="239"/>
      <c r="R91" s="239"/>
      <c r="S91" s="239"/>
      <c r="T91" s="239"/>
      <c r="U91" s="239"/>
      <c r="V91" s="239"/>
      <c r="W91" s="239"/>
      <c r="X91" s="239"/>
      <c r="Y91" s="239"/>
      <c r="Z91" s="239"/>
      <c r="AA91" s="239"/>
      <c r="AB91" s="239"/>
      <c r="AC91" s="239"/>
      <c r="AD91" s="239"/>
      <c r="AE91" s="239"/>
      <c r="AF91" s="239"/>
      <c r="AG91" s="239"/>
      <c r="AH91" s="239"/>
      <c r="AI91" s="239"/>
      <c r="AJ91" s="239"/>
      <c r="AK91" s="239"/>
      <c r="AL91" s="239"/>
      <c r="AM91" s="239"/>
      <c r="AN91" s="239"/>
      <c r="AO91" s="239"/>
      <c r="AP91" s="239"/>
      <c r="AQ91" s="239"/>
      <c r="AR91" s="239"/>
      <c r="AS91" s="239"/>
      <c r="AT91" s="239"/>
      <c r="AU91" s="239"/>
      <c r="AV91" s="239"/>
      <c r="AW91" s="239"/>
      <c r="AX91" s="239"/>
      <c r="AY91" s="239"/>
      <c r="AZ91" s="240"/>
      <c r="BA91" s="240"/>
      <c r="BB91" s="240"/>
      <c r="BC91" s="240"/>
      <c r="BD91" s="240"/>
      <c r="BE91" s="233"/>
      <c r="BF91" s="233"/>
      <c r="BG91" s="233"/>
      <c r="BH91" s="233"/>
      <c r="BI91" s="233"/>
      <c r="BJ91" s="233"/>
      <c r="BK91" s="233"/>
      <c r="BL91" s="233"/>
      <c r="BM91" s="233"/>
      <c r="BN91" s="233"/>
      <c r="BO91" s="233"/>
      <c r="BP91" s="233"/>
      <c r="BQ91" s="230">
        <v>85</v>
      </c>
      <c r="BR91" s="235"/>
      <c r="BS91" s="888"/>
      <c r="BT91" s="889"/>
      <c r="BU91" s="889"/>
      <c r="BV91" s="889"/>
      <c r="BW91" s="889"/>
      <c r="BX91" s="889"/>
      <c r="BY91" s="889"/>
      <c r="BZ91" s="889"/>
      <c r="CA91" s="889"/>
      <c r="CB91" s="889"/>
      <c r="CC91" s="889"/>
      <c r="CD91" s="889"/>
      <c r="CE91" s="889"/>
      <c r="CF91" s="889"/>
      <c r="CG91" s="894"/>
      <c r="CH91" s="891"/>
      <c r="CI91" s="892"/>
      <c r="CJ91" s="892"/>
      <c r="CK91" s="892"/>
      <c r="CL91" s="893"/>
      <c r="CM91" s="891"/>
      <c r="CN91" s="892"/>
      <c r="CO91" s="892"/>
      <c r="CP91" s="892"/>
      <c r="CQ91" s="893"/>
      <c r="CR91" s="891"/>
      <c r="CS91" s="892"/>
      <c r="CT91" s="892"/>
      <c r="CU91" s="892"/>
      <c r="CV91" s="893"/>
      <c r="CW91" s="891"/>
      <c r="CX91" s="892"/>
      <c r="CY91" s="892"/>
      <c r="CZ91" s="892"/>
      <c r="DA91" s="893"/>
      <c r="DB91" s="891"/>
      <c r="DC91" s="892"/>
      <c r="DD91" s="892"/>
      <c r="DE91" s="892"/>
      <c r="DF91" s="893"/>
      <c r="DG91" s="891"/>
      <c r="DH91" s="892"/>
      <c r="DI91" s="892"/>
      <c r="DJ91" s="892"/>
      <c r="DK91" s="893"/>
      <c r="DL91" s="891"/>
      <c r="DM91" s="892"/>
      <c r="DN91" s="892"/>
      <c r="DO91" s="892"/>
      <c r="DP91" s="893"/>
      <c r="DQ91" s="891"/>
      <c r="DR91" s="892"/>
      <c r="DS91" s="892"/>
      <c r="DT91" s="892"/>
      <c r="DU91" s="893"/>
      <c r="DV91" s="888"/>
      <c r="DW91" s="889"/>
      <c r="DX91" s="889"/>
      <c r="DY91" s="889"/>
      <c r="DZ91" s="890"/>
      <c r="EA91" s="222"/>
    </row>
    <row r="92" spans="1:131" ht="26.25" hidden="1" customHeight="1" x14ac:dyDescent="0.15">
      <c r="A92" s="237"/>
      <c r="B92" s="238"/>
      <c r="C92" s="238"/>
      <c r="D92" s="238"/>
      <c r="E92" s="238"/>
      <c r="F92" s="238"/>
      <c r="G92" s="238"/>
      <c r="H92" s="238"/>
      <c r="I92" s="238"/>
      <c r="J92" s="238"/>
      <c r="K92" s="238"/>
      <c r="L92" s="238"/>
      <c r="M92" s="238"/>
      <c r="N92" s="238"/>
      <c r="O92" s="238"/>
      <c r="P92" s="238"/>
      <c r="Q92" s="239"/>
      <c r="R92" s="239"/>
      <c r="S92" s="239"/>
      <c r="T92" s="239"/>
      <c r="U92" s="239"/>
      <c r="V92" s="239"/>
      <c r="W92" s="239"/>
      <c r="X92" s="239"/>
      <c r="Y92" s="239"/>
      <c r="Z92" s="239"/>
      <c r="AA92" s="239"/>
      <c r="AB92" s="239"/>
      <c r="AC92" s="239"/>
      <c r="AD92" s="239"/>
      <c r="AE92" s="239"/>
      <c r="AF92" s="239"/>
      <c r="AG92" s="239"/>
      <c r="AH92" s="239"/>
      <c r="AI92" s="239"/>
      <c r="AJ92" s="239"/>
      <c r="AK92" s="239"/>
      <c r="AL92" s="239"/>
      <c r="AM92" s="239"/>
      <c r="AN92" s="239"/>
      <c r="AO92" s="239"/>
      <c r="AP92" s="239"/>
      <c r="AQ92" s="239"/>
      <c r="AR92" s="239"/>
      <c r="AS92" s="239"/>
      <c r="AT92" s="239"/>
      <c r="AU92" s="239"/>
      <c r="AV92" s="239"/>
      <c r="AW92" s="239"/>
      <c r="AX92" s="239"/>
      <c r="AY92" s="239"/>
      <c r="AZ92" s="240"/>
      <c r="BA92" s="240"/>
      <c r="BB92" s="240"/>
      <c r="BC92" s="240"/>
      <c r="BD92" s="240"/>
      <c r="BE92" s="233"/>
      <c r="BF92" s="233"/>
      <c r="BG92" s="233"/>
      <c r="BH92" s="233"/>
      <c r="BI92" s="233"/>
      <c r="BJ92" s="233"/>
      <c r="BK92" s="233"/>
      <c r="BL92" s="233"/>
      <c r="BM92" s="233"/>
      <c r="BN92" s="233"/>
      <c r="BO92" s="233"/>
      <c r="BP92" s="233"/>
      <c r="BQ92" s="230">
        <v>86</v>
      </c>
      <c r="BR92" s="235"/>
      <c r="BS92" s="888"/>
      <c r="BT92" s="889"/>
      <c r="BU92" s="889"/>
      <c r="BV92" s="889"/>
      <c r="BW92" s="889"/>
      <c r="BX92" s="889"/>
      <c r="BY92" s="889"/>
      <c r="BZ92" s="889"/>
      <c r="CA92" s="889"/>
      <c r="CB92" s="889"/>
      <c r="CC92" s="889"/>
      <c r="CD92" s="889"/>
      <c r="CE92" s="889"/>
      <c r="CF92" s="889"/>
      <c r="CG92" s="894"/>
      <c r="CH92" s="891"/>
      <c r="CI92" s="892"/>
      <c r="CJ92" s="892"/>
      <c r="CK92" s="892"/>
      <c r="CL92" s="893"/>
      <c r="CM92" s="891"/>
      <c r="CN92" s="892"/>
      <c r="CO92" s="892"/>
      <c r="CP92" s="892"/>
      <c r="CQ92" s="893"/>
      <c r="CR92" s="891"/>
      <c r="CS92" s="892"/>
      <c r="CT92" s="892"/>
      <c r="CU92" s="892"/>
      <c r="CV92" s="893"/>
      <c r="CW92" s="891"/>
      <c r="CX92" s="892"/>
      <c r="CY92" s="892"/>
      <c r="CZ92" s="892"/>
      <c r="DA92" s="893"/>
      <c r="DB92" s="891"/>
      <c r="DC92" s="892"/>
      <c r="DD92" s="892"/>
      <c r="DE92" s="892"/>
      <c r="DF92" s="893"/>
      <c r="DG92" s="891"/>
      <c r="DH92" s="892"/>
      <c r="DI92" s="892"/>
      <c r="DJ92" s="892"/>
      <c r="DK92" s="893"/>
      <c r="DL92" s="891"/>
      <c r="DM92" s="892"/>
      <c r="DN92" s="892"/>
      <c r="DO92" s="892"/>
      <c r="DP92" s="893"/>
      <c r="DQ92" s="891"/>
      <c r="DR92" s="892"/>
      <c r="DS92" s="892"/>
      <c r="DT92" s="892"/>
      <c r="DU92" s="893"/>
      <c r="DV92" s="888"/>
      <c r="DW92" s="889"/>
      <c r="DX92" s="889"/>
      <c r="DY92" s="889"/>
      <c r="DZ92" s="890"/>
      <c r="EA92" s="222"/>
    </row>
    <row r="93" spans="1:131" ht="26.25" hidden="1" customHeight="1" x14ac:dyDescent="0.15">
      <c r="A93" s="237"/>
      <c r="B93" s="238"/>
      <c r="C93" s="238"/>
      <c r="D93" s="238"/>
      <c r="E93" s="238"/>
      <c r="F93" s="238"/>
      <c r="G93" s="238"/>
      <c r="H93" s="238"/>
      <c r="I93" s="238"/>
      <c r="J93" s="238"/>
      <c r="K93" s="238"/>
      <c r="L93" s="238"/>
      <c r="M93" s="238"/>
      <c r="N93" s="238"/>
      <c r="O93" s="238"/>
      <c r="P93" s="238"/>
      <c r="Q93" s="239"/>
      <c r="R93" s="239"/>
      <c r="S93" s="239"/>
      <c r="T93" s="239"/>
      <c r="U93" s="239"/>
      <c r="V93" s="239"/>
      <c r="W93" s="239"/>
      <c r="X93" s="239"/>
      <c r="Y93" s="239"/>
      <c r="Z93" s="239"/>
      <c r="AA93" s="239"/>
      <c r="AB93" s="239"/>
      <c r="AC93" s="239"/>
      <c r="AD93" s="239"/>
      <c r="AE93" s="239"/>
      <c r="AF93" s="239"/>
      <c r="AG93" s="239"/>
      <c r="AH93" s="239"/>
      <c r="AI93" s="239"/>
      <c r="AJ93" s="239"/>
      <c r="AK93" s="239"/>
      <c r="AL93" s="239"/>
      <c r="AM93" s="239"/>
      <c r="AN93" s="239"/>
      <c r="AO93" s="239"/>
      <c r="AP93" s="239"/>
      <c r="AQ93" s="239"/>
      <c r="AR93" s="239"/>
      <c r="AS93" s="239"/>
      <c r="AT93" s="239"/>
      <c r="AU93" s="239"/>
      <c r="AV93" s="239"/>
      <c r="AW93" s="239"/>
      <c r="AX93" s="239"/>
      <c r="AY93" s="239"/>
      <c r="AZ93" s="240"/>
      <c r="BA93" s="240"/>
      <c r="BB93" s="240"/>
      <c r="BC93" s="240"/>
      <c r="BD93" s="240"/>
      <c r="BE93" s="233"/>
      <c r="BF93" s="233"/>
      <c r="BG93" s="233"/>
      <c r="BH93" s="233"/>
      <c r="BI93" s="233"/>
      <c r="BJ93" s="233"/>
      <c r="BK93" s="233"/>
      <c r="BL93" s="233"/>
      <c r="BM93" s="233"/>
      <c r="BN93" s="233"/>
      <c r="BO93" s="233"/>
      <c r="BP93" s="233"/>
      <c r="BQ93" s="230">
        <v>87</v>
      </c>
      <c r="BR93" s="235"/>
      <c r="BS93" s="888"/>
      <c r="BT93" s="889"/>
      <c r="BU93" s="889"/>
      <c r="BV93" s="889"/>
      <c r="BW93" s="889"/>
      <c r="BX93" s="889"/>
      <c r="BY93" s="889"/>
      <c r="BZ93" s="889"/>
      <c r="CA93" s="889"/>
      <c r="CB93" s="889"/>
      <c r="CC93" s="889"/>
      <c r="CD93" s="889"/>
      <c r="CE93" s="889"/>
      <c r="CF93" s="889"/>
      <c r="CG93" s="894"/>
      <c r="CH93" s="891"/>
      <c r="CI93" s="892"/>
      <c r="CJ93" s="892"/>
      <c r="CK93" s="892"/>
      <c r="CL93" s="893"/>
      <c r="CM93" s="891"/>
      <c r="CN93" s="892"/>
      <c r="CO93" s="892"/>
      <c r="CP93" s="892"/>
      <c r="CQ93" s="893"/>
      <c r="CR93" s="891"/>
      <c r="CS93" s="892"/>
      <c r="CT93" s="892"/>
      <c r="CU93" s="892"/>
      <c r="CV93" s="893"/>
      <c r="CW93" s="891"/>
      <c r="CX93" s="892"/>
      <c r="CY93" s="892"/>
      <c r="CZ93" s="892"/>
      <c r="DA93" s="893"/>
      <c r="DB93" s="891"/>
      <c r="DC93" s="892"/>
      <c r="DD93" s="892"/>
      <c r="DE93" s="892"/>
      <c r="DF93" s="893"/>
      <c r="DG93" s="891"/>
      <c r="DH93" s="892"/>
      <c r="DI93" s="892"/>
      <c r="DJ93" s="892"/>
      <c r="DK93" s="893"/>
      <c r="DL93" s="891"/>
      <c r="DM93" s="892"/>
      <c r="DN93" s="892"/>
      <c r="DO93" s="892"/>
      <c r="DP93" s="893"/>
      <c r="DQ93" s="891"/>
      <c r="DR93" s="892"/>
      <c r="DS93" s="892"/>
      <c r="DT93" s="892"/>
      <c r="DU93" s="893"/>
      <c r="DV93" s="888"/>
      <c r="DW93" s="889"/>
      <c r="DX93" s="889"/>
      <c r="DY93" s="889"/>
      <c r="DZ93" s="890"/>
      <c r="EA93" s="222"/>
    </row>
    <row r="94" spans="1:131" ht="26.25" hidden="1" customHeight="1" x14ac:dyDescent="0.15">
      <c r="A94" s="237"/>
      <c r="B94" s="238"/>
      <c r="C94" s="238"/>
      <c r="D94" s="238"/>
      <c r="E94" s="238"/>
      <c r="F94" s="238"/>
      <c r="G94" s="238"/>
      <c r="H94" s="238"/>
      <c r="I94" s="238"/>
      <c r="J94" s="238"/>
      <c r="K94" s="238"/>
      <c r="L94" s="238"/>
      <c r="M94" s="238"/>
      <c r="N94" s="238"/>
      <c r="O94" s="238"/>
      <c r="P94" s="238"/>
      <c r="Q94" s="239"/>
      <c r="R94" s="239"/>
      <c r="S94" s="239"/>
      <c r="T94" s="239"/>
      <c r="U94" s="239"/>
      <c r="V94" s="239"/>
      <c r="W94" s="239"/>
      <c r="X94" s="239"/>
      <c r="Y94" s="239"/>
      <c r="Z94" s="239"/>
      <c r="AA94" s="239"/>
      <c r="AB94" s="239"/>
      <c r="AC94" s="239"/>
      <c r="AD94" s="239"/>
      <c r="AE94" s="239"/>
      <c r="AF94" s="239"/>
      <c r="AG94" s="239"/>
      <c r="AH94" s="239"/>
      <c r="AI94" s="239"/>
      <c r="AJ94" s="239"/>
      <c r="AK94" s="239"/>
      <c r="AL94" s="239"/>
      <c r="AM94" s="239"/>
      <c r="AN94" s="239"/>
      <c r="AO94" s="239"/>
      <c r="AP94" s="239"/>
      <c r="AQ94" s="239"/>
      <c r="AR94" s="239"/>
      <c r="AS94" s="239"/>
      <c r="AT94" s="239"/>
      <c r="AU94" s="239"/>
      <c r="AV94" s="239"/>
      <c r="AW94" s="239"/>
      <c r="AX94" s="239"/>
      <c r="AY94" s="239"/>
      <c r="AZ94" s="240"/>
      <c r="BA94" s="240"/>
      <c r="BB94" s="240"/>
      <c r="BC94" s="240"/>
      <c r="BD94" s="240"/>
      <c r="BE94" s="233"/>
      <c r="BF94" s="233"/>
      <c r="BG94" s="233"/>
      <c r="BH94" s="233"/>
      <c r="BI94" s="233"/>
      <c r="BJ94" s="233"/>
      <c r="BK94" s="233"/>
      <c r="BL94" s="233"/>
      <c r="BM94" s="233"/>
      <c r="BN94" s="233"/>
      <c r="BO94" s="233"/>
      <c r="BP94" s="233"/>
      <c r="BQ94" s="230">
        <v>88</v>
      </c>
      <c r="BR94" s="235"/>
      <c r="BS94" s="888"/>
      <c r="BT94" s="889"/>
      <c r="BU94" s="889"/>
      <c r="BV94" s="889"/>
      <c r="BW94" s="889"/>
      <c r="BX94" s="889"/>
      <c r="BY94" s="889"/>
      <c r="BZ94" s="889"/>
      <c r="CA94" s="889"/>
      <c r="CB94" s="889"/>
      <c r="CC94" s="889"/>
      <c r="CD94" s="889"/>
      <c r="CE94" s="889"/>
      <c r="CF94" s="889"/>
      <c r="CG94" s="894"/>
      <c r="CH94" s="891"/>
      <c r="CI94" s="892"/>
      <c r="CJ94" s="892"/>
      <c r="CK94" s="892"/>
      <c r="CL94" s="893"/>
      <c r="CM94" s="891"/>
      <c r="CN94" s="892"/>
      <c r="CO94" s="892"/>
      <c r="CP94" s="892"/>
      <c r="CQ94" s="893"/>
      <c r="CR94" s="891"/>
      <c r="CS94" s="892"/>
      <c r="CT94" s="892"/>
      <c r="CU94" s="892"/>
      <c r="CV94" s="893"/>
      <c r="CW94" s="891"/>
      <c r="CX94" s="892"/>
      <c r="CY94" s="892"/>
      <c r="CZ94" s="892"/>
      <c r="DA94" s="893"/>
      <c r="DB94" s="891"/>
      <c r="DC94" s="892"/>
      <c r="DD94" s="892"/>
      <c r="DE94" s="892"/>
      <c r="DF94" s="893"/>
      <c r="DG94" s="891"/>
      <c r="DH94" s="892"/>
      <c r="DI94" s="892"/>
      <c r="DJ94" s="892"/>
      <c r="DK94" s="893"/>
      <c r="DL94" s="891"/>
      <c r="DM94" s="892"/>
      <c r="DN94" s="892"/>
      <c r="DO94" s="892"/>
      <c r="DP94" s="893"/>
      <c r="DQ94" s="891"/>
      <c r="DR94" s="892"/>
      <c r="DS94" s="892"/>
      <c r="DT94" s="892"/>
      <c r="DU94" s="893"/>
      <c r="DV94" s="888"/>
      <c r="DW94" s="889"/>
      <c r="DX94" s="889"/>
      <c r="DY94" s="889"/>
      <c r="DZ94" s="890"/>
      <c r="EA94" s="222"/>
    </row>
    <row r="95" spans="1:131" ht="26.25" hidden="1" customHeight="1" x14ac:dyDescent="0.15">
      <c r="A95" s="237"/>
      <c r="B95" s="238"/>
      <c r="C95" s="238"/>
      <c r="D95" s="238"/>
      <c r="E95" s="238"/>
      <c r="F95" s="238"/>
      <c r="G95" s="238"/>
      <c r="H95" s="238"/>
      <c r="I95" s="238"/>
      <c r="J95" s="238"/>
      <c r="K95" s="238"/>
      <c r="L95" s="238"/>
      <c r="M95" s="238"/>
      <c r="N95" s="238"/>
      <c r="O95" s="238"/>
      <c r="P95" s="238"/>
      <c r="Q95" s="239"/>
      <c r="R95" s="239"/>
      <c r="S95" s="239"/>
      <c r="T95" s="239"/>
      <c r="U95" s="239"/>
      <c r="V95" s="239"/>
      <c r="W95" s="239"/>
      <c r="X95" s="239"/>
      <c r="Y95" s="239"/>
      <c r="Z95" s="239"/>
      <c r="AA95" s="239"/>
      <c r="AB95" s="239"/>
      <c r="AC95" s="239"/>
      <c r="AD95" s="239"/>
      <c r="AE95" s="239"/>
      <c r="AF95" s="239"/>
      <c r="AG95" s="239"/>
      <c r="AH95" s="239"/>
      <c r="AI95" s="239"/>
      <c r="AJ95" s="239"/>
      <c r="AK95" s="239"/>
      <c r="AL95" s="239"/>
      <c r="AM95" s="239"/>
      <c r="AN95" s="239"/>
      <c r="AO95" s="239"/>
      <c r="AP95" s="239"/>
      <c r="AQ95" s="239"/>
      <c r="AR95" s="239"/>
      <c r="AS95" s="239"/>
      <c r="AT95" s="239"/>
      <c r="AU95" s="239"/>
      <c r="AV95" s="239"/>
      <c r="AW95" s="239"/>
      <c r="AX95" s="239"/>
      <c r="AY95" s="239"/>
      <c r="AZ95" s="240"/>
      <c r="BA95" s="240"/>
      <c r="BB95" s="240"/>
      <c r="BC95" s="240"/>
      <c r="BD95" s="240"/>
      <c r="BE95" s="233"/>
      <c r="BF95" s="233"/>
      <c r="BG95" s="233"/>
      <c r="BH95" s="233"/>
      <c r="BI95" s="233"/>
      <c r="BJ95" s="233"/>
      <c r="BK95" s="233"/>
      <c r="BL95" s="233"/>
      <c r="BM95" s="233"/>
      <c r="BN95" s="233"/>
      <c r="BO95" s="233"/>
      <c r="BP95" s="233"/>
      <c r="BQ95" s="230">
        <v>89</v>
      </c>
      <c r="BR95" s="235"/>
      <c r="BS95" s="888"/>
      <c r="BT95" s="889"/>
      <c r="BU95" s="889"/>
      <c r="BV95" s="889"/>
      <c r="BW95" s="889"/>
      <c r="BX95" s="889"/>
      <c r="BY95" s="889"/>
      <c r="BZ95" s="889"/>
      <c r="CA95" s="889"/>
      <c r="CB95" s="889"/>
      <c r="CC95" s="889"/>
      <c r="CD95" s="889"/>
      <c r="CE95" s="889"/>
      <c r="CF95" s="889"/>
      <c r="CG95" s="894"/>
      <c r="CH95" s="891"/>
      <c r="CI95" s="892"/>
      <c r="CJ95" s="892"/>
      <c r="CK95" s="892"/>
      <c r="CL95" s="893"/>
      <c r="CM95" s="891"/>
      <c r="CN95" s="892"/>
      <c r="CO95" s="892"/>
      <c r="CP95" s="892"/>
      <c r="CQ95" s="893"/>
      <c r="CR95" s="891"/>
      <c r="CS95" s="892"/>
      <c r="CT95" s="892"/>
      <c r="CU95" s="892"/>
      <c r="CV95" s="893"/>
      <c r="CW95" s="891"/>
      <c r="CX95" s="892"/>
      <c r="CY95" s="892"/>
      <c r="CZ95" s="892"/>
      <c r="DA95" s="893"/>
      <c r="DB95" s="891"/>
      <c r="DC95" s="892"/>
      <c r="DD95" s="892"/>
      <c r="DE95" s="892"/>
      <c r="DF95" s="893"/>
      <c r="DG95" s="891"/>
      <c r="DH95" s="892"/>
      <c r="DI95" s="892"/>
      <c r="DJ95" s="892"/>
      <c r="DK95" s="893"/>
      <c r="DL95" s="891"/>
      <c r="DM95" s="892"/>
      <c r="DN95" s="892"/>
      <c r="DO95" s="892"/>
      <c r="DP95" s="893"/>
      <c r="DQ95" s="891"/>
      <c r="DR95" s="892"/>
      <c r="DS95" s="892"/>
      <c r="DT95" s="892"/>
      <c r="DU95" s="893"/>
      <c r="DV95" s="888"/>
      <c r="DW95" s="889"/>
      <c r="DX95" s="889"/>
      <c r="DY95" s="889"/>
      <c r="DZ95" s="890"/>
      <c r="EA95" s="222"/>
    </row>
    <row r="96" spans="1:131" ht="26.25" hidden="1" customHeight="1" x14ac:dyDescent="0.15">
      <c r="A96" s="237"/>
      <c r="B96" s="238"/>
      <c r="C96" s="238"/>
      <c r="D96" s="238"/>
      <c r="E96" s="238"/>
      <c r="F96" s="238"/>
      <c r="G96" s="238"/>
      <c r="H96" s="238"/>
      <c r="I96" s="238"/>
      <c r="J96" s="238"/>
      <c r="K96" s="238"/>
      <c r="L96" s="238"/>
      <c r="M96" s="238"/>
      <c r="N96" s="238"/>
      <c r="O96" s="238"/>
      <c r="P96" s="238"/>
      <c r="Q96" s="239"/>
      <c r="R96" s="239"/>
      <c r="S96" s="239"/>
      <c r="T96" s="239"/>
      <c r="U96" s="239"/>
      <c r="V96" s="239"/>
      <c r="W96" s="239"/>
      <c r="X96" s="239"/>
      <c r="Y96" s="239"/>
      <c r="Z96" s="239"/>
      <c r="AA96" s="239"/>
      <c r="AB96" s="239"/>
      <c r="AC96" s="239"/>
      <c r="AD96" s="239"/>
      <c r="AE96" s="239"/>
      <c r="AF96" s="239"/>
      <c r="AG96" s="239"/>
      <c r="AH96" s="239"/>
      <c r="AI96" s="239"/>
      <c r="AJ96" s="239"/>
      <c r="AK96" s="239"/>
      <c r="AL96" s="239"/>
      <c r="AM96" s="239"/>
      <c r="AN96" s="239"/>
      <c r="AO96" s="239"/>
      <c r="AP96" s="239"/>
      <c r="AQ96" s="239"/>
      <c r="AR96" s="239"/>
      <c r="AS96" s="239"/>
      <c r="AT96" s="239"/>
      <c r="AU96" s="239"/>
      <c r="AV96" s="239"/>
      <c r="AW96" s="239"/>
      <c r="AX96" s="239"/>
      <c r="AY96" s="239"/>
      <c r="AZ96" s="240"/>
      <c r="BA96" s="240"/>
      <c r="BB96" s="240"/>
      <c r="BC96" s="240"/>
      <c r="BD96" s="240"/>
      <c r="BE96" s="233"/>
      <c r="BF96" s="233"/>
      <c r="BG96" s="233"/>
      <c r="BH96" s="233"/>
      <c r="BI96" s="233"/>
      <c r="BJ96" s="233"/>
      <c r="BK96" s="233"/>
      <c r="BL96" s="233"/>
      <c r="BM96" s="233"/>
      <c r="BN96" s="233"/>
      <c r="BO96" s="233"/>
      <c r="BP96" s="233"/>
      <c r="BQ96" s="230">
        <v>90</v>
      </c>
      <c r="BR96" s="235"/>
      <c r="BS96" s="888"/>
      <c r="BT96" s="889"/>
      <c r="BU96" s="889"/>
      <c r="BV96" s="889"/>
      <c r="BW96" s="889"/>
      <c r="BX96" s="889"/>
      <c r="BY96" s="889"/>
      <c r="BZ96" s="889"/>
      <c r="CA96" s="889"/>
      <c r="CB96" s="889"/>
      <c r="CC96" s="889"/>
      <c r="CD96" s="889"/>
      <c r="CE96" s="889"/>
      <c r="CF96" s="889"/>
      <c r="CG96" s="894"/>
      <c r="CH96" s="891"/>
      <c r="CI96" s="892"/>
      <c r="CJ96" s="892"/>
      <c r="CK96" s="892"/>
      <c r="CL96" s="893"/>
      <c r="CM96" s="891"/>
      <c r="CN96" s="892"/>
      <c r="CO96" s="892"/>
      <c r="CP96" s="892"/>
      <c r="CQ96" s="893"/>
      <c r="CR96" s="891"/>
      <c r="CS96" s="892"/>
      <c r="CT96" s="892"/>
      <c r="CU96" s="892"/>
      <c r="CV96" s="893"/>
      <c r="CW96" s="891"/>
      <c r="CX96" s="892"/>
      <c r="CY96" s="892"/>
      <c r="CZ96" s="892"/>
      <c r="DA96" s="893"/>
      <c r="DB96" s="891"/>
      <c r="DC96" s="892"/>
      <c r="DD96" s="892"/>
      <c r="DE96" s="892"/>
      <c r="DF96" s="893"/>
      <c r="DG96" s="891"/>
      <c r="DH96" s="892"/>
      <c r="DI96" s="892"/>
      <c r="DJ96" s="892"/>
      <c r="DK96" s="893"/>
      <c r="DL96" s="891"/>
      <c r="DM96" s="892"/>
      <c r="DN96" s="892"/>
      <c r="DO96" s="892"/>
      <c r="DP96" s="893"/>
      <c r="DQ96" s="891"/>
      <c r="DR96" s="892"/>
      <c r="DS96" s="892"/>
      <c r="DT96" s="892"/>
      <c r="DU96" s="893"/>
      <c r="DV96" s="888"/>
      <c r="DW96" s="889"/>
      <c r="DX96" s="889"/>
      <c r="DY96" s="889"/>
      <c r="DZ96" s="890"/>
      <c r="EA96" s="222"/>
    </row>
    <row r="97" spans="1:131" ht="26.25" hidden="1" customHeight="1" x14ac:dyDescent="0.15">
      <c r="A97" s="237"/>
      <c r="B97" s="238"/>
      <c r="C97" s="238"/>
      <c r="D97" s="238"/>
      <c r="E97" s="238"/>
      <c r="F97" s="238"/>
      <c r="G97" s="238"/>
      <c r="H97" s="238"/>
      <c r="I97" s="238"/>
      <c r="J97" s="238"/>
      <c r="K97" s="238"/>
      <c r="L97" s="238"/>
      <c r="M97" s="238"/>
      <c r="N97" s="238"/>
      <c r="O97" s="238"/>
      <c r="P97" s="238"/>
      <c r="Q97" s="239"/>
      <c r="R97" s="239"/>
      <c r="S97" s="239"/>
      <c r="T97" s="239"/>
      <c r="U97" s="239"/>
      <c r="V97" s="239"/>
      <c r="W97" s="239"/>
      <c r="X97" s="239"/>
      <c r="Y97" s="239"/>
      <c r="Z97" s="239"/>
      <c r="AA97" s="239"/>
      <c r="AB97" s="239"/>
      <c r="AC97" s="239"/>
      <c r="AD97" s="239"/>
      <c r="AE97" s="239"/>
      <c r="AF97" s="239"/>
      <c r="AG97" s="239"/>
      <c r="AH97" s="239"/>
      <c r="AI97" s="239"/>
      <c r="AJ97" s="239"/>
      <c r="AK97" s="239"/>
      <c r="AL97" s="239"/>
      <c r="AM97" s="239"/>
      <c r="AN97" s="239"/>
      <c r="AO97" s="239"/>
      <c r="AP97" s="239"/>
      <c r="AQ97" s="239"/>
      <c r="AR97" s="239"/>
      <c r="AS97" s="239"/>
      <c r="AT97" s="239"/>
      <c r="AU97" s="239"/>
      <c r="AV97" s="239"/>
      <c r="AW97" s="239"/>
      <c r="AX97" s="239"/>
      <c r="AY97" s="239"/>
      <c r="AZ97" s="240"/>
      <c r="BA97" s="240"/>
      <c r="BB97" s="240"/>
      <c r="BC97" s="240"/>
      <c r="BD97" s="240"/>
      <c r="BE97" s="233"/>
      <c r="BF97" s="233"/>
      <c r="BG97" s="233"/>
      <c r="BH97" s="233"/>
      <c r="BI97" s="233"/>
      <c r="BJ97" s="233"/>
      <c r="BK97" s="233"/>
      <c r="BL97" s="233"/>
      <c r="BM97" s="233"/>
      <c r="BN97" s="233"/>
      <c r="BO97" s="233"/>
      <c r="BP97" s="233"/>
      <c r="BQ97" s="230">
        <v>91</v>
      </c>
      <c r="BR97" s="235"/>
      <c r="BS97" s="888"/>
      <c r="BT97" s="889"/>
      <c r="BU97" s="889"/>
      <c r="BV97" s="889"/>
      <c r="BW97" s="889"/>
      <c r="BX97" s="889"/>
      <c r="BY97" s="889"/>
      <c r="BZ97" s="889"/>
      <c r="CA97" s="889"/>
      <c r="CB97" s="889"/>
      <c r="CC97" s="889"/>
      <c r="CD97" s="889"/>
      <c r="CE97" s="889"/>
      <c r="CF97" s="889"/>
      <c r="CG97" s="894"/>
      <c r="CH97" s="891"/>
      <c r="CI97" s="892"/>
      <c r="CJ97" s="892"/>
      <c r="CK97" s="892"/>
      <c r="CL97" s="893"/>
      <c r="CM97" s="891"/>
      <c r="CN97" s="892"/>
      <c r="CO97" s="892"/>
      <c r="CP97" s="892"/>
      <c r="CQ97" s="893"/>
      <c r="CR97" s="891"/>
      <c r="CS97" s="892"/>
      <c r="CT97" s="892"/>
      <c r="CU97" s="892"/>
      <c r="CV97" s="893"/>
      <c r="CW97" s="891"/>
      <c r="CX97" s="892"/>
      <c r="CY97" s="892"/>
      <c r="CZ97" s="892"/>
      <c r="DA97" s="893"/>
      <c r="DB97" s="891"/>
      <c r="DC97" s="892"/>
      <c r="DD97" s="892"/>
      <c r="DE97" s="892"/>
      <c r="DF97" s="893"/>
      <c r="DG97" s="891"/>
      <c r="DH97" s="892"/>
      <c r="DI97" s="892"/>
      <c r="DJ97" s="892"/>
      <c r="DK97" s="893"/>
      <c r="DL97" s="891"/>
      <c r="DM97" s="892"/>
      <c r="DN97" s="892"/>
      <c r="DO97" s="892"/>
      <c r="DP97" s="893"/>
      <c r="DQ97" s="891"/>
      <c r="DR97" s="892"/>
      <c r="DS97" s="892"/>
      <c r="DT97" s="892"/>
      <c r="DU97" s="893"/>
      <c r="DV97" s="888"/>
      <c r="DW97" s="889"/>
      <c r="DX97" s="889"/>
      <c r="DY97" s="889"/>
      <c r="DZ97" s="890"/>
      <c r="EA97" s="222"/>
    </row>
    <row r="98" spans="1:131" ht="26.25" hidden="1" customHeight="1" x14ac:dyDescent="0.15">
      <c r="A98" s="237"/>
      <c r="B98" s="238"/>
      <c r="C98" s="238"/>
      <c r="D98" s="238"/>
      <c r="E98" s="238"/>
      <c r="F98" s="238"/>
      <c r="G98" s="238"/>
      <c r="H98" s="238"/>
      <c r="I98" s="238"/>
      <c r="J98" s="238"/>
      <c r="K98" s="238"/>
      <c r="L98" s="238"/>
      <c r="M98" s="238"/>
      <c r="N98" s="238"/>
      <c r="O98" s="238"/>
      <c r="P98" s="238"/>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39"/>
      <c r="AW98" s="239"/>
      <c r="AX98" s="239"/>
      <c r="AY98" s="239"/>
      <c r="AZ98" s="240"/>
      <c r="BA98" s="240"/>
      <c r="BB98" s="240"/>
      <c r="BC98" s="240"/>
      <c r="BD98" s="240"/>
      <c r="BE98" s="233"/>
      <c r="BF98" s="233"/>
      <c r="BG98" s="233"/>
      <c r="BH98" s="233"/>
      <c r="BI98" s="233"/>
      <c r="BJ98" s="233"/>
      <c r="BK98" s="233"/>
      <c r="BL98" s="233"/>
      <c r="BM98" s="233"/>
      <c r="BN98" s="233"/>
      <c r="BO98" s="233"/>
      <c r="BP98" s="233"/>
      <c r="BQ98" s="230">
        <v>92</v>
      </c>
      <c r="BR98" s="235"/>
      <c r="BS98" s="888"/>
      <c r="BT98" s="889"/>
      <c r="BU98" s="889"/>
      <c r="BV98" s="889"/>
      <c r="BW98" s="889"/>
      <c r="BX98" s="889"/>
      <c r="BY98" s="889"/>
      <c r="BZ98" s="889"/>
      <c r="CA98" s="889"/>
      <c r="CB98" s="889"/>
      <c r="CC98" s="889"/>
      <c r="CD98" s="889"/>
      <c r="CE98" s="889"/>
      <c r="CF98" s="889"/>
      <c r="CG98" s="894"/>
      <c r="CH98" s="891"/>
      <c r="CI98" s="892"/>
      <c r="CJ98" s="892"/>
      <c r="CK98" s="892"/>
      <c r="CL98" s="893"/>
      <c r="CM98" s="891"/>
      <c r="CN98" s="892"/>
      <c r="CO98" s="892"/>
      <c r="CP98" s="892"/>
      <c r="CQ98" s="893"/>
      <c r="CR98" s="891"/>
      <c r="CS98" s="892"/>
      <c r="CT98" s="892"/>
      <c r="CU98" s="892"/>
      <c r="CV98" s="893"/>
      <c r="CW98" s="891"/>
      <c r="CX98" s="892"/>
      <c r="CY98" s="892"/>
      <c r="CZ98" s="892"/>
      <c r="DA98" s="893"/>
      <c r="DB98" s="891"/>
      <c r="DC98" s="892"/>
      <c r="DD98" s="892"/>
      <c r="DE98" s="892"/>
      <c r="DF98" s="893"/>
      <c r="DG98" s="891"/>
      <c r="DH98" s="892"/>
      <c r="DI98" s="892"/>
      <c r="DJ98" s="892"/>
      <c r="DK98" s="893"/>
      <c r="DL98" s="891"/>
      <c r="DM98" s="892"/>
      <c r="DN98" s="892"/>
      <c r="DO98" s="892"/>
      <c r="DP98" s="893"/>
      <c r="DQ98" s="891"/>
      <c r="DR98" s="892"/>
      <c r="DS98" s="892"/>
      <c r="DT98" s="892"/>
      <c r="DU98" s="893"/>
      <c r="DV98" s="888"/>
      <c r="DW98" s="889"/>
      <c r="DX98" s="889"/>
      <c r="DY98" s="889"/>
      <c r="DZ98" s="890"/>
      <c r="EA98" s="222"/>
    </row>
    <row r="99" spans="1:131" ht="26.25" hidden="1" customHeight="1" x14ac:dyDescent="0.15">
      <c r="A99" s="237"/>
      <c r="B99" s="238"/>
      <c r="C99" s="238"/>
      <c r="D99" s="238"/>
      <c r="E99" s="238"/>
      <c r="F99" s="238"/>
      <c r="G99" s="238"/>
      <c r="H99" s="238"/>
      <c r="I99" s="238"/>
      <c r="J99" s="238"/>
      <c r="K99" s="238"/>
      <c r="L99" s="238"/>
      <c r="M99" s="238"/>
      <c r="N99" s="238"/>
      <c r="O99" s="238"/>
      <c r="P99" s="238"/>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39"/>
      <c r="AT99" s="239"/>
      <c r="AU99" s="239"/>
      <c r="AV99" s="239"/>
      <c r="AW99" s="239"/>
      <c r="AX99" s="239"/>
      <c r="AY99" s="239"/>
      <c r="AZ99" s="240"/>
      <c r="BA99" s="240"/>
      <c r="BB99" s="240"/>
      <c r="BC99" s="240"/>
      <c r="BD99" s="240"/>
      <c r="BE99" s="233"/>
      <c r="BF99" s="233"/>
      <c r="BG99" s="233"/>
      <c r="BH99" s="233"/>
      <c r="BI99" s="233"/>
      <c r="BJ99" s="233"/>
      <c r="BK99" s="233"/>
      <c r="BL99" s="233"/>
      <c r="BM99" s="233"/>
      <c r="BN99" s="233"/>
      <c r="BO99" s="233"/>
      <c r="BP99" s="233"/>
      <c r="BQ99" s="230">
        <v>93</v>
      </c>
      <c r="BR99" s="235"/>
      <c r="BS99" s="888"/>
      <c r="BT99" s="889"/>
      <c r="BU99" s="889"/>
      <c r="BV99" s="889"/>
      <c r="BW99" s="889"/>
      <c r="BX99" s="889"/>
      <c r="BY99" s="889"/>
      <c r="BZ99" s="889"/>
      <c r="CA99" s="889"/>
      <c r="CB99" s="889"/>
      <c r="CC99" s="889"/>
      <c r="CD99" s="889"/>
      <c r="CE99" s="889"/>
      <c r="CF99" s="889"/>
      <c r="CG99" s="894"/>
      <c r="CH99" s="891"/>
      <c r="CI99" s="892"/>
      <c r="CJ99" s="892"/>
      <c r="CK99" s="892"/>
      <c r="CL99" s="893"/>
      <c r="CM99" s="891"/>
      <c r="CN99" s="892"/>
      <c r="CO99" s="892"/>
      <c r="CP99" s="892"/>
      <c r="CQ99" s="893"/>
      <c r="CR99" s="891"/>
      <c r="CS99" s="892"/>
      <c r="CT99" s="892"/>
      <c r="CU99" s="892"/>
      <c r="CV99" s="893"/>
      <c r="CW99" s="891"/>
      <c r="CX99" s="892"/>
      <c r="CY99" s="892"/>
      <c r="CZ99" s="892"/>
      <c r="DA99" s="893"/>
      <c r="DB99" s="891"/>
      <c r="DC99" s="892"/>
      <c r="DD99" s="892"/>
      <c r="DE99" s="892"/>
      <c r="DF99" s="893"/>
      <c r="DG99" s="891"/>
      <c r="DH99" s="892"/>
      <c r="DI99" s="892"/>
      <c r="DJ99" s="892"/>
      <c r="DK99" s="893"/>
      <c r="DL99" s="891"/>
      <c r="DM99" s="892"/>
      <c r="DN99" s="892"/>
      <c r="DO99" s="892"/>
      <c r="DP99" s="893"/>
      <c r="DQ99" s="891"/>
      <c r="DR99" s="892"/>
      <c r="DS99" s="892"/>
      <c r="DT99" s="892"/>
      <c r="DU99" s="893"/>
      <c r="DV99" s="888"/>
      <c r="DW99" s="889"/>
      <c r="DX99" s="889"/>
      <c r="DY99" s="889"/>
      <c r="DZ99" s="890"/>
      <c r="EA99" s="222"/>
    </row>
    <row r="100" spans="1:131" ht="26.25" hidden="1" customHeight="1" x14ac:dyDescent="0.15">
      <c r="A100" s="237"/>
      <c r="B100" s="238"/>
      <c r="C100" s="238"/>
      <c r="D100" s="238"/>
      <c r="E100" s="238"/>
      <c r="F100" s="238"/>
      <c r="G100" s="238"/>
      <c r="H100" s="238"/>
      <c r="I100" s="238"/>
      <c r="J100" s="238"/>
      <c r="K100" s="238"/>
      <c r="L100" s="238"/>
      <c r="M100" s="238"/>
      <c r="N100" s="238"/>
      <c r="O100" s="238"/>
      <c r="P100" s="238"/>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39"/>
      <c r="AT100" s="239"/>
      <c r="AU100" s="239"/>
      <c r="AV100" s="239"/>
      <c r="AW100" s="239"/>
      <c r="AX100" s="239"/>
      <c r="AY100" s="239"/>
      <c r="AZ100" s="240"/>
      <c r="BA100" s="240"/>
      <c r="BB100" s="240"/>
      <c r="BC100" s="240"/>
      <c r="BD100" s="240"/>
      <c r="BE100" s="233"/>
      <c r="BF100" s="233"/>
      <c r="BG100" s="233"/>
      <c r="BH100" s="233"/>
      <c r="BI100" s="233"/>
      <c r="BJ100" s="233"/>
      <c r="BK100" s="233"/>
      <c r="BL100" s="233"/>
      <c r="BM100" s="233"/>
      <c r="BN100" s="233"/>
      <c r="BO100" s="233"/>
      <c r="BP100" s="233"/>
      <c r="BQ100" s="230">
        <v>94</v>
      </c>
      <c r="BR100" s="235"/>
      <c r="BS100" s="888"/>
      <c r="BT100" s="889"/>
      <c r="BU100" s="889"/>
      <c r="BV100" s="889"/>
      <c r="BW100" s="889"/>
      <c r="BX100" s="889"/>
      <c r="BY100" s="889"/>
      <c r="BZ100" s="889"/>
      <c r="CA100" s="889"/>
      <c r="CB100" s="889"/>
      <c r="CC100" s="889"/>
      <c r="CD100" s="889"/>
      <c r="CE100" s="889"/>
      <c r="CF100" s="889"/>
      <c r="CG100" s="894"/>
      <c r="CH100" s="891"/>
      <c r="CI100" s="892"/>
      <c r="CJ100" s="892"/>
      <c r="CK100" s="892"/>
      <c r="CL100" s="893"/>
      <c r="CM100" s="891"/>
      <c r="CN100" s="892"/>
      <c r="CO100" s="892"/>
      <c r="CP100" s="892"/>
      <c r="CQ100" s="893"/>
      <c r="CR100" s="891"/>
      <c r="CS100" s="892"/>
      <c r="CT100" s="892"/>
      <c r="CU100" s="892"/>
      <c r="CV100" s="893"/>
      <c r="CW100" s="891"/>
      <c r="CX100" s="892"/>
      <c r="CY100" s="892"/>
      <c r="CZ100" s="892"/>
      <c r="DA100" s="893"/>
      <c r="DB100" s="891"/>
      <c r="DC100" s="892"/>
      <c r="DD100" s="892"/>
      <c r="DE100" s="892"/>
      <c r="DF100" s="893"/>
      <c r="DG100" s="891"/>
      <c r="DH100" s="892"/>
      <c r="DI100" s="892"/>
      <c r="DJ100" s="892"/>
      <c r="DK100" s="893"/>
      <c r="DL100" s="891"/>
      <c r="DM100" s="892"/>
      <c r="DN100" s="892"/>
      <c r="DO100" s="892"/>
      <c r="DP100" s="893"/>
      <c r="DQ100" s="891"/>
      <c r="DR100" s="892"/>
      <c r="DS100" s="892"/>
      <c r="DT100" s="892"/>
      <c r="DU100" s="893"/>
      <c r="DV100" s="888"/>
      <c r="DW100" s="889"/>
      <c r="DX100" s="889"/>
      <c r="DY100" s="889"/>
      <c r="DZ100" s="890"/>
      <c r="EA100" s="222"/>
    </row>
    <row r="101" spans="1:131" ht="26.25" hidden="1" customHeight="1" x14ac:dyDescent="0.15">
      <c r="A101" s="237"/>
      <c r="B101" s="238"/>
      <c r="C101" s="238"/>
      <c r="D101" s="238"/>
      <c r="E101" s="238"/>
      <c r="F101" s="238"/>
      <c r="G101" s="238"/>
      <c r="H101" s="238"/>
      <c r="I101" s="238"/>
      <c r="J101" s="238"/>
      <c r="K101" s="238"/>
      <c r="L101" s="238"/>
      <c r="M101" s="238"/>
      <c r="N101" s="238"/>
      <c r="O101" s="238"/>
      <c r="P101" s="238"/>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239"/>
      <c r="AP101" s="239"/>
      <c r="AQ101" s="239"/>
      <c r="AR101" s="239"/>
      <c r="AS101" s="239"/>
      <c r="AT101" s="239"/>
      <c r="AU101" s="239"/>
      <c r="AV101" s="239"/>
      <c r="AW101" s="239"/>
      <c r="AX101" s="239"/>
      <c r="AY101" s="239"/>
      <c r="AZ101" s="240"/>
      <c r="BA101" s="240"/>
      <c r="BB101" s="240"/>
      <c r="BC101" s="240"/>
      <c r="BD101" s="240"/>
      <c r="BE101" s="233"/>
      <c r="BF101" s="233"/>
      <c r="BG101" s="233"/>
      <c r="BH101" s="233"/>
      <c r="BI101" s="233"/>
      <c r="BJ101" s="233"/>
      <c r="BK101" s="233"/>
      <c r="BL101" s="233"/>
      <c r="BM101" s="233"/>
      <c r="BN101" s="233"/>
      <c r="BO101" s="233"/>
      <c r="BP101" s="233"/>
      <c r="BQ101" s="230">
        <v>95</v>
      </c>
      <c r="BR101" s="235"/>
      <c r="BS101" s="888"/>
      <c r="BT101" s="889"/>
      <c r="BU101" s="889"/>
      <c r="BV101" s="889"/>
      <c r="BW101" s="889"/>
      <c r="BX101" s="889"/>
      <c r="BY101" s="889"/>
      <c r="BZ101" s="889"/>
      <c r="CA101" s="889"/>
      <c r="CB101" s="889"/>
      <c r="CC101" s="889"/>
      <c r="CD101" s="889"/>
      <c r="CE101" s="889"/>
      <c r="CF101" s="889"/>
      <c r="CG101" s="894"/>
      <c r="CH101" s="891"/>
      <c r="CI101" s="892"/>
      <c r="CJ101" s="892"/>
      <c r="CK101" s="892"/>
      <c r="CL101" s="893"/>
      <c r="CM101" s="891"/>
      <c r="CN101" s="892"/>
      <c r="CO101" s="892"/>
      <c r="CP101" s="892"/>
      <c r="CQ101" s="893"/>
      <c r="CR101" s="891"/>
      <c r="CS101" s="892"/>
      <c r="CT101" s="892"/>
      <c r="CU101" s="892"/>
      <c r="CV101" s="893"/>
      <c r="CW101" s="891"/>
      <c r="CX101" s="892"/>
      <c r="CY101" s="892"/>
      <c r="CZ101" s="892"/>
      <c r="DA101" s="893"/>
      <c r="DB101" s="891"/>
      <c r="DC101" s="892"/>
      <c r="DD101" s="892"/>
      <c r="DE101" s="892"/>
      <c r="DF101" s="893"/>
      <c r="DG101" s="891"/>
      <c r="DH101" s="892"/>
      <c r="DI101" s="892"/>
      <c r="DJ101" s="892"/>
      <c r="DK101" s="893"/>
      <c r="DL101" s="891"/>
      <c r="DM101" s="892"/>
      <c r="DN101" s="892"/>
      <c r="DO101" s="892"/>
      <c r="DP101" s="893"/>
      <c r="DQ101" s="891"/>
      <c r="DR101" s="892"/>
      <c r="DS101" s="892"/>
      <c r="DT101" s="892"/>
      <c r="DU101" s="893"/>
      <c r="DV101" s="888"/>
      <c r="DW101" s="889"/>
      <c r="DX101" s="889"/>
      <c r="DY101" s="889"/>
      <c r="DZ101" s="890"/>
      <c r="EA101" s="222"/>
    </row>
    <row r="102" spans="1:131" ht="26.25" customHeight="1" thickBot="1" x14ac:dyDescent="0.2">
      <c r="A102" s="237"/>
      <c r="B102" s="238"/>
      <c r="C102" s="238"/>
      <c r="D102" s="238"/>
      <c r="E102" s="238"/>
      <c r="F102" s="238"/>
      <c r="G102" s="238"/>
      <c r="H102" s="238"/>
      <c r="I102" s="238"/>
      <c r="J102" s="238"/>
      <c r="K102" s="238"/>
      <c r="L102" s="238"/>
      <c r="M102" s="238"/>
      <c r="N102" s="238"/>
      <c r="O102" s="238"/>
      <c r="P102" s="238"/>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239"/>
      <c r="AP102" s="239"/>
      <c r="AQ102" s="239"/>
      <c r="AR102" s="239"/>
      <c r="AS102" s="239"/>
      <c r="AT102" s="239"/>
      <c r="AU102" s="239"/>
      <c r="AV102" s="239"/>
      <c r="AW102" s="239"/>
      <c r="AX102" s="239"/>
      <c r="AY102" s="239"/>
      <c r="AZ102" s="240"/>
      <c r="BA102" s="240"/>
      <c r="BB102" s="240"/>
      <c r="BC102" s="240"/>
      <c r="BD102" s="240"/>
      <c r="BE102" s="233"/>
      <c r="BF102" s="233"/>
      <c r="BG102" s="233"/>
      <c r="BH102" s="233"/>
      <c r="BI102" s="233"/>
      <c r="BJ102" s="233"/>
      <c r="BK102" s="233"/>
      <c r="BL102" s="233"/>
      <c r="BM102" s="233"/>
      <c r="BN102" s="233"/>
      <c r="BO102" s="233"/>
      <c r="BP102" s="233"/>
      <c r="BQ102" s="232" t="s">
        <v>390</v>
      </c>
      <c r="BR102" s="818" t="s">
        <v>425</v>
      </c>
      <c r="BS102" s="819"/>
      <c r="BT102" s="819"/>
      <c r="BU102" s="819"/>
      <c r="BV102" s="819"/>
      <c r="BW102" s="819"/>
      <c r="BX102" s="819"/>
      <c r="BY102" s="819"/>
      <c r="BZ102" s="819"/>
      <c r="CA102" s="819"/>
      <c r="CB102" s="819"/>
      <c r="CC102" s="819"/>
      <c r="CD102" s="819"/>
      <c r="CE102" s="819"/>
      <c r="CF102" s="819"/>
      <c r="CG102" s="820"/>
      <c r="CH102" s="916"/>
      <c r="CI102" s="917"/>
      <c r="CJ102" s="917"/>
      <c r="CK102" s="917"/>
      <c r="CL102" s="918"/>
      <c r="CM102" s="916"/>
      <c r="CN102" s="917"/>
      <c r="CO102" s="917"/>
      <c r="CP102" s="917"/>
      <c r="CQ102" s="918"/>
      <c r="CR102" s="919">
        <v>5</v>
      </c>
      <c r="CS102" s="881"/>
      <c r="CT102" s="881"/>
      <c r="CU102" s="881"/>
      <c r="CV102" s="920"/>
      <c r="CW102" s="919" t="s">
        <v>514</v>
      </c>
      <c r="CX102" s="881"/>
      <c r="CY102" s="881"/>
      <c r="CZ102" s="881"/>
      <c r="DA102" s="920"/>
      <c r="DB102" s="919" t="s">
        <v>514</v>
      </c>
      <c r="DC102" s="881"/>
      <c r="DD102" s="881"/>
      <c r="DE102" s="881"/>
      <c r="DF102" s="920"/>
      <c r="DG102" s="919" t="s">
        <v>514</v>
      </c>
      <c r="DH102" s="881"/>
      <c r="DI102" s="881"/>
      <c r="DJ102" s="881"/>
      <c r="DK102" s="920"/>
      <c r="DL102" s="919" t="s">
        <v>514</v>
      </c>
      <c r="DM102" s="881"/>
      <c r="DN102" s="881"/>
      <c r="DO102" s="881"/>
      <c r="DP102" s="920"/>
      <c r="DQ102" s="919" t="s">
        <v>514</v>
      </c>
      <c r="DR102" s="881"/>
      <c r="DS102" s="881"/>
      <c r="DT102" s="881"/>
      <c r="DU102" s="920"/>
      <c r="DV102" s="818"/>
      <c r="DW102" s="819"/>
      <c r="DX102" s="819"/>
      <c r="DY102" s="819"/>
      <c r="DZ102" s="943"/>
      <c r="EA102" s="222"/>
    </row>
    <row r="103" spans="1:131" ht="26.25" customHeight="1" x14ac:dyDescent="0.15">
      <c r="A103" s="237"/>
      <c r="B103" s="238"/>
      <c r="C103" s="238"/>
      <c r="D103" s="238"/>
      <c r="E103" s="238"/>
      <c r="F103" s="238"/>
      <c r="G103" s="238"/>
      <c r="H103" s="238"/>
      <c r="I103" s="238"/>
      <c r="J103" s="238"/>
      <c r="K103" s="238"/>
      <c r="L103" s="238"/>
      <c r="M103" s="238"/>
      <c r="N103" s="238"/>
      <c r="O103" s="238"/>
      <c r="P103" s="238"/>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239"/>
      <c r="AP103" s="239"/>
      <c r="AQ103" s="239"/>
      <c r="AR103" s="239"/>
      <c r="AS103" s="239"/>
      <c r="AT103" s="239"/>
      <c r="AU103" s="239"/>
      <c r="AV103" s="239"/>
      <c r="AW103" s="239"/>
      <c r="AX103" s="239"/>
      <c r="AY103" s="239"/>
      <c r="AZ103" s="240"/>
      <c r="BA103" s="240"/>
      <c r="BB103" s="240"/>
      <c r="BC103" s="240"/>
      <c r="BD103" s="240"/>
      <c r="BE103" s="233"/>
      <c r="BF103" s="233"/>
      <c r="BG103" s="233"/>
      <c r="BH103" s="233"/>
      <c r="BI103" s="233"/>
      <c r="BJ103" s="233"/>
      <c r="BK103" s="233"/>
      <c r="BL103" s="233"/>
      <c r="BM103" s="233"/>
      <c r="BN103" s="233"/>
      <c r="BO103" s="233"/>
      <c r="BP103" s="233"/>
      <c r="BQ103" s="944" t="s">
        <v>426</v>
      </c>
      <c r="BR103" s="944"/>
      <c r="BS103" s="944"/>
      <c r="BT103" s="944"/>
      <c r="BU103" s="944"/>
      <c r="BV103" s="944"/>
      <c r="BW103" s="944"/>
      <c r="BX103" s="944"/>
      <c r="BY103" s="944"/>
      <c r="BZ103" s="944"/>
      <c r="CA103" s="944"/>
      <c r="CB103" s="944"/>
      <c r="CC103" s="944"/>
      <c r="CD103" s="944"/>
      <c r="CE103" s="944"/>
      <c r="CF103" s="944"/>
      <c r="CG103" s="944"/>
      <c r="CH103" s="944"/>
      <c r="CI103" s="944"/>
      <c r="CJ103" s="944"/>
      <c r="CK103" s="944"/>
      <c r="CL103" s="944"/>
      <c r="CM103" s="944"/>
      <c r="CN103" s="944"/>
      <c r="CO103" s="944"/>
      <c r="CP103" s="944"/>
      <c r="CQ103" s="944"/>
      <c r="CR103" s="944"/>
      <c r="CS103" s="944"/>
      <c r="CT103" s="944"/>
      <c r="CU103" s="944"/>
      <c r="CV103" s="944"/>
      <c r="CW103" s="944"/>
      <c r="CX103" s="944"/>
      <c r="CY103" s="944"/>
      <c r="CZ103" s="944"/>
      <c r="DA103" s="944"/>
      <c r="DB103" s="944"/>
      <c r="DC103" s="944"/>
      <c r="DD103" s="944"/>
      <c r="DE103" s="944"/>
      <c r="DF103" s="944"/>
      <c r="DG103" s="944"/>
      <c r="DH103" s="944"/>
      <c r="DI103" s="944"/>
      <c r="DJ103" s="944"/>
      <c r="DK103" s="944"/>
      <c r="DL103" s="944"/>
      <c r="DM103" s="944"/>
      <c r="DN103" s="944"/>
      <c r="DO103" s="944"/>
      <c r="DP103" s="944"/>
      <c r="DQ103" s="944"/>
      <c r="DR103" s="944"/>
      <c r="DS103" s="944"/>
      <c r="DT103" s="944"/>
      <c r="DU103" s="944"/>
      <c r="DV103" s="944"/>
      <c r="DW103" s="944"/>
      <c r="DX103" s="944"/>
      <c r="DY103" s="944"/>
      <c r="DZ103" s="944"/>
      <c r="EA103" s="222"/>
    </row>
    <row r="104" spans="1:131" ht="26.25" customHeight="1" x14ac:dyDescent="0.15">
      <c r="A104" s="237"/>
      <c r="B104" s="238"/>
      <c r="C104" s="238"/>
      <c r="D104" s="238"/>
      <c r="E104" s="238"/>
      <c r="F104" s="238"/>
      <c r="G104" s="238"/>
      <c r="H104" s="238"/>
      <c r="I104" s="238"/>
      <c r="J104" s="238"/>
      <c r="K104" s="238"/>
      <c r="L104" s="238"/>
      <c r="M104" s="238"/>
      <c r="N104" s="238"/>
      <c r="O104" s="238"/>
      <c r="P104" s="238"/>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39"/>
      <c r="AT104" s="239"/>
      <c r="AU104" s="239"/>
      <c r="AV104" s="239"/>
      <c r="AW104" s="239"/>
      <c r="AX104" s="239"/>
      <c r="AY104" s="239"/>
      <c r="AZ104" s="240"/>
      <c r="BA104" s="240"/>
      <c r="BB104" s="240"/>
      <c r="BC104" s="240"/>
      <c r="BD104" s="240"/>
      <c r="BE104" s="233"/>
      <c r="BF104" s="233"/>
      <c r="BG104" s="233"/>
      <c r="BH104" s="233"/>
      <c r="BI104" s="233"/>
      <c r="BJ104" s="233"/>
      <c r="BK104" s="233"/>
      <c r="BL104" s="233"/>
      <c r="BM104" s="233"/>
      <c r="BN104" s="233"/>
      <c r="BO104" s="233"/>
      <c r="BP104" s="233"/>
      <c r="BQ104" s="945" t="s">
        <v>427</v>
      </c>
      <c r="BR104" s="945"/>
      <c r="BS104" s="945"/>
      <c r="BT104" s="945"/>
      <c r="BU104" s="945"/>
      <c r="BV104" s="945"/>
      <c r="BW104" s="945"/>
      <c r="BX104" s="945"/>
      <c r="BY104" s="945"/>
      <c r="BZ104" s="945"/>
      <c r="CA104" s="945"/>
      <c r="CB104" s="945"/>
      <c r="CC104" s="945"/>
      <c r="CD104" s="945"/>
      <c r="CE104" s="945"/>
      <c r="CF104" s="945"/>
      <c r="CG104" s="945"/>
      <c r="CH104" s="945"/>
      <c r="CI104" s="945"/>
      <c r="CJ104" s="945"/>
      <c r="CK104" s="945"/>
      <c r="CL104" s="945"/>
      <c r="CM104" s="945"/>
      <c r="CN104" s="945"/>
      <c r="CO104" s="945"/>
      <c r="CP104" s="945"/>
      <c r="CQ104" s="945"/>
      <c r="CR104" s="945"/>
      <c r="CS104" s="945"/>
      <c r="CT104" s="945"/>
      <c r="CU104" s="945"/>
      <c r="CV104" s="945"/>
      <c r="CW104" s="945"/>
      <c r="CX104" s="945"/>
      <c r="CY104" s="945"/>
      <c r="CZ104" s="945"/>
      <c r="DA104" s="945"/>
      <c r="DB104" s="945"/>
      <c r="DC104" s="945"/>
      <c r="DD104" s="945"/>
      <c r="DE104" s="945"/>
      <c r="DF104" s="945"/>
      <c r="DG104" s="945"/>
      <c r="DH104" s="945"/>
      <c r="DI104" s="945"/>
      <c r="DJ104" s="945"/>
      <c r="DK104" s="945"/>
      <c r="DL104" s="945"/>
      <c r="DM104" s="945"/>
      <c r="DN104" s="945"/>
      <c r="DO104" s="945"/>
      <c r="DP104" s="945"/>
      <c r="DQ104" s="945"/>
      <c r="DR104" s="945"/>
      <c r="DS104" s="945"/>
      <c r="DT104" s="945"/>
      <c r="DU104" s="945"/>
      <c r="DV104" s="945"/>
      <c r="DW104" s="945"/>
      <c r="DX104" s="945"/>
      <c r="DY104" s="945"/>
      <c r="DZ104" s="945"/>
      <c r="EA104" s="222"/>
    </row>
    <row r="105" spans="1:131" ht="11.25" customHeight="1" x14ac:dyDescent="0.15">
      <c r="A105" s="233"/>
      <c r="B105" s="233"/>
      <c r="C105" s="233"/>
      <c r="D105" s="233"/>
      <c r="E105" s="233"/>
      <c r="F105" s="233"/>
      <c r="G105" s="233"/>
      <c r="H105" s="233"/>
      <c r="I105" s="233"/>
      <c r="J105" s="233"/>
      <c r="K105" s="233"/>
      <c r="L105" s="233"/>
      <c r="M105" s="233"/>
      <c r="N105" s="233"/>
      <c r="O105" s="233"/>
      <c r="P105" s="233"/>
      <c r="Q105" s="233"/>
      <c r="R105" s="233"/>
      <c r="S105" s="233"/>
      <c r="T105" s="233"/>
      <c r="U105" s="233"/>
      <c r="V105" s="233"/>
      <c r="W105" s="233"/>
      <c r="X105" s="233"/>
      <c r="Y105" s="233"/>
      <c r="Z105" s="233"/>
      <c r="AA105" s="233"/>
      <c r="AB105" s="233"/>
      <c r="AC105" s="233"/>
      <c r="AD105" s="233"/>
      <c r="AE105" s="233"/>
      <c r="AF105" s="233"/>
      <c r="AG105" s="233"/>
      <c r="AH105" s="233"/>
      <c r="AI105" s="233"/>
      <c r="AJ105" s="233"/>
      <c r="AK105" s="233"/>
      <c r="AL105" s="233"/>
      <c r="AM105" s="233"/>
      <c r="AN105" s="233"/>
      <c r="AO105" s="233"/>
      <c r="AP105" s="233"/>
      <c r="AQ105" s="233"/>
      <c r="AR105" s="233"/>
      <c r="AS105" s="233"/>
      <c r="AT105" s="233"/>
      <c r="AU105" s="233"/>
      <c r="AV105" s="233"/>
      <c r="AW105" s="233"/>
      <c r="AX105" s="233"/>
      <c r="AY105" s="233"/>
      <c r="AZ105" s="233"/>
      <c r="BA105" s="233"/>
      <c r="BB105" s="233"/>
      <c r="BC105" s="233"/>
      <c r="BD105" s="233"/>
      <c r="BE105" s="233"/>
      <c r="BF105" s="233"/>
      <c r="BG105" s="233"/>
      <c r="BH105" s="233"/>
      <c r="BI105" s="233"/>
      <c r="BJ105" s="233"/>
      <c r="BK105" s="233"/>
      <c r="BL105" s="233"/>
      <c r="BM105" s="233"/>
      <c r="BN105" s="233"/>
      <c r="BO105" s="233"/>
      <c r="BP105" s="233"/>
      <c r="BQ105" s="222"/>
      <c r="BR105" s="222"/>
      <c r="BS105" s="222"/>
      <c r="BT105" s="222"/>
      <c r="BU105" s="222"/>
      <c r="BV105" s="222"/>
      <c r="BW105" s="222"/>
      <c r="BX105" s="222"/>
      <c r="BY105" s="222"/>
      <c r="BZ105" s="222"/>
      <c r="CA105" s="222"/>
      <c r="CB105" s="222"/>
      <c r="CC105" s="222"/>
      <c r="CD105" s="222"/>
      <c r="CE105" s="222"/>
      <c r="CF105" s="222"/>
      <c r="CG105" s="222"/>
      <c r="CH105" s="222"/>
      <c r="CI105" s="222"/>
      <c r="CJ105" s="222"/>
      <c r="CK105" s="222"/>
      <c r="CL105" s="222"/>
      <c r="CM105" s="222"/>
      <c r="CN105" s="222"/>
      <c r="CO105" s="222"/>
      <c r="CP105" s="222"/>
      <c r="CQ105" s="222"/>
      <c r="CR105" s="222"/>
      <c r="CS105" s="222"/>
      <c r="CT105" s="222"/>
      <c r="CU105" s="222"/>
      <c r="CV105" s="222"/>
      <c r="CW105" s="222"/>
      <c r="CX105" s="222"/>
      <c r="CY105" s="222"/>
      <c r="CZ105" s="222"/>
      <c r="DA105" s="222"/>
      <c r="DB105" s="222"/>
      <c r="DC105" s="222"/>
      <c r="DD105" s="222"/>
      <c r="DE105" s="222"/>
      <c r="DF105" s="222"/>
      <c r="DG105" s="222"/>
      <c r="DH105" s="222"/>
      <c r="DI105" s="222"/>
      <c r="DJ105" s="222"/>
      <c r="DK105" s="222"/>
      <c r="DL105" s="222"/>
      <c r="DM105" s="222"/>
      <c r="DN105" s="222"/>
      <c r="DO105" s="222"/>
      <c r="DP105" s="222"/>
      <c r="DQ105" s="222"/>
      <c r="DR105" s="222"/>
      <c r="DS105" s="222"/>
      <c r="DT105" s="222"/>
      <c r="DU105" s="222"/>
      <c r="DV105" s="222"/>
      <c r="DW105" s="222"/>
      <c r="DX105" s="222"/>
      <c r="DY105" s="222"/>
      <c r="DZ105" s="222"/>
      <c r="EA105" s="222"/>
    </row>
    <row r="106" spans="1:131" ht="11.25" customHeight="1" x14ac:dyDescent="0.15">
      <c r="A106" s="233"/>
      <c r="B106" s="233"/>
      <c r="C106" s="233"/>
      <c r="D106" s="233"/>
      <c r="E106" s="233"/>
      <c r="F106" s="233"/>
      <c r="G106" s="233"/>
      <c r="H106" s="233"/>
      <c r="I106" s="233"/>
      <c r="J106" s="233"/>
      <c r="K106" s="233"/>
      <c r="L106" s="233"/>
      <c r="M106" s="233"/>
      <c r="N106" s="233"/>
      <c r="O106" s="233"/>
      <c r="P106" s="233"/>
      <c r="Q106" s="233"/>
      <c r="R106" s="233"/>
      <c r="S106" s="233"/>
      <c r="T106" s="233"/>
      <c r="U106" s="233"/>
      <c r="V106" s="233"/>
      <c r="W106" s="233"/>
      <c r="X106" s="233"/>
      <c r="Y106" s="233"/>
      <c r="Z106" s="233"/>
      <c r="AA106" s="233"/>
      <c r="AB106" s="233"/>
      <c r="AC106" s="233"/>
      <c r="AD106" s="233"/>
      <c r="AE106" s="233"/>
      <c r="AF106" s="233"/>
      <c r="AG106" s="233"/>
      <c r="AH106" s="233"/>
      <c r="AI106" s="233"/>
      <c r="AJ106" s="233"/>
      <c r="AK106" s="233"/>
      <c r="AL106" s="233"/>
      <c r="AM106" s="233"/>
      <c r="AN106" s="233"/>
      <c r="AO106" s="233"/>
      <c r="AP106" s="233"/>
      <c r="AQ106" s="233"/>
      <c r="AR106" s="233"/>
      <c r="AS106" s="233"/>
      <c r="AT106" s="233"/>
      <c r="AU106" s="233"/>
      <c r="AV106" s="233"/>
      <c r="AW106" s="233"/>
      <c r="AX106" s="233"/>
      <c r="AY106" s="233"/>
      <c r="AZ106" s="233"/>
      <c r="BA106" s="233"/>
      <c r="BB106" s="233"/>
      <c r="BC106" s="233"/>
      <c r="BD106" s="233"/>
      <c r="BE106" s="233"/>
      <c r="BF106" s="233"/>
      <c r="BG106" s="233"/>
      <c r="BH106" s="233"/>
      <c r="BI106" s="233"/>
      <c r="BJ106" s="233"/>
      <c r="BK106" s="233"/>
      <c r="BL106" s="233"/>
      <c r="BM106" s="233"/>
      <c r="BN106" s="233"/>
      <c r="BO106" s="233"/>
      <c r="BP106" s="233"/>
      <c r="BQ106" s="222"/>
      <c r="BR106" s="222"/>
      <c r="BS106" s="222"/>
      <c r="BT106" s="222"/>
      <c r="BU106" s="222"/>
      <c r="BV106" s="222"/>
      <c r="BW106" s="222"/>
      <c r="BX106" s="222"/>
      <c r="BY106" s="222"/>
      <c r="BZ106" s="222"/>
      <c r="CA106" s="222"/>
      <c r="CB106" s="222"/>
      <c r="CC106" s="222"/>
      <c r="CD106" s="222"/>
      <c r="CE106" s="222"/>
      <c r="CF106" s="222"/>
      <c r="CG106" s="222"/>
      <c r="CH106" s="222"/>
      <c r="CI106" s="222"/>
      <c r="CJ106" s="222"/>
      <c r="CK106" s="222"/>
      <c r="CL106" s="222"/>
      <c r="CM106" s="222"/>
      <c r="CN106" s="222"/>
      <c r="CO106" s="222"/>
      <c r="CP106" s="222"/>
      <c r="CQ106" s="222"/>
      <c r="CR106" s="222"/>
      <c r="CS106" s="222"/>
      <c r="CT106" s="222"/>
      <c r="CU106" s="222"/>
      <c r="CV106" s="222"/>
      <c r="CW106" s="222"/>
      <c r="CX106" s="222"/>
      <c r="CY106" s="222"/>
      <c r="CZ106" s="222"/>
      <c r="DA106" s="222"/>
      <c r="DB106" s="222"/>
      <c r="DC106" s="222"/>
      <c r="DD106" s="222"/>
      <c r="DE106" s="222"/>
      <c r="DF106" s="222"/>
      <c r="DG106" s="222"/>
      <c r="DH106" s="222"/>
      <c r="DI106" s="222"/>
      <c r="DJ106" s="222"/>
      <c r="DK106" s="222"/>
      <c r="DL106" s="222"/>
      <c r="DM106" s="222"/>
      <c r="DN106" s="222"/>
      <c r="DO106" s="222"/>
      <c r="DP106" s="222"/>
      <c r="DQ106" s="222"/>
      <c r="DR106" s="222"/>
      <c r="DS106" s="222"/>
      <c r="DT106" s="222"/>
      <c r="DU106" s="222"/>
      <c r="DV106" s="222"/>
      <c r="DW106" s="222"/>
      <c r="DX106" s="222"/>
      <c r="DY106" s="222"/>
      <c r="DZ106" s="222"/>
      <c r="EA106" s="222"/>
    </row>
    <row r="107" spans="1:131" s="222" customFormat="1" ht="26.25" customHeight="1" thickBot="1" x14ac:dyDescent="0.2">
      <c r="A107" s="241" t="s">
        <v>428</v>
      </c>
      <c r="B107" s="242"/>
      <c r="C107" s="242"/>
      <c r="D107" s="242"/>
      <c r="E107" s="242"/>
      <c r="F107" s="242"/>
      <c r="G107" s="242"/>
      <c r="H107" s="242"/>
      <c r="I107" s="242"/>
      <c r="J107" s="242"/>
      <c r="K107" s="242"/>
      <c r="L107" s="242"/>
      <c r="M107" s="242"/>
      <c r="N107" s="242"/>
      <c r="O107" s="242"/>
      <c r="P107" s="242"/>
      <c r="Q107" s="242"/>
      <c r="R107" s="242"/>
      <c r="S107" s="242"/>
      <c r="T107" s="242"/>
      <c r="U107" s="242"/>
      <c r="V107" s="242"/>
      <c r="W107" s="242"/>
      <c r="X107" s="242"/>
      <c r="Y107" s="242"/>
      <c r="Z107" s="242"/>
      <c r="AA107" s="242"/>
      <c r="AB107" s="242"/>
      <c r="AC107" s="242"/>
      <c r="AD107" s="242"/>
      <c r="AE107" s="242"/>
      <c r="AF107" s="242"/>
      <c r="AG107" s="242"/>
      <c r="AH107" s="242"/>
      <c r="AI107" s="242"/>
      <c r="AJ107" s="242"/>
      <c r="AK107" s="242"/>
      <c r="AL107" s="242"/>
      <c r="AM107" s="242"/>
      <c r="AN107" s="242"/>
      <c r="AO107" s="242"/>
      <c r="AP107" s="242"/>
      <c r="AQ107" s="242"/>
      <c r="AR107" s="242"/>
      <c r="AS107" s="242"/>
      <c r="AT107" s="242"/>
      <c r="AU107" s="241" t="s">
        <v>429</v>
      </c>
      <c r="AV107" s="242"/>
      <c r="AW107" s="242"/>
      <c r="AX107" s="242"/>
      <c r="AY107" s="242"/>
      <c r="AZ107" s="242"/>
      <c r="BA107" s="242"/>
      <c r="BB107" s="242"/>
      <c r="BC107" s="242"/>
      <c r="BD107" s="242"/>
      <c r="BE107" s="242"/>
      <c r="BF107" s="242"/>
      <c r="BG107" s="242"/>
      <c r="BH107" s="242"/>
      <c r="BI107" s="242"/>
      <c r="BJ107" s="242"/>
      <c r="BK107" s="242"/>
      <c r="BL107" s="242"/>
      <c r="BM107" s="242"/>
      <c r="BN107" s="242"/>
      <c r="BO107" s="242"/>
      <c r="BP107" s="242"/>
      <c r="BQ107" s="242"/>
      <c r="BR107" s="242"/>
      <c r="BS107" s="242"/>
      <c r="BT107" s="242"/>
      <c r="BU107" s="242"/>
      <c r="BV107" s="242"/>
      <c r="BW107" s="242"/>
      <c r="BX107" s="242"/>
      <c r="BY107" s="242"/>
      <c r="BZ107" s="242"/>
      <c r="CA107" s="242"/>
      <c r="CB107" s="242"/>
      <c r="CC107" s="242"/>
      <c r="CD107" s="242"/>
      <c r="CE107" s="242"/>
      <c r="CF107" s="242"/>
      <c r="CG107" s="242"/>
      <c r="CH107" s="242"/>
      <c r="CI107" s="242"/>
      <c r="CJ107" s="242"/>
      <c r="CK107" s="242"/>
      <c r="CL107" s="242"/>
      <c r="CM107" s="242"/>
      <c r="CN107" s="242"/>
      <c r="CO107" s="242"/>
      <c r="CP107" s="242"/>
      <c r="CQ107" s="242"/>
      <c r="CR107" s="242"/>
      <c r="CS107" s="242"/>
      <c r="CT107" s="242"/>
      <c r="CU107" s="242"/>
      <c r="CV107" s="242"/>
      <c r="CW107" s="242"/>
      <c r="CX107" s="242"/>
      <c r="CY107" s="242"/>
      <c r="CZ107" s="242"/>
      <c r="DA107" s="242"/>
      <c r="DB107" s="242"/>
      <c r="DC107" s="242"/>
      <c r="DD107" s="242"/>
      <c r="DE107" s="242"/>
      <c r="DF107" s="242"/>
      <c r="DG107" s="242"/>
      <c r="DH107" s="242"/>
      <c r="DI107" s="242"/>
      <c r="DJ107" s="242"/>
      <c r="DK107" s="242"/>
      <c r="DL107" s="242"/>
      <c r="DM107" s="242"/>
      <c r="DN107" s="242"/>
      <c r="DO107" s="242"/>
      <c r="DP107" s="242"/>
      <c r="DQ107" s="242"/>
      <c r="DR107" s="242"/>
      <c r="DS107" s="242"/>
      <c r="DT107" s="242"/>
      <c r="DU107" s="242"/>
      <c r="DV107" s="242"/>
      <c r="DW107" s="242"/>
      <c r="DX107" s="242"/>
      <c r="DY107" s="242"/>
      <c r="DZ107" s="242"/>
    </row>
    <row r="108" spans="1:131" s="222" customFormat="1" ht="26.25" customHeight="1" x14ac:dyDescent="0.15">
      <c r="A108" s="946" t="s">
        <v>430</v>
      </c>
      <c r="B108" s="947"/>
      <c r="C108" s="947"/>
      <c r="D108" s="947"/>
      <c r="E108" s="947"/>
      <c r="F108" s="947"/>
      <c r="G108" s="947"/>
      <c r="H108" s="947"/>
      <c r="I108" s="947"/>
      <c r="J108" s="947"/>
      <c r="K108" s="947"/>
      <c r="L108" s="947"/>
      <c r="M108" s="947"/>
      <c r="N108" s="947"/>
      <c r="O108" s="947"/>
      <c r="P108" s="947"/>
      <c r="Q108" s="947"/>
      <c r="R108" s="947"/>
      <c r="S108" s="947"/>
      <c r="T108" s="947"/>
      <c r="U108" s="947"/>
      <c r="V108" s="947"/>
      <c r="W108" s="947"/>
      <c r="X108" s="947"/>
      <c r="Y108" s="947"/>
      <c r="Z108" s="947"/>
      <c r="AA108" s="947"/>
      <c r="AB108" s="947"/>
      <c r="AC108" s="947"/>
      <c r="AD108" s="947"/>
      <c r="AE108" s="947"/>
      <c r="AF108" s="947"/>
      <c r="AG108" s="947"/>
      <c r="AH108" s="947"/>
      <c r="AI108" s="947"/>
      <c r="AJ108" s="947"/>
      <c r="AK108" s="947"/>
      <c r="AL108" s="947"/>
      <c r="AM108" s="947"/>
      <c r="AN108" s="947"/>
      <c r="AO108" s="947"/>
      <c r="AP108" s="947"/>
      <c r="AQ108" s="947"/>
      <c r="AR108" s="947"/>
      <c r="AS108" s="947"/>
      <c r="AT108" s="948"/>
      <c r="AU108" s="946" t="s">
        <v>431</v>
      </c>
      <c r="AV108" s="947"/>
      <c r="AW108" s="947"/>
      <c r="AX108" s="947"/>
      <c r="AY108" s="947"/>
      <c r="AZ108" s="947"/>
      <c r="BA108" s="947"/>
      <c r="BB108" s="947"/>
      <c r="BC108" s="947"/>
      <c r="BD108" s="947"/>
      <c r="BE108" s="947"/>
      <c r="BF108" s="947"/>
      <c r="BG108" s="947"/>
      <c r="BH108" s="947"/>
      <c r="BI108" s="947"/>
      <c r="BJ108" s="947"/>
      <c r="BK108" s="947"/>
      <c r="BL108" s="947"/>
      <c r="BM108" s="947"/>
      <c r="BN108" s="947"/>
      <c r="BO108" s="947"/>
      <c r="BP108" s="947"/>
      <c r="BQ108" s="947"/>
      <c r="BR108" s="947"/>
      <c r="BS108" s="947"/>
      <c r="BT108" s="947"/>
      <c r="BU108" s="947"/>
      <c r="BV108" s="947"/>
      <c r="BW108" s="947"/>
      <c r="BX108" s="947"/>
      <c r="BY108" s="947"/>
      <c r="BZ108" s="947"/>
      <c r="CA108" s="947"/>
      <c r="CB108" s="947"/>
      <c r="CC108" s="947"/>
      <c r="CD108" s="947"/>
      <c r="CE108" s="947"/>
      <c r="CF108" s="947"/>
      <c r="CG108" s="947"/>
      <c r="CH108" s="947"/>
      <c r="CI108" s="947"/>
      <c r="CJ108" s="947"/>
      <c r="CK108" s="947"/>
      <c r="CL108" s="947"/>
      <c r="CM108" s="947"/>
      <c r="CN108" s="947"/>
      <c r="CO108" s="947"/>
      <c r="CP108" s="947"/>
      <c r="CQ108" s="947"/>
      <c r="CR108" s="947"/>
      <c r="CS108" s="947"/>
      <c r="CT108" s="947"/>
      <c r="CU108" s="947"/>
      <c r="CV108" s="947"/>
      <c r="CW108" s="947"/>
      <c r="CX108" s="947"/>
      <c r="CY108" s="947"/>
      <c r="CZ108" s="947"/>
      <c r="DA108" s="947"/>
      <c r="DB108" s="947"/>
      <c r="DC108" s="947"/>
      <c r="DD108" s="947"/>
      <c r="DE108" s="947"/>
      <c r="DF108" s="947"/>
      <c r="DG108" s="947"/>
      <c r="DH108" s="947"/>
      <c r="DI108" s="947"/>
      <c r="DJ108" s="947"/>
      <c r="DK108" s="947"/>
      <c r="DL108" s="947"/>
      <c r="DM108" s="947"/>
      <c r="DN108" s="947"/>
      <c r="DO108" s="947"/>
      <c r="DP108" s="947"/>
      <c r="DQ108" s="947"/>
      <c r="DR108" s="947"/>
      <c r="DS108" s="947"/>
      <c r="DT108" s="947"/>
      <c r="DU108" s="947"/>
      <c r="DV108" s="947"/>
      <c r="DW108" s="947"/>
      <c r="DX108" s="947"/>
      <c r="DY108" s="947"/>
      <c r="DZ108" s="948"/>
    </row>
    <row r="109" spans="1:131" s="222" customFormat="1" ht="26.25" customHeight="1" x14ac:dyDescent="0.15">
      <c r="A109" s="941" t="s">
        <v>432</v>
      </c>
      <c r="B109" s="922"/>
      <c r="C109" s="922"/>
      <c r="D109" s="922"/>
      <c r="E109" s="922"/>
      <c r="F109" s="922"/>
      <c r="G109" s="922"/>
      <c r="H109" s="922"/>
      <c r="I109" s="922"/>
      <c r="J109" s="922"/>
      <c r="K109" s="922"/>
      <c r="L109" s="922"/>
      <c r="M109" s="922"/>
      <c r="N109" s="922"/>
      <c r="O109" s="922"/>
      <c r="P109" s="922"/>
      <c r="Q109" s="922"/>
      <c r="R109" s="922"/>
      <c r="S109" s="922"/>
      <c r="T109" s="922"/>
      <c r="U109" s="922"/>
      <c r="V109" s="922"/>
      <c r="W109" s="922"/>
      <c r="X109" s="922"/>
      <c r="Y109" s="922"/>
      <c r="Z109" s="923"/>
      <c r="AA109" s="921" t="s">
        <v>433</v>
      </c>
      <c r="AB109" s="922"/>
      <c r="AC109" s="922"/>
      <c r="AD109" s="922"/>
      <c r="AE109" s="923"/>
      <c r="AF109" s="921" t="s">
        <v>434</v>
      </c>
      <c r="AG109" s="922"/>
      <c r="AH109" s="922"/>
      <c r="AI109" s="922"/>
      <c r="AJ109" s="923"/>
      <c r="AK109" s="921" t="s">
        <v>305</v>
      </c>
      <c r="AL109" s="922"/>
      <c r="AM109" s="922"/>
      <c r="AN109" s="922"/>
      <c r="AO109" s="923"/>
      <c r="AP109" s="921" t="s">
        <v>435</v>
      </c>
      <c r="AQ109" s="922"/>
      <c r="AR109" s="922"/>
      <c r="AS109" s="922"/>
      <c r="AT109" s="924"/>
      <c r="AU109" s="941" t="s">
        <v>432</v>
      </c>
      <c r="AV109" s="922"/>
      <c r="AW109" s="922"/>
      <c r="AX109" s="922"/>
      <c r="AY109" s="922"/>
      <c r="AZ109" s="922"/>
      <c r="BA109" s="922"/>
      <c r="BB109" s="922"/>
      <c r="BC109" s="922"/>
      <c r="BD109" s="922"/>
      <c r="BE109" s="922"/>
      <c r="BF109" s="922"/>
      <c r="BG109" s="922"/>
      <c r="BH109" s="922"/>
      <c r="BI109" s="922"/>
      <c r="BJ109" s="922"/>
      <c r="BK109" s="922"/>
      <c r="BL109" s="922"/>
      <c r="BM109" s="922"/>
      <c r="BN109" s="922"/>
      <c r="BO109" s="922"/>
      <c r="BP109" s="923"/>
      <c r="BQ109" s="921" t="s">
        <v>433</v>
      </c>
      <c r="BR109" s="922"/>
      <c r="BS109" s="922"/>
      <c r="BT109" s="922"/>
      <c r="BU109" s="923"/>
      <c r="BV109" s="921" t="s">
        <v>434</v>
      </c>
      <c r="BW109" s="922"/>
      <c r="BX109" s="922"/>
      <c r="BY109" s="922"/>
      <c r="BZ109" s="923"/>
      <c r="CA109" s="921" t="s">
        <v>305</v>
      </c>
      <c r="CB109" s="922"/>
      <c r="CC109" s="922"/>
      <c r="CD109" s="922"/>
      <c r="CE109" s="923"/>
      <c r="CF109" s="942" t="s">
        <v>435</v>
      </c>
      <c r="CG109" s="942"/>
      <c r="CH109" s="942"/>
      <c r="CI109" s="942"/>
      <c r="CJ109" s="942"/>
      <c r="CK109" s="921" t="s">
        <v>436</v>
      </c>
      <c r="CL109" s="922"/>
      <c r="CM109" s="922"/>
      <c r="CN109" s="922"/>
      <c r="CO109" s="922"/>
      <c r="CP109" s="922"/>
      <c r="CQ109" s="922"/>
      <c r="CR109" s="922"/>
      <c r="CS109" s="922"/>
      <c r="CT109" s="922"/>
      <c r="CU109" s="922"/>
      <c r="CV109" s="922"/>
      <c r="CW109" s="922"/>
      <c r="CX109" s="922"/>
      <c r="CY109" s="922"/>
      <c r="CZ109" s="922"/>
      <c r="DA109" s="922"/>
      <c r="DB109" s="922"/>
      <c r="DC109" s="922"/>
      <c r="DD109" s="922"/>
      <c r="DE109" s="922"/>
      <c r="DF109" s="923"/>
      <c r="DG109" s="921" t="s">
        <v>433</v>
      </c>
      <c r="DH109" s="922"/>
      <c r="DI109" s="922"/>
      <c r="DJ109" s="922"/>
      <c r="DK109" s="923"/>
      <c r="DL109" s="921" t="s">
        <v>434</v>
      </c>
      <c r="DM109" s="922"/>
      <c r="DN109" s="922"/>
      <c r="DO109" s="922"/>
      <c r="DP109" s="923"/>
      <c r="DQ109" s="921" t="s">
        <v>305</v>
      </c>
      <c r="DR109" s="922"/>
      <c r="DS109" s="922"/>
      <c r="DT109" s="922"/>
      <c r="DU109" s="923"/>
      <c r="DV109" s="921" t="s">
        <v>435</v>
      </c>
      <c r="DW109" s="922"/>
      <c r="DX109" s="922"/>
      <c r="DY109" s="922"/>
      <c r="DZ109" s="924"/>
    </row>
    <row r="110" spans="1:131" s="222" customFormat="1" ht="26.25" customHeight="1" x14ac:dyDescent="0.15">
      <c r="A110" s="925" t="s">
        <v>437</v>
      </c>
      <c r="B110" s="926"/>
      <c r="C110" s="926"/>
      <c r="D110" s="926"/>
      <c r="E110" s="926"/>
      <c r="F110" s="926"/>
      <c r="G110" s="926"/>
      <c r="H110" s="926"/>
      <c r="I110" s="926"/>
      <c r="J110" s="926"/>
      <c r="K110" s="926"/>
      <c r="L110" s="926"/>
      <c r="M110" s="926"/>
      <c r="N110" s="926"/>
      <c r="O110" s="926"/>
      <c r="P110" s="926"/>
      <c r="Q110" s="926"/>
      <c r="R110" s="926"/>
      <c r="S110" s="926"/>
      <c r="T110" s="926"/>
      <c r="U110" s="926"/>
      <c r="V110" s="926"/>
      <c r="W110" s="926"/>
      <c r="X110" s="926"/>
      <c r="Y110" s="926"/>
      <c r="Z110" s="927"/>
      <c r="AA110" s="928">
        <v>601132</v>
      </c>
      <c r="AB110" s="929"/>
      <c r="AC110" s="929"/>
      <c r="AD110" s="929"/>
      <c r="AE110" s="930"/>
      <c r="AF110" s="931">
        <v>640323</v>
      </c>
      <c r="AG110" s="929"/>
      <c r="AH110" s="929"/>
      <c r="AI110" s="929"/>
      <c r="AJ110" s="930"/>
      <c r="AK110" s="931">
        <v>689386</v>
      </c>
      <c r="AL110" s="929"/>
      <c r="AM110" s="929"/>
      <c r="AN110" s="929"/>
      <c r="AO110" s="930"/>
      <c r="AP110" s="932">
        <v>19.600000000000001</v>
      </c>
      <c r="AQ110" s="933"/>
      <c r="AR110" s="933"/>
      <c r="AS110" s="933"/>
      <c r="AT110" s="934"/>
      <c r="AU110" s="935" t="s">
        <v>73</v>
      </c>
      <c r="AV110" s="936"/>
      <c r="AW110" s="936"/>
      <c r="AX110" s="936"/>
      <c r="AY110" s="936"/>
      <c r="AZ110" s="958" t="s">
        <v>438</v>
      </c>
      <c r="BA110" s="926"/>
      <c r="BB110" s="926"/>
      <c r="BC110" s="926"/>
      <c r="BD110" s="926"/>
      <c r="BE110" s="926"/>
      <c r="BF110" s="926"/>
      <c r="BG110" s="926"/>
      <c r="BH110" s="926"/>
      <c r="BI110" s="926"/>
      <c r="BJ110" s="926"/>
      <c r="BK110" s="926"/>
      <c r="BL110" s="926"/>
      <c r="BM110" s="926"/>
      <c r="BN110" s="926"/>
      <c r="BO110" s="926"/>
      <c r="BP110" s="927"/>
      <c r="BQ110" s="959">
        <v>6539823</v>
      </c>
      <c r="BR110" s="960"/>
      <c r="BS110" s="960"/>
      <c r="BT110" s="960"/>
      <c r="BU110" s="960"/>
      <c r="BV110" s="960">
        <v>6603213</v>
      </c>
      <c r="BW110" s="960"/>
      <c r="BX110" s="960"/>
      <c r="BY110" s="960"/>
      <c r="BZ110" s="960"/>
      <c r="CA110" s="960">
        <v>6365693</v>
      </c>
      <c r="CB110" s="960"/>
      <c r="CC110" s="960"/>
      <c r="CD110" s="960"/>
      <c r="CE110" s="960"/>
      <c r="CF110" s="973">
        <v>181.2</v>
      </c>
      <c r="CG110" s="974"/>
      <c r="CH110" s="974"/>
      <c r="CI110" s="974"/>
      <c r="CJ110" s="974"/>
      <c r="CK110" s="975" t="s">
        <v>439</v>
      </c>
      <c r="CL110" s="976"/>
      <c r="CM110" s="958" t="s">
        <v>440</v>
      </c>
      <c r="CN110" s="926"/>
      <c r="CO110" s="926"/>
      <c r="CP110" s="926"/>
      <c r="CQ110" s="926"/>
      <c r="CR110" s="926"/>
      <c r="CS110" s="926"/>
      <c r="CT110" s="926"/>
      <c r="CU110" s="926"/>
      <c r="CV110" s="926"/>
      <c r="CW110" s="926"/>
      <c r="CX110" s="926"/>
      <c r="CY110" s="926"/>
      <c r="CZ110" s="926"/>
      <c r="DA110" s="926"/>
      <c r="DB110" s="926"/>
      <c r="DC110" s="926"/>
      <c r="DD110" s="926"/>
      <c r="DE110" s="926"/>
      <c r="DF110" s="927"/>
      <c r="DG110" s="959" t="s">
        <v>392</v>
      </c>
      <c r="DH110" s="960"/>
      <c r="DI110" s="960"/>
      <c r="DJ110" s="960"/>
      <c r="DK110" s="960"/>
      <c r="DL110" s="960" t="s">
        <v>392</v>
      </c>
      <c r="DM110" s="960"/>
      <c r="DN110" s="960"/>
      <c r="DO110" s="960"/>
      <c r="DP110" s="960"/>
      <c r="DQ110" s="960" t="s">
        <v>137</v>
      </c>
      <c r="DR110" s="960"/>
      <c r="DS110" s="960"/>
      <c r="DT110" s="960"/>
      <c r="DU110" s="960"/>
      <c r="DV110" s="961" t="s">
        <v>392</v>
      </c>
      <c r="DW110" s="961"/>
      <c r="DX110" s="961"/>
      <c r="DY110" s="961"/>
      <c r="DZ110" s="962"/>
    </row>
    <row r="111" spans="1:131" s="222" customFormat="1" ht="26.25" customHeight="1" x14ac:dyDescent="0.15">
      <c r="A111" s="963" t="s">
        <v>441</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392</v>
      </c>
      <c r="AB111" s="967"/>
      <c r="AC111" s="967"/>
      <c r="AD111" s="967"/>
      <c r="AE111" s="968"/>
      <c r="AF111" s="969" t="s">
        <v>392</v>
      </c>
      <c r="AG111" s="967"/>
      <c r="AH111" s="967"/>
      <c r="AI111" s="967"/>
      <c r="AJ111" s="968"/>
      <c r="AK111" s="969" t="s">
        <v>392</v>
      </c>
      <c r="AL111" s="967"/>
      <c r="AM111" s="967"/>
      <c r="AN111" s="967"/>
      <c r="AO111" s="968"/>
      <c r="AP111" s="970" t="s">
        <v>137</v>
      </c>
      <c r="AQ111" s="971"/>
      <c r="AR111" s="971"/>
      <c r="AS111" s="971"/>
      <c r="AT111" s="972"/>
      <c r="AU111" s="937"/>
      <c r="AV111" s="938"/>
      <c r="AW111" s="938"/>
      <c r="AX111" s="938"/>
      <c r="AY111" s="938"/>
      <c r="AZ111" s="951" t="s">
        <v>442</v>
      </c>
      <c r="BA111" s="952"/>
      <c r="BB111" s="952"/>
      <c r="BC111" s="952"/>
      <c r="BD111" s="952"/>
      <c r="BE111" s="952"/>
      <c r="BF111" s="952"/>
      <c r="BG111" s="952"/>
      <c r="BH111" s="952"/>
      <c r="BI111" s="952"/>
      <c r="BJ111" s="952"/>
      <c r="BK111" s="952"/>
      <c r="BL111" s="952"/>
      <c r="BM111" s="952"/>
      <c r="BN111" s="952"/>
      <c r="BO111" s="952"/>
      <c r="BP111" s="953"/>
      <c r="BQ111" s="954" t="s">
        <v>137</v>
      </c>
      <c r="BR111" s="955"/>
      <c r="BS111" s="955"/>
      <c r="BT111" s="955"/>
      <c r="BU111" s="955"/>
      <c r="BV111" s="955" t="s">
        <v>137</v>
      </c>
      <c r="BW111" s="955"/>
      <c r="BX111" s="955"/>
      <c r="BY111" s="955"/>
      <c r="BZ111" s="955"/>
      <c r="CA111" s="955" t="s">
        <v>392</v>
      </c>
      <c r="CB111" s="955"/>
      <c r="CC111" s="955"/>
      <c r="CD111" s="955"/>
      <c r="CE111" s="955"/>
      <c r="CF111" s="949" t="s">
        <v>392</v>
      </c>
      <c r="CG111" s="950"/>
      <c r="CH111" s="950"/>
      <c r="CI111" s="950"/>
      <c r="CJ111" s="950"/>
      <c r="CK111" s="977"/>
      <c r="CL111" s="978"/>
      <c r="CM111" s="951" t="s">
        <v>443</v>
      </c>
      <c r="CN111" s="952"/>
      <c r="CO111" s="952"/>
      <c r="CP111" s="952"/>
      <c r="CQ111" s="952"/>
      <c r="CR111" s="952"/>
      <c r="CS111" s="952"/>
      <c r="CT111" s="952"/>
      <c r="CU111" s="952"/>
      <c r="CV111" s="952"/>
      <c r="CW111" s="952"/>
      <c r="CX111" s="952"/>
      <c r="CY111" s="952"/>
      <c r="CZ111" s="952"/>
      <c r="DA111" s="952"/>
      <c r="DB111" s="952"/>
      <c r="DC111" s="952"/>
      <c r="DD111" s="952"/>
      <c r="DE111" s="952"/>
      <c r="DF111" s="953"/>
      <c r="DG111" s="954" t="s">
        <v>137</v>
      </c>
      <c r="DH111" s="955"/>
      <c r="DI111" s="955"/>
      <c r="DJ111" s="955"/>
      <c r="DK111" s="955"/>
      <c r="DL111" s="955" t="s">
        <v>392</v>
      </c>
      <c r="DM111" s="955"/>
      <c r="DN111" s="955"/>
      <c r="DO111" s="955"/>
      <c r="DP111" s="955"/>
      <c r="DQ111" s="955" t="s">
        <v>137</v>
      </c>
      <c r="DR111" s="955"/>
      <c r="DS111" s="955"/>
      <c r="DT111" s="955"/>
      <c r="DU111" s="955"/>
      <c r="DV111" s="956" t="s">
        <v>392</v>
      </c>
      <c r="DW111" s="956"/>
      <c r="DX111" s="956"/>
      <c r="DY111" s="956"/>
      <c r="DZ111" s="957"/>
    </row>
    <row r="112" spans="1:131" s="222" customFormat="1" ht="26.25" customHeight="1" x14ac:dyDescent="0.15">
      <c r="A112" s="981" t="s">
        <v>444</v>
      </c>
      <c r="B112" s="982"/>
      <c r="C112" s="952" t="s">
        <v>445</v>
      </c>
      <c r="D112" s="952"/>
      <c r="E112" s="952"/>
      <c r="F112" s="952"/>
      <c r="G112" s="952"/>
      <c r="H112" s="952"/>
      <c r="I112" s="952"/>
      <c r="J112" s="952"/>
      <c r="K112" s="952"/>
      <c r="L112" s="952"/>
      <c r="M112" s="952"/>
      <c r="N112" s="952"/>
      <c r="O112" s="952"/>
      <c r="P112" s="952"/>
      <c r="Q112" s="952"/>
      <c r="R112" s="952"/>
      <c r="S112" s="952"/>
      <c r="T112" s="952"/>
      <c r="U112" s="952"/>
      <c r="V112" s="952"/>
      <c r="W112" s="952"/>
      <c r="X112" s="952"/>
      <c r="Y112" s="952"/>
      <c r="Z112" s="953"/>
      <c r="AA112" s="987" t="s">
        <v>392</v>
      </c>
      <c r="AB112" s="988"/>
      <c r="AC112" s="988"/>
      <c r="AD112" s="988"/>
      <c r="AE112" s="989"/>
      <c r="AF112" s="990" t="s">
        <v>392</v>
      </c>
      <c r="AG112" s="988"/>
      <c r="AH112" s="988"/>
      <c r="AI112" s="988"/>
      <c r="AJ112" s="989"/>
      <c r="AK112" s="990" t="s">
        <v>137</v>
      </c>
      <c r="AL112" s="988"/>
      <c r="AM112" s="988"/>
      <c r="AN112" s="988"/>
      <c r="AO112" s="989"/>
      <c r="AP112" s="991" t="s">
        <v>392</v>
      </c>
      <c r="AQ112" s="992"/>
      <c r="AR112" s="992"/>
      <c r="AS112" s="992"/>
      <c r="AT112" s="993"/>
      <c r="AU112" s="937"/>
      <c r="AV112" s="938"/>
      <c r="AW112" s="938"/>
      <c r="AX112" s="938"/>
      <c r="AY112" s="938"/>
      <c r="AZ112" s="951" t="s">
        <v>446</v>
      </c>
      <c r="BA112" s="952"/>
      <c r="BB112" s="952"/>
      <c r="BC112" s="952"/>
      <c r="BD112" s="952"/>
      <c r="BE112" s="952"/>
      <c r="BF112" s="952"/>
      <c r="BG112" s="952"/>
      <c r="BH112" s="952"/>
      <c r="BI112" s="952"/>
      <c r="BJ112" s="952"/>
      <c r="BK112" s="952"/>
      <c r="BL112" s="952"/>
      <c r="BM112" s="952"/>
      <c r="BN112" s="952"/>
      <c r="BO112" s="952"/>
      <c r="BP112" s="953"/>
      <c r="BQ112" s="954">
        <v>2613668</v>
      </c>
      <c r="BR112" s="955"/>
      <c r="BS112" s="955"/>
      <c r="BT112" s="955"/>
      <c r="BU112" s="955"/>
      <c r="BV112" s="955">
        <v>2457976</v>
      </c>
      <c r="BW112" s="955"/>
      <c r="BX112" s="955"/>
      <c r="BY112" s="955"/>
      <c r="BZ112" s="955"/>
      <c r="CA112" s="955">
        <v>2400990</v>
      </c>
      <c r="CB112" s="955"/>
      <c r="CC112" s="955"/>
      <c r="CD112" s="955"/>
      <c r="CE112" s="955"/>
      <c r="CF112" s="949">
        <v>68.3</v>
      </c>
      <c r="CG112" s="950"/>
      <c r="CH112" s="950"/>
      <c r="CI112" s="950"/>
      <c r="CJ112" s="950"/>
      <c r="CK112" s="977"/>
      <c r="CL112" s="978"/>
      <c r="CM112" s="951" t="s">
        <v>447</v>
      </c>
      <c r="CN112" s="952"/>
      <c r="CO112" s="952"/>
      <c r="CP112" s="952"/>
      <c r="CQ112" s="952"/>
      <c r="CR112" s="952"/>
      <c r="CS112" s="952"/>
      <c r="CT112" s="952"/>
      <c r="CU112" s="952"/>
      <c r="CV112" s="952"/>
      <c r="CW112" s="952"/>
      <c r="CX112" s="952"/>
      <c r="CY112" s="952"/>
      <c r="CZ112" s="952"/>
      <c r="DA112" s="952"/>
      <c r="DB112" s="952"/>
      <c r="DC112" s="952"/>
      <c r="DD112" s="952"/>
      <c r="DE112" s="952"/>
      <c r="DF112" s="953"/>
      <c r="DG112" s="954" t="s">
        <v>392</v>
      </c>
      <c r="DH112" s="955"/>
      <c r="DI112" s="955"/>
      <c r="DJ112" s="955"/>
      <c r="DK112" s="955"/>
      <c r="DL112" s="955" t="s">
        <v>392</v>
      </c>
      <c r="DM112" s="955"/>
      <c r="DN112" s="955"/>
      <c r="DO112" s="955"/>
      <c r="DP112" s="955"/>
      <c r="DQ112" s="955" t="s">
        <v>137</v>
      </c>
      <c r="DR112" s="955"/>
      <c r="DS112" s="955"/>
      <c r="DT112" s="955"/>
      <c r="DU112" s="955"/>
      <c r="DV112" s="956" t="s">
        <v>137</v>
      </c>
      <c r="DW112" s="956"/>
      <c r="DX112" s="956"/>
      <c r="DY112" s="956"/>
      <c r="DZ112" s="957"/>
    </row>
    <row r="113" spans="1:130" s="222" customFormat="1" ht="26.25" customHeight="1" x14ac:dyDescent="0.15">
      <c r="A113" s="983"/>
      <c r="B113" s="984"/>
      <c r="C113" s="952" t="s">
        <v>448</v>
      </c>
      <c r="D113" s="952"/>
      <c r="E113" s="952"/>
      <c r="F113" s="952"/>
      <c r="G113" s="952"/>
      <c r="H113" s="952"/>
      <c r="I113" s="952"/>
      <c r="J113" s="952"/>
      <c r="K113" s="952"/>
      <c r="L113" s="952"/>
      <c r="M113" s="952"/>
      <c r="N113" s="952"/>
      <c r="O113" s="952"/>
      <c r="P113" s="952"/>
      <c r="Q113" s="952"/>
      <c r="R113" s="952"/>
      <c r="S113" s="952"/>
      <c r="T113" s="952"/>
      <c r="U113" s="952"/>
      <c r="V113" s="952"/>
      <c r="W113" s="952"/>
      <c r="X113" s="952"/>
      <c r="Y113" s="952"/>
      <c r="Z113" s="953"/>
      <c r="AA113" s="966">
        <v>305716</v>
      </c>
      <c r="AB113" s="967"/>
      <c r="AC113" s="967"/>
      <c r="AD113" s="967"/>
      <c r="AE113" s="968"/>
      <c r="AF113" s="969">
        <v>296136</v>
      </c>
      <c r="AG113" s="967"/>
      <c r="AH113" s="967"/>
      <c r="AI113" s="967"/>
      <c r="AJ113" s="968"/>
      <c r="AK113" s="969">
        <v>296218</v>
      </c>
      <c r="AL113" s="967"/>
      <c r="AM113" s="967"/>
      <c r="AN113" s="967"/>
      <c r="AO113" s="968"/>
      <c r="AP113" s="970">
        <v>8.4</v>
      </c>
      <c r="AQ113" s="971"/>
      <c r="AR113" s="971"/>
      <c r="AS113" s="971"/>
      <c r="AT113" s="972"/>
      <c r="AU113" s="937"/>
      <c r="AV113" s="938"/>
      <c r="AW113" s="938"/>
      <c r="AX113" s="938"/>
      <c r="AY113" s="938"/>
      <c r="AZ113" s="951" t="s">
        <v>449</v>
      </c>
      <c r="BA113" s="952"/>
      <c r="BB113" s="952"/>
      <c r="BC113" s="952"/>
      <c r="BD113" s="952"/>
      <c r="BE113" s="952"/>
      <c r="BF113" s="952"/>
      <c r="BG113" s="952"/>
      <c r="BH113" s="952"/>
      <c r="BI113" s="952"/>
      <c r="BJ113" s="952"/>
      <c r="BK113" s="952"/>
      <c r="BL113" s="952"/>
      <c r="BM113" s="952"/>
      <c r="BN113" s="952"/>
      <c r="BO113" s="952"/>
      <c r="BP113" s="953"/>
      <c r="BQ113" s="954">
        <v>22080</v>
      </c>
      <c r="BR113" s="955"/>
      <c r="BS113" s="955"/>
      <c r="BT113" s="955"/>
      <c r="BU113" s="955"/>
      <c r="BV113" s="955">
        <v>11944</v>
      </c>
      <c r="BW113" s="955"/>
      <c r="BX113" s="955"/>
      <c r="BY113" s="955"/>
      <c r="BZ113" s="955"/>
      <c r="CA113" s="955">
        <v>11108</v>
      </c>
      <c r="CB113" s="955"/>
      <c r="CC113" s="955"/>
      <c r="CD113" s="955"/>
      <c r="CE113" s="955"/>
      <c r="CF113" s="949">
        <v>0.3</v>
      </c>
      <c r="CG113" s="950"/>
      <c r="CH113" s="950"/>
      <c r="CI113" s="950"/>
      <c r="CJ113" s="950"/>
      <c r="CK113" s="977"/>
      <c r="CL113" s="978"/>
      <c r="CM113" s="951" t="s">
        <v>450</v>
      </c>
      <c r="CN113" s="952"/>
      <c r="CO113" s="952"/>
      <c r="CP113" s="952"/>
      <c r="CQ113" s="952"/>
      <c r="CR113" s="952"/>
      <c r="CS113" s="952"/>
      <c r="CT113" s="952"/>
      <c r="CU113" s="952"/>
      <c r="CV113" s="952"/>
      <c r="CW113" s="952"/>
      <c r="CX113" s="952"/>
      <c r="CY113" s="952"/>
      <c r="CZ113" s="952"/>
      <c r="DA113" s="952"/>
      <c r="DB113" s="952"/>
      <c r="DC113" s="952"/>
      <c r="DD113" s="952"/>
      <c r="DE113" s="952"/>
      <c r="DF113" s="953"/>
      <c r="DG113" s="987" t="s">
        <v>137</v>
      </c>
      <c r="DH113" s="988"/>
      <c r="DI113" s="988"/>
      <c r="DJ113" s="988"/>
      <c r="DK113" s="989"/>
      <c r="DL113" s="990" t="s">
        <v>392</v>
      </c>
      <c r="DM113" s="988"/>
      <c r="DN113" s="988"/>
      <c r="DO113" s="988"/>
      <c r="DP113" s="989"/>
      <c r="DQ113" s="990" t="s">
        <v>392</v>
      </c>
      <c r="DR113" s="988"/>
      <c r="DS113" s="988"/>
      <c r="DT113" s="988"/>
      <c r="DU113" s="989"/>
      <c r="DV113" s="991" t="s">
        <v>137</v>
      </c>
      <c r="DW113" s="992"/>
      <c r="DX113" s="992"/>
      <c r="DY113" s="992"/>
      <c r="DZ113" s="993"/>
    </row>
    <row r="114" spans="1:130" s="222" customFormat="1" ht="26.25" customHeight="1" x14ac:dyDescent="0.15">
      <c r="A114" s="983"/>
      <c r="B114" s="984"/>
      <c r="C114" s="952" t="s">
        <v>451</v>
      </c>
      <c r="D114" s="952"/>
      <c r="E114" s="952"/>
      <c r="F114" s="952"/>
      <c r="G114" s="952"/>
      <c r="H114" s="952"/>
      <c r="I114" s="952"/>
      <c r="J114" s="952"/>
      <c r="K114" s="952"/>
      <c r="L114" s="952"/>
      <c r="M114" s="952"/>
      <c r="N114" s="952"/>
      <c r="O114" s="952"/>
      <c r="P114" s="952"/>
      <c r="Q114" s="952"/>
      <c r="R114" s="952"/>
      <c r="S114" s="952"/>
      <c r="T114" s="952"/>
      <c r="U114" s="952"/>
      <c r="V114" s="952"/>
      <c r="W114" s="952"/>
      <c r="X114" s="952"/>
      <c r="Y114" s="952"/>
      <c r="Z114" s="953"/>
      <c r="AA114" s="987">
        <v>13127</v>
      </c>
      <c r="AB114" s="988"/>
      <c r="AC114" s="988"/>
      <c r="AD114" s="988"/>
      <c r="AE114" s="989"/>
      <c r="AF114" s="990">
        <v>10494</v>
      </c>
      <c r="AG114" s="988"/>
      <c r="AH114" s="988"/>
      <c r="AI114" s="988"/>
      <c r="AJ114" s="989"/>
      <c r="AK114" s="990">
        <v>9332</v>
      </c>
      <c r="AL114" s="988"/>
      <c r="AM114" s="988"/>
      <c r="AN114" s="988"/>
      <c r="AO114" s="989"/>
      <c r="AP114" s="991">
        <v>0.3</v>
      </c>
      <c r="AQ114" s="992"/>
      <c r="AR114" s="992"/>
      <c r="AS114" s="992"/>
      <c r="AT114" s="993"/>
      <c r="AU114" s="937"/>
      <c r="AV114" s="938"/>
      <c r="AW114" s="938"/>
      <c r="AX114" s="938"/>
      <c r="AY114" s="938"/>
      <c r="AZ114" s="951" t="s">
        <v>452</v>
      </c>
      <c r="BA114" s="952"/>
      <c r="BB114" s="952"/>
      <c r="BC114" s="952"/>
      <c r="BD114" s="952"/>
      <c r="BE114" s="952"/>
      <c r="BF114" s="952"/>
      <c r="BG114" s="952"/>
      <c r="BH114" s="952"/>
      <c r="BI114" s="952"/>
      <c r="BJ114" s="952"/>
      <c r="BK114" s="952"/>
      <c r="BL114" s="952"/>
      <c r="BM114" s="952"/>
      <c r="BN114" s="952"/>
      <c r="BO114" s="952"/>
      <c r="BP114" s="953"/>
      <c r="BQ114" s="954">
        <v>654555</v>
      </c>
      <c r="BR114" s="955"/>
      <c r="BS114" s="955"/>
      <c r="BT114" s="955"/>
      <c r="BU114" s="955"/>
      <c r="BV114" s="955">
        <v>616292</v>
      </c>
      <c r="BW114" s="955"/>
      <c r="BX114" s="955"/>
      <c r="BY114" s="955"/>
      <c r="BZ114" s="955"/>
      <c r="CA114" s="955">
        <v>561973</v>
      </c>
      <c r="CB114" s="955"/>
      <c r="CC114" s="955"/>
      <c r="CD114" s="955"/>
      <c r="CE114" s="955"/>
      <c r="CF114" s="949">
        <v>16</v>
      </c>
      <c r="CG114" s="950"/>
      <c r="CH114" s="950"/>
      <c r="CI114" s="950"/>
      <c r="CJ114" s="950"/>
      <c r="CK114" s="977"/>
      <c r="CL114" s="978"/>
      <c r="CM114" s="951" t="s">
        <v>453</v>
      </c>
      <c r="CN114" s="952"/>
      <c r="CO114" s="952"/>
      <c r="CP114" s="952"/>
      <c r="CQ114" s="952"/>
      <c r="CR114" s="952"/>
      <c r="CS114" s="952"/>
      <c r="CT114" s="952"/>
      <c r="CU114" s="952"/>
      <c r="CV114" s="952"/>
      <c r="CW114" s="952"/>
      <c r="CX114" s="952"/>
      <c r="CY114" s="952"/>
      <c r="CZ114" s="952"/>
      <c r="DA114" s="952"/>
      <c r="DB114" s="952"/>
      <c r="DC114" s="952"/>
      <c r="DD114" s="952"/>
      <c r="DE114" s="952"/>
      <c r="DF114" s="953"/>
      <c r="DG114" s="987" t="s">
        <v>392</v>
      </c>
      <c r="DH114" s="988"/>
      <c r="DI114" s="988"/>
      <c r="DJ114" s="988"/>
      <c r="DK114" s="989"/>
      <c r="DL114" s="990" t="s">
        <v>137</v>
      </c>
      <c r="DM114" s="988"/>
      <c r="DN114" s="988"/>
      <c r="DO114" s="988"/>
      <c r="DP114" s="989"/>
      <c r="DQ114" s="990" t="s">
        <v>137</v>
      </c>
      <c r="DR114" s="988"/>
      <c r="DS114" s="988"/>
      <c r="DT114" s="988"/>
      <c r="DU114" s="989"/>
      <c r="DV114" s="991" t="s">
        <v>392</v>
      </c>
      <c r="DW114" s="992"/>
      <c r="DX114" s="992"/>
      <c r="DY114" s="992"/>
      <c r="DZ114" s="993"/>
    </row>
    <row r="115" spans="1:130" s="222" customFormat="1" ht="26.25" customHeight="1" x14ac:dyDescent="0.15">
      <c r="A115" s="983"/>
      <c r="B115" s="984"/>
      <c r="C115" s="952" t="s">
        <v>454</v>
      </c>
      <c r="D115" s="952"/>
      <c r="E115" s="952"/>
      <c r="F115" s="952"/>
      <c r="G115" s="952"/>
      <c r="H115" s="952"/>
      <c r="I115" s="952"/>
      <c r="J115" s="952"/>
      <c r="K115" s="952"/>
      <c r="L115" s="952"/>
      <c r="M115" s="952"/>
      <c r="N115" s="952"/>
      <c r="O115" s="952"/>
      <c r="P115" s="952"/>
      <c r="Q115" s="952"/>
      <c r="R115" s="952"/>
      <c r="S115" s="952"/>
      <c r="T115" s="952"/>
      <c r="U115" s="952"/>
      <c r="V115" s="952"/>
      <c r="W115" s="952"/>
      <c r="X115" s="952"/>
      <c r="Y115" s="952"/>
      <c r="Z115" s="953"/>
      <c r="AA115" s="966" t="s">
        <v>137</v>
      </c>
      <c r="AB115" s="967"/>
      <c r="AC115" s="967"/>
      <c r="AD115" s="967"/>
      <c r="AE115" s="968"/>
      <c r="AF115" s="969" t="s">
        <v>392</v>
      </c>
      <c r="AG115" s="967"/>
      <c r="AH115" s="967"/>
      <c r="AI115" s="967"/>
      <c r="AJ115" s="968"/>
      <c r="AK115" s="969" t="s">
        <v>392</v>
      </c>
      <c r="AL115" s="967"/>
      <c r="AM115" s="967"/>
      <c r="AN115" s="967"/>
      <c r="AO115" s="968"/>
      <c r="AP115" s="970" t="s">
        <v>137</v>
      </c>
      <c r="AQ115" s="971"/>
      <c r="AR115" s="971"/>
      <c r="AS115" s="971"/>
      <c r="AT115" s="972"/>
      <c r="AU115" s="937"/>
      <c r="AV115" s="938"/>
      <c r="AW115" s="938"/>
      <c r="AX115" s="938"/>
      <c r="AY115" s="938"/>
      <c r="AZ115" s="951" t="s">
        <v>455</v>
      </c>
      <c r="BA115" s="952"/>
      <c r="BB115" s="952"/>
      <c r="BC115" s="952"/>
      <c r="BD115" s="952"/>
      <c r="BE115" s="952"/>
      <c r="BF115" s="952"/>
      <c r="BG115" s="952"/>
      <c r="BH115" s="952"/>
      <c r="BI115" s="952"/>
      <c r="BJ115" s="952"/>
      <c r="BK115" s="952"/>
      <c r="BL115" s="952"/>
      <c r="BM115" s="952"/>
      <c r="BN115" s="952"/>
      <c r="BO115" s="952"/>
      <c r="BP115" s="953"/>
      <c r="BQ115" s="954" t="s">
        <v>137</v>
      </c>
      <c r="BR115" s="955"/>
      <c r="BS115" s="955"/>
      <c r="BT115" s="955"/>
      <c r="BU115" s="955"/>
      <c r="BV115" s="955" t="s">
        <v>392</v>
      </c>
      <c r="BW115" s="955"/>
      <c r="BX115" s="955"/>
      <c r="BY115" s="955"/>
      <c r="BZ115" s="955"/>
      <c r="CA115" s="955" t="s">
        <v>392</v>
      </c>
      <c r="CB115" s="955"/>
      <c r="CC115" s="955"/>
      <c r="CD115" s="955"/>
      <c r="CE115" s="955"/>
      <c r="CF115" s="949" t="s">
        <v>392</v>
      </c>
      <c r="CG115" s="950"/>
      <c r="CH115" s="950"/>
      <c r="CI115" s="950"/>
      <c r="CJ115" s="950"/>
      <c r="CK115" s="977"/>
      <c r="CL115" s="978"/>
      <c r="CM115" s="951" t="s">
        <v>456</v>
      </c>
      <c r="CN115" s="952"/>
      <c r="CO115" s="952"/>
      <c r="CP115" s="952"/>
      <c r="CQ115" s="952"/>
      <c r="CR115" s="952"/>
      <c r="CS115" s="952"/>
      <c r="CT115" s="952"/>
      <c r="CU115" s="952"/>
      <c r="CV115" s="952"/>
      <c r="CW115" s="952"/>
      <c r="CX115" s="952"/>
      <c r="CY115" s="952"/>
      <c r="CZ115" s="952"/>
      <c r="DA115" s="952"/>
      <c r="DB115" s="952"/>
      <c r="DC115" s="952"/>
      <c r="DD115" s="952"/>
      <c r="DE115" s="952"/>
      <c r="DF115" s="953"/>
      <c r="DG115" s="987" t="s">
        <v>392</v>
      </c>
      <c r="DH115" s="988"/>
      <c r="DI115" s="988"/>
      <c r="DJ115" s="988"/>
      <c r="DK115" s="989"/>
      <c r="DL115" s="990" t="s">
        <v>137</v>
      </c>
      <c r="DM115" s="988"/>
      <c r="DN115" s="988"/>
      <c r="DO115" s="988"/>
      <c r="DP115" s="989"/>
      <c r="DQ115" s="990" t="s">
        <v>392</v>
      </c>
      <c r="DR115" s="988"/>
      <c r="DS115" s="988"/>
      <c r="DT115" s="988"/>
      <c r="DU115" s="989"/>
      <c r="DV115" s="991" t="s">
        <v>137</v>
      </c>
      <c r="DW115" s="992"/>
      <c r="DX115" s="992"/>
      <c r="DY115" s="992"/>
      <c r="DZ115" s="993"/>
    </row>
    <row r="116" spans="1:130" s="222" customFormat="1" ht="26.25" customHeight="1" x14ac:dyDescent="0.15">
      <c r="A116" s="985"/>
      <c r="B116" s="986"/>
      <c r="C116" s="994" t="s">
        <v>457</v>
      </c>
      <c r="D116" s="994"/>
      <c r="E116" s="994"/>
      <c r="F116" s="994"/>
      <c r="G116" s="994"/>
      <c r="H116" s="994"/>
      <c r="I116" s="994"/>
      <c r="J116" s="994"/>
      <c r="K116" s="994"/>
      <c r="L116" s="994"/>
      <c r="M116" s="994"/>
      <c r="N116" s="994"/>
      <c r="O116" s="994"/>
      <c r="P116" s="994"/>
      <c r="Q116" s="994"/>
      <c r="R116" s="994"/>
      <c r="S116" s="994"/>
      <c r="T116" s="994"/>
      <c r="U116" s="994"/>
      <c r="V116" s="994"/>
      <c r="W116" s="994"/>
      <c r="X116" s="994"/>
      <c r="Y116" s="994"/>
      <c r="Z116" s="995"/>
      <c r="AA116" s="987" t="s">
        <v>137</v>
      </c>
      <c r="AB116" s="988"/>
      <c r="AC116" s="988"/>
      <c r="AD116" s="988"/>
      <c r="AE116" s="989"/>
      <c r="AF116" s="990" t="s">
        <v>137</v>
      </c>
      <c r="AG116" s="988"/>
      <c r="AH116" s="988"/>
      <c r="AI116" s="988"/>
      <c r="AJ116" s="989"/>
      <c r="AK116" s="990" t="s">
        <v>137</v>
      </c>
      <c r="AL116" s="988"/>
      <c r="AM116" s="988"/>
      <c r="AN116" s="988"/>
      <c r="AO116" s="989"/>
      <c r="AP116" s="991" t="s">
        <v>137</v>
      </c>
      <c r="AQ116" s="992"/>
      <c r="AR116" s="992"/>
      <c r="AS116" s="992"/>
      <c r="AT116" s="993"/>
      <c r="AU116" s="937"/>
      <c r="AV116" s="938"/>
      <c r="AW116" s="938"/>
      <c r="AX116" s="938"/>
      <c r="AY116" s="938"/>
      <c r="AZ116" s="996" t="s">
        <v>458</v>
      </c>
      <c r="BA116" s="997"/>
      <c r="BB116" s="997"/>
      <c r="BC116" s="997"/>
      <c r="BD116" s="997"/>
      <c r="BE116" s="997"/>
      <c r="BF116" s="997"/>
      <c r="BG116" s="997"/>
      <c r="BH116" s="997"/>
      <c r="BI116" s="997"/>
      <c r="BJ116" s="997"/>
      <c r="BK116" s="997"/>
      <c r="BL116" s="997"/>
      <c r="BM116" s="997"/>
      <c r="BN116" s="997"/>
      <c r="BO116" s="997"/>
      <c r="BP116" s="998"/>
      <c r="BQ116" s="954" t="s">
        <v>137</v>
      </c>
      <c r="BR116" s="955"/>
      <c r="BS116" s="955"/>
      <c r="BT116" s="955"/>
      <c r="BU116" s="955"/>
      <c r="BV116" s="955" t="s">
        <v>137</v>
      </c>
      <c r="BW116" s="955"/>
      <c r="BX116" s="955"/>
      <c r="BY116" s="955"/>
      <c r="BZ116" s="955"/>
      <c r="CA116" s="955" t="s">
        <v>137</v>
      </c>
      <c r="CB116" s="955"/>
      <c r="CC116" s="955"/>
      <c r="CD116" s="955"/>
      <c r="CE116" s="955"/>
      <c r="CF116" s="949" t="s">
        <v>137</v>
      </c>
      <c r="CG116" s="950"/>
      <c r="CH116" s="950"/>
      <c r="CI116" s="950"/>
      <c r="CJ116" s="950"/>
      <c r="CK116" s="977"/>
      <c r="CL116" s="978"/>
      <c r="CM116" s="951" t="s">
        <v>459</v>
      </c>
      <c r="CN116" s="952"/>
      <c r="CO116" s="952"/>
      <c r="CP116" s="952"/>
      <c r="CQ116" s="952"/>
      <c r="CR116" s="952"/>
      <c r="CS116" s="952"/>
      <c r="CT116" s="952"/>
      <c r="CU116" s="952"/>
      <c r="CV116" s="952"/>
      <c r="CW116" s="952"/>
      <c r="CX116" s="952"/>
      <c r="CY116" s="952"/>
      <c r="CZ116" s="952"/>
      <c r="DA116" s="952"/>
      <c r="DB116" s="952"/>
      <c r="DC116" s="952"/>
      <c r="DD116" s="952"/>
      <c r="DE116" s="952"/>
      <c r="DF116" s="953"/>
      <c r="DG116" s="987" t="s">
        <v>392</v>
      </c>
      <c r="DH116" s="988"/>
      <c r="DI116" s="988"/>
      <c r="DJ116" s="988"/>
      <c r="DK116" s="989"/>
      <c r="DL116" s="990" t="s">
        <v>137</v>
      </c>
      <c r="DM116" s="988"/>
      <c r="DN116" s="988"/>
      <c r="DO116" s="988"/>
      <c r="DP116" s="989"/>
      <c r="DQ116" s="990" t="s">
        <v>460</v>
      </c>
      <c r="DR116" s="988"/>
      <c r="DS116" s="988"/>
      <c r="DT116" s="988"/>
      <c r="DU116" s="989"/>
      <c r="DV116" s="991" t="s">
        <v>137</v>
      </c>
      <c r="DW116" s="992"/>
      <c r="DX116" s="992"/>
      <c r="DY116" s="992"/>
      <c r="DZ116" s="993"/>
    </row>
    <row r="117" spans="1:130" s="222" customFormat="1" ht="26.25" customHeight="1" x14ac:dyDescent="0.15">
      <c r="A117" s="941" t="s">
        <v>188</v>
      </c>
      <c r="B117" s="922"/>
      <c r="C117" s="922"/>
      <c r="D117" s="922"/>
      <c r="E117" s="922"/>
      <c r="F117" s="922"/>
      <c r="G117" s="922"/>
      <c r="H117" s="922"/>
      <c r="I117" s="922"/>
      <c r="J117" s="922"/>
      <c r="K117" s="922"/>
      <c r="L117" s="922"/>
      <c r="M117" s="922"/>
      <c r="N117" s="922"/>
      <c r="O117" s="922"/>
      <c r="P117" s="922"/>
      <c r="Q117" s="922"/>
      <c r="R117" s="922"/>
      <c r="S117" s="922"/>
      <c r="T117" s="922"/>
      <c r="U117" s="922"/>
      <c r="V117" s="922"/>
      <c r="W117" s="922"/>
      <c r="X117" s="922"/>
      <c r="Y117" s="1006" t="s">
        <v>461</v>
      </c>
      <c r="Z117" s="923"/>
      <c r="AA117" s="1007">
        <v>919975</v>
      </c>
      <c r="AB117" s="1008"/>
      <c r="AC117" s="1008"/>
      <c r="AD117" s="1008"/>
      <c r="AE117" s="1009"/>
      <c r="AF117" s="1010">
        <v>946953</v>
      </c>
      <c r="AG117" s="1008"/>
      <c r="AH117" s="1008"/>
      <c r="AI117" s="1008"/>
      <c r="AJ117" s="1009"/>
      <c r="AK117" s="1010">
        <v>994936</v>
      </c>
      <c r="AL117" s="1008"/>
      <c r="AM117" s="1008"/>
      <c r="AN117" s="1008"/>
      <c r="AO117" s="1009"/>
      <c r="AP117" s="1011"/>
      <c r="AQ117" s="1012"/>
      <c r="AR117" s="1012"/>
      <c r="AS117" s="1012"/>
      <c r="AT117" s="1013"/>
      <c r="AU117" s="937"/>
      <c r="AV117" s="938"/>
      <c r="AW117" s="938"/>
      <c r="AX117" s="938"/>
      <c r="AY117" s="938"/>
      <c r="AZ117" s="1003" t="s">
        <v>462</v>
      </c>
      <c r="BA117" s="1004"/>
      <c r="BB117" s="1004"/>
      <c r="BC117" s="1004"/>
      <c r="BD117" s="1004"/>
      <c r="BE117" s="1004"/>
      <c r="BF117" s="1004"/>
      <c r="BG117" s="1004"/>
      <c r="BH117" s="1004"/>
      <c r="BI117" s="1004"/>
      <c r="BJ117" s="1004"/>
      <c r="BK117" s="1004"/>
      <c r="BL117" s="1004"/>
      <c r="BM117" s="1004"/>
      <c r="BN117" s="1004"/>
      <c r="BO117" s="1004"/>
      <c r="BP117" s="1005"/>
      <c r="BQ117" s="954" t="s">
        <v>137</v>
      </c>
      <c r="BR117" s="955"/>
      <c r="BS117" s="955"/>
      <c r="BT117" s="955"/>
      <c r="BU117" s="955"/>
      <c r="BV117" s="955" t="s">
        <v>137</v>
      </c>
      <c r="BW117" s="955"/>
      <c r="BX117" s="955"/>
      <c r="BY117" s="955"/>
      <c r="BZ117" s="955"/>
      <c r="CA117" s="955" t="s">
        <v>137</v>
      </c>
      <c r="CB117" s="955"/>
      <c r="CC117" s="955"/>
      <c r="CD117" s="955"/>
      <c r="CE117" s="955"/>
      <c r="CF117" s="949" t="s">
        <v>137</v>
      </c>
      <c r="CG117" s="950"/>
      <c r="CH117" s="950"/>
      <c r="CI117" s="950"/>
      <c r="CJ117" s="950"/>
      <c r="CK117" s="977"/>
      <c r="CL117" s="978"/>
      <c r="CM117" s="951" t="s">
        <v>463</v>
      </c>
      <c r="CN117" s="952"/>
      <c r="CO117" s="952"/>
      <c r="CP117" s="952"/>
      <c r="CQ117" s="952"/>
      <c r="CR117" s="952"/>
      <c r="CS117" s="952"/>
      <c r="CT117" s="952"/>
      <c r="CU117" s="952"/>
      <c r="CV117" s="952"/>
      <c r="CW117" s="952"/>
      <c r="CX117" s="952"/>
      <c r="CY117" s="952"/>
      <c r="CZ117" s="952"/>
      <c r="DA117" s="952"/>
      <c r="DB117" s="952"/>
      <c r="DC117" s="952"/>
      <c r="DD117" s="952"/>
      <c r="DE117" s="952"/>
      <c r="DF117" s="953"/>
      <c r="DG117" s="987" t="s">
        <v>137</v>
      </c>
      <c r="DH117" s="988"/>
      <c r="DI117" s="988"/>
      <c r="DJ117" s="988"/>
      <c r="DK117" s="989"/>
      <c r="DL117" s="990" t="s">
        <v>137</v>
      </c>
      <c r="DM117" s="988"/>
      <c r="DN117" s="988"/>
      <c r="DO117" s="988"/>
      <c r="DP117" s="989"/>
      <c r="DQ117" s="990" t="s">
        <v>137</v>
      </c>
      <c r="DR117" s="988"/>
      <c r="DS117" s="988"/>
      <c r="DT117" s="988"/>
      <c r="DU117" s="989"/>
      <c r="DV117" s="991" t="s">
        <v>137</v>
      </c>
      <c r="DW117" s="992"/>
      <c r="DX117" s="992"/>
      <c r="DY117" s="992"/>
      <c r="DZ117" s="993"/>
    </row>
    <row r="118" spans="1:130" s="222" customFormat="1" ht="26.25" customHeight="1" x14ac:dyDescent="0.15">
      <c r="A118" s="941" t="s">
        <v>436</v>
      </c>
      <c r="B118" s="922"/>
      <c r="C118" s="922"/>
      <c r="D118" s="922"/>
      <c r="E118" s="922"/>
      <c r="F118" s="922"/>
      <c r="G118" s="922"/>
      <c r="H118" s="922"/>
      <c r="I118" s="922"/>
      <c r="J118" s="922"/>
      <c r="K118" s="922"/>
      <c r="L118" s="922"/>
      <c r="M118" s="922"/>
      <c r="N118" s="922"/>
      <c r="O118" s="922"/>
      <c r="P118" s="922"/>
      <c r="Q118" s="922"/>
      <c r="R118" s="922"/>
      <c r="S118" s="922"/>
      <c r="T118" s="922"/>
      <c r="U118" s="922"/>
      <c r="V118" s="922"/>
      <c r="W118" s="922"/>
      <c r="X118" s="922"/>
      <c r="Y118" s="922"/>
      <c r="Z118" s="923"/>
      <c r="AA118" s="921" t="s">
        <v>433</v>
      </c>
      <c r="AB118" s="922"/>
      <c r="AC118" s="922"/>
      <c r="AD118" s="922"/>
      <c r="AE118" s="923"/>
      <c r="AF118" s="921" t="s">
        <v>434</v>
      </c>
      <c r="AG118" s="922"/>
      <c r="AH118" s="922"/>
      <c r="AI118" s="922"/>
      <c r="AJ118" s="923"/>
      <c r="AK118" s="921" t="s">
        <v>305</v>
      </c>
      <c r="AL118" s="922"/>
      <c r="AM118" s="922"/>
      <c r="AN118" s="922"/>
      <c r="AO118" s="923"/>
      <c r="AP118" s="999" t="s">
        <v>435</v>
      </c>
      <c r="AQ118" s="1000"/>
      <c r="AR118" s="1000"/>
      <c r="AS118" s="1000"/>
      <c r="AT118" s="1001"/>
      <c r="AU118" s="937"/>
      <c r="AV118" s="938"/>
      <c r="AW118" s="938"/>
      <c r="AX118" s="938"/>
      <c r="AY118" s="938"/>
      <c r="AZ118" s="1002" t="s">
        <v>464</v>
      </c>
      <c r="BA118" s="994"/>
      <c r="BB118" s="994"/>
      <c r="BC118" s="994"/>
      <c r="BD118" s="994"/>
      <c r="BE118" s="994"/>
      <c r="BF118" s="994"/>
      <c r="BG118" s="994"/>
      <c r="BH118" s="994"/>
      <c r="BI118" s="994"/>
      <c r="BJ118" s="994"/>
      <c r="BK118" s="994"/>
      <c r="BL118" s="994"/>
      <c r="BM118" s="994"/>
      <c r="BN118" s="994"/>
      <c r="BO118" s="994"/>
      <c r="BP118" s="995"/>
      <c r="BQ118" s="1028" t="s">
        <v>392</v>
      </c>
      <c r="BR118" s="1029"/>
      <c r="BS118" s="1029"/>
      <c r="BT118" s="1029"/>
      <c r="BU118" s="1029"/>
      <c r="BV118" s="1029" t="s">
        <v>137</v>
      </c>
      <c r="BW118" s="1029"/>
      <c r="BX118" s="1029"/>
      <c r="BY118" s="1029"/>
      <c r="BZ118" s="1029"/>
      <c r="CA118" s="1029" t="s">
        <v>137</v>
      </c>
      <c r="CB118" s="1029"/>
      <c r="CC118" s="1029"/>
      <c r="CD118" s="1029"/>
      <c r="CE118" s="1029"/>
      <c r="CF118" s="949" t="s">
        <v>137</v>
      </c>
      <c r="CG118" s="950"/>
      <c r="CH118" s="950"/>
      <c r="CI118" s="950"/>
      <c r="CJ118" s="950"/>
      <c r="CK118" s="977"/>
      <c r="CL118" s="978"/>
      <c r="CM118" s="951" t="s">
        <v>465</v>
      </c>
      <c r="CN118" s="952"/>
      <c r="CO118" s="952"/>
      <c r="CP118" s="952"/>
      <c r="CQ118" s="952"/>
      <c r="CR118" s="952"/>
      <c r="CS118" s="952"/>
      <c r="CT118" s="952"/>
      <c r="CU118" s="952"/>
      <c r="CV118" s="952"/>
      <c r="CW118" s="952"/>
      <c r="CX118" s="952"/>
      <c r="CY118" s="952"/>
      <c r="CZ118" s="952"/>
      <c r="DA118" s="952"/>
      <c r="DB118" s="952"/>
      <c r="DC118" s="952"/>
      <c r="DD118" s="952"/>
      <c r="DE118" s="952"/>
      <c r="DF118" s="953"/>
      <c r="DG118" s="987" t="s">
        <v>137</v>
      </c>
      <c r="DH118" s="988"/>
      <c r="DI118" s="988"/>
      <c r="DJ118" s="988"/>
      <c r="DK118" s="989"/>
      <c r="DL118" s="990" t="s">
        <v>137</v>
      </c>
      <c r="DM118" s="988"/>
      <c r="DN118" s="988"/>
      <c r="DO118" s="988"/>
      <c r="DP118" s="989"/>
      <c r="DQ118" s="990" t="s">
        <v>137</v>
      </c>
      <c r="DR118" s="988"/>
      <c r="DS118" s="988"/>
      <c r="DT118" s="988"/>
      <c r="DU118" s="989"/>
      <c r="DV118" s="991" t="s">
        <v>137</v>
      </c>
      <c r="DW118" s="992"/>
      <c r="DX118" s="992"/>
      <c r="DY118" s="992"/>
      <c r="DZ118" s="993"/>
    </row>
    <row r="119" spans="1:130" s="222" customFormat="1" ht="26.25" customHeight="1" x14ac:dyDescent="0.15">
      <c r="A119" s="1085" t="s">
        <v>439</v>
      </c>
      <c r="B119" s="976"/>
      <c r="C119" s="958" t="s">
        <v>440</v>
      </c>
      <c r="D119" s="926"/>
      <c r="E119" s="926"/>
      <c r="F119" s="926"/>
      <c r="G119" s="926"/>
      <c r="H119" s="926"/>
      <c r="I119" s="926"/>
      <c r="J119" s="926"/>
      <c r="K119" s="926"/>
      <c r="L119" s="926"/>
      <c r="M119" s="926"/>
      <c r="N119" s="926"/>
      <c r="O119" s="926"/>
      <c r="P119" s="926"/>
      <c r="Q119" s="926"/>
      <c r="R119" s="926"/>
      <c r="S119" s="926"/>
      <c r="T119" s="926"/>
      <c r="U119" s="926"/>
      <c r="V119" s="926"/>
      <c r="W119" s="926"/>
      <c r="X119" s="926"/>
      <c r="Y119" s="926"/>
      <c r="Z119" s="927"/>
      <c r="AA119" s="928" t="s">
        <v>392</v>
      </c>
      <c r="AB119" s="929"/>
      <c r="AC119" s="929"/>
      <c r="AD119" s="929"/>
      <c r="AE119" s="930"/>
      <c r="AF119" s="931" t="s">
        <v>460</v>
      </c>
      <c r="AG119" s="929"/>
      <c r="AH119" s="929"/>
      <c r="AI119" s="929"/>
      <c r="AJ119" s="930"/>
      <c r="AK119" s="931" t="s">
        <v>392</v>
      </c>
      <c r="AL119" s="929"/>
      <c r="AM119" s="929"/>
      <c r="AN119" s="929"/>
      <c r="AO119" s="930"/>
      <c r="AP119" s="932" t="s">
        <v>137</v>
      </c>
      <c r="AQ119" s="933"/>
      <c r="AR119" s="933"/>
      <c r="AS119" s="933"/>
      <c r="AT119" s="934"/>
      <c r="AU119" s="939"/>
      <c r="AV119" s="940"/>
      <c r="AW119" s="940"/>
      <c r="AX119" s="940"/>
      <c r="AY119" s="940"/>
      <c r="AZ119" s="243" t="s">
        <v>188</v>
      </c>
      <c r="BA119" s="243"/>
      <c r="BB119" s="243"/>
      <c r="BC119" s="243"/>
      <c r="BD119" s="243"/>
      <c r="BE119" s="243"/>
      <c r="BF119" s="243"/>
      <c r="BG119" s="243"/>
      <c r="BH119" s="243"/>
      <c r="BI119" s="243"/>
      <c r="BJ119" s="243"/>
      <c r="BK119" s="243"/>
      <c r="BL119" s="243"/>
      <c r="BM119" s="243"/>
      <c r="BN119" s="243"/>
      <c r="BO119" s="1006" t="s">
        <v>466</v>
      </c>
      <c r="BP119" s="1034"/>
      <c r="BQ119" s="1028">
        <v>9830126</v>
      </c>
      <c r="BR119" s="1029"/>
      <c r="BS119" s="1029"/>
      <c r="BT119" s="1029"/>
      <c r="BU119" s="1029"/>
      <c r="BV119" s="1029">
        <v>9689425</v>
      </c>
      <c r="BW119" s="1029"/>
      <c r="BX119" s="1029"/>
      <c r="BY119" s="1029"/>
      <c r="BZ119" s="1029"/>
      <c r="CA119" s="1029">
        <v>9339764</v>
      </c>
      <c r="CB119" s="1029"/>
      <c r="CC119" s="1029"/>
      <c r="CD119" s="1029"/>
      <c r="CE119" s="1029"/>
      <c r="CF119" s="1030"/>
      <c r="CG119" s="1031"/>
      <c r="CH119" s="1031"/>
      <c r="CI119" s="1031"/>
      <c r="CJ119" s="1032"/>
      <c r="CK119" s="979"/>
      <c r="CL119" s="980"/>
      <c r="CM119" s="1002" t="s">
        <v>467</v>
      </c>
      <c r="CN119" s="994"/>
      <c r="CO119" s="994"/>
      <c r="CP119" s="994"/>
      <c r="CQ119" s="994"/>
      <c r="CR119" s="994"/>
      <c r="CS119" s="994"/>
      <c r="CT119" s="994"/>
      <c r="CU119" s="994"/>
      <c r="CV119" s="994"/>
      <c r="CW119" s="994"/>
      <c r="CX119" s="994"/>
      <c r="CY119" s="994"/>
      <c r="CZ119" s="994"/>
      <c r="DA119" s="994"/>
      <c r="DB119" s="994"/>
      <c r="DC119" s="994"/>
      <c r="DD119" s="994"/>
      <c r="DE119" s="994"/>
      <c r="DF119" s="995"/>
      <c r="DG119" s="1033" t="s">
        <v>137</v>
      </c>
      <c r="DH119" s="1015"/>
      <c r="DI119" s="1015"/>
      <c r="DJ119" s="1015"/>
      <c r="DK119" s="1016"/>
      <c r="DL119" s="1014" t="s">
        <v>137</v>
      </c>
      <c r="DM119" s="1015"/>
      <c r="DN119" s="1015"/>
      <c r="DO119" s="1015"/>
      <c r="DP119" s="1016"/>
      <c r="DQ119" s="1014" t="s">
        <v>137</v>
      </c>
      <c r="DR119" s="1015"/>
      <c r="DS119" s="1015"/>
      <c r="DT119" s="1015"/>
      <c r="DU119" s="1016"/>
      <c r="DV119" s="1017" t="s">
        <v>137</v>
      </c>
      <c r="DW119" s="1018"/>
      <c r="DX119" s="1018"/>
      <c r="DY119" s="1018"/>
      <c r="DZ119" s="1019"/>
    </row>
    <row r="120" spans="1:130" s="222" customFormat="1" ht="26.25" customHeight="1" x14ac:dyDescent="0.15">
      <c r="A120" s="1086"/>
      <c r="B120" s="978"/>
      <c r="C120" s="951" t="s">
        <v>443</v>
      </c>
      <c r="D120" s="952"/>
      <c r="E120" s="952"/>
      <c r="F120" s="952"/>
      <c r="G120" s="952"/>
      <c r="H120" s="952"/>
      <c r="I120" s="952"/>
      <c r="J120" s="952"/>
      <c r="K120" s="952"/>
      <c r="L120" s="952"/>
      <c r="M120" s="952"/>
      <c r="N120" s="952"/>
      <c r="O120" s="952"/>
      <c r="P120" s="952"/>
      <c r="Q120" s="952"/>
      <c r="R120" s="952"/>
      <c r="S120" s="952"/>
      <c r="T120" s="952"/>
      <c r="U120" s="952"/>
      <c r="V120" s="952"/>
      <c r="W120" s="952"/>
      <c r="X120" s="952"/>
      <c r="Y120" s="952"/>
      <c r="Z120" s="953"/>
      <c r="AA120" s="987" t="s">
        <v>137</v>
      </c>
      <c r="AB120" s="988"/>
      <c r="AC120" s="988"/>
      <c r="AD120" s="988"/>
      <c r="AE120" s="989"/>
      <c r="AF120" s="990" t="s">
        <v>137</v>
      </c>
      <c r="AG120" s="988"/>
      <c r="AH120" s="988"/>
      <c r="AI120" s="988"/>
      <c r="AJ120" s="989"/>
      <c r="AK120" s="990" t="s">
        <v>137</v>
      </c>
      <c r="AL120" s="988"/>
      <c r="AM120" s="988"/>
      <c r="AN120" s="988"/>
      <c r="AO120" s="989"/>
      <c r="AP120" s="991" t="s">
        <v>137</v>
      </c>
      <c r="AQ120" s="992"/>
      <c r="AR120" s="992"/>
      <c r="AS120" s="992"/>
      <c r="AT120" s="993"/>
      <c r="AU120" s="1020" t="s">
        <v>468</v>
      </c>
      <c r="AV120" s="1021"/>
      <c r="AW120" s="1021"/>
      <c r="AX120" s="1021"/>
      <c r="AY120" s="1022"/>
      <c r="AZ120" s="958" t="s">
        <v>469</v>
      </c>
      <c r="BA120" s="926"/>
      <c r="BB120" s="926"/>
      <c r="BC120" s="926"/>
      <c r="BD120" s="926"/>
      <c r="BE120" s="926"/>
      <c r="BF120" s="926"/>
      <c r="BG120" s="926"/>
      <c r="BH120" s="926"/>
      <c r="BI120" s="926"/>
      <c r="BJ120" s="926"/>
      <c r="BK120" s="926"/>
      <c r="BL120" s="926"/>
      <c r="BM120" s="926"/>
      <c r="BN120" s="926"/>
      <c r="BO120" s="926"/>
      <c r="BP120" s="927"/>
      <c r="BQ120" s="959">
        <v>1569507</v>
      </c>
      <c r="BR120" s="960"/>
      <c r="BS120" s="960"/>
      <c r="BT120" s="960"/>
      <c r="BU120" s="960"/>
      <c r="BV120" s="960">
        <v>1776790</v>
      </c>
      <c r="BW120" s="960"/>
      <c r="BX120" s="960"/>
      <c r="BY120" s="960"/>
      <c r="BZ120" s="960"/>
      <c r="CA120" s="960">
        <v>2136145</v>
      </c>
      <c r="CB120" s="960"/>
      <c r="CC120" s="960"/>
      <c r="CD120" s="960"/>
      <c r="CE120" s="960"/>
      <c r="CF120" s="973">
        <v>60.8</v>
      </c>
      <c r="CG120" s="974"/>
      <c r="CH120" s="974"/>
      <c r="CI120" s="974"/>
      <c r="CJ120" s="974"/>
      <c r="CK120" s="1035" t="s">
        <v>470</v>
      </c>
      <c r="CL120" s="1036"/>
      <c r="CM120" s="1036"/>
      <c r="CN120" s="1036"/>
      <c r="CO120" s="1037"/>
      <c r="CP120" s="1043" t="s">
        <v>410</v>
      </c>
      <c r="CQ120" s="1044"/>
      <c r="CR120" s="1044"/>
      <c r="CS120" s="1044"/>
      <c r="CT120" s="1044"/>
      <c r="CU120" s="1044"/>
      <c r="CV120" s="1044"/>
      <c r="CW120" s="1044"/>
      <c r="CX120" s="1044"/>
      <c r="CY120" s="1044"/>
      <c r="CZ120" s="1044"/>
      <c r="DA120" s="1044"/>
      <c r="DB120" s="1044"/>
      <c r="DC120" s="1044"/>
      <c r="DD120" s="1044"/>
      <c r="DE120" s="1044"/>
      <c r="DF120" s="1045"/>
      <c r="DG120" s="959">
        <v>1468513</v>
      </c>
      <c r="DH120" s="960"/>
      <c r="DI120" s="960"/>
      <c r="DJ120" s="960"/>
      <c r="DK120" s="960"/>
      <c r="DL120" s="960">
        <v>1400676</v>
      </c>
      <c r="DM120" s="960"/>
      <c r="DN120" s="960"/>
      <c r="DO120" s="960"/>
      <c r="DP120" s="960"/>
      <c r="DQ120" s="960">
        <v>1338617</v>
      </c>
      <c r="DR120" s="960"/>
      <c r="DS120" s="960"/>
      <c r="DT120" s="960"/>
      <c r="DU120" s="960"/>
      <c r="DV120" s="961">
        <v>38.1</v>
      </c>
      <c r="DW120" s="961"/>
      <c r="DX120" s="961"/>
      <c r="DY120" s="961"/>
      <c r="DZ120" s="962"/>
    </row>
    <row r="121" spans="1:130" s="222" customFormat="1" ht="26.25" customHeight="1" x14ac:dyDescent="0.15">
      <c r="A121" s="1086"/>
      <c r="B121" s="978"/>
      <c r="C121" s="1003" t="s">
        <v>471</v>
      </c>
      <c r="D121" s="1004"/>
      <c r="E121" s="1004"/>
      <c r="F121" s="1004"/>
      <c r="G121" s="1004"/>
      <c r="H121" s="1004"/>
      <c r="I121" s="1004"/>
      <c r="J121" s="1004"/>
      <c r="K121" s="1004"/>
      <c r="L121" s="1004"/>
      <c r="M121" s="1004"/>
      <c r="N121" s="1004"/>
      <c r="O121" s="1004"/>
      <c r="P121" s="1004"/>
      <c r="Q121" s="1004"/>
      <c r="R121" s="1004"/>
      <c r="S121" s="1004"/>
      <c r="T121" s="1004"/>
      <c r="U121" s="1004"/>
      <c r="V121" s="1004"/>
      <c r="W121" s="1004"/>
      <c r="X121" s="1004"/>
      <c r="Y121" s="1004"/>
      <c r="Z121" s="1005"/>
      <c r="AA121" s="987" t="s">
        <v>137</v>
      </c>
      <c r="AB121" s="988"/>
      <c r="AC121" s="988"/>
      <c r="AD121" s="988"/>
      <c r="AE121" s="989"/>
      <c r="AF121" s="990" t="s">
        <v>137</v>
      </c>
      <c r="AG121" s="988"/>
      <c r="AH121" s="988"/>
      <c r="AI121" s="988"/>
      <c r="AJ121" s="989"/>
      <c r="AK121" s="990" t="s">
        <v>137</v>
      </c>
      <c r="AL121" s="988"/>
      <c r="AM121" s="988"/>
      <c r="AN121" s="988"/>
      <c r="AO121" s="989"/>
      <c r="AP121" s="991" t="s">
        <v>137</v>
      </c>
      <c r="AQ121" s="992"/>
      <c r="AR121" s="992"/>
      <c r="AS121" s="992"/>
      <c r="AT121" s="993"/>
      <c r="AU121" s="1023"/>
      <c r="AV121" s="1024"/>
      <c r="AW121" s="1024"/>
      <c r="AX121" s="1024"/>
      <c r="AY121" s="1025"/>
      <c r="AZ121" s="951" t="s">
        <v>472</v>
      </c>
      <c r="BA121" s="952"/>
      <c r="BB121" s="952"/>
      <c r="BC121" s="952"/>
      <c r="BD121" s="952"/>
      <c r="BE121" s="952"/>
      <c r="BF121" s="952"/>
      <c r="BG121" s="952"/>
      <c r="BH121" s="952"/>
      <c r="BI121" s="952"/>
      <c r="BJ121" s="952"/>
      <c r="BK121" s="952"/>
      <c r="BL121" s="952"/>
      <c r="BM121" s="952"/>
      <c r="BN121" s="952"/>
      <c r="BO121" s="952"/>
      <c r="BP121" s="953"/>
      <c r="BQ121" s="954">
        <v>258619</v>
      </c>
      <c r="BR121" s="955"/>
      <c r="BS121" s="955"/>
      <c r="BT121" s="955"/>
      <c r="BU121" s="955"/>
      <c r="BV121" s="955">
        <v>230784</v>
      </c>
      <c r="BW121" s="955"/>
      <c r="BX121" s="955"/>
      <c r="BY121" s="955"/>
      <c r="BZ121" s="955"/>
      <c r="CA121" s="955">
        <v>212791</v>
      </c>
      <c r="CB121" s="955"/>
      <c r="CC121" s="955"/>
      <c r="CD121" s="955"/>
      <c r="CE121" s="955"/>
      <c r="CF121" s="949">
        <v>6.1</v>
      </c>
      <c r="CG121" s="950"/>
      <c r="CH121" s="950"/>
      <c r="CI121" s="950"/>
      <c r="CJ121" s="950"/>
      <c r="CK121" s="1038"/>
      <c r="CL121" s="1039"/>
      <c r="CM121" s="1039"/>
      <c r="CN121" s="1039"/>
      <c r="CO121" s="1040"/>
      <c r="CP121" s="1048" t="s">
        <v>406</v>
      </c>
      <c r="CQ121" s="1049"/>
      <c r="CR121" s="1049"/>
      <c r="CS121" s="1049"/>
      <c r="CT121" s="1049"/>
      <c r="CU121" s="1049"/>
      <c r="CV121" s="1049"/>
      <c r="CW121" s="1049"/>
      <c r="CX121" s="1049"/>
      <c r="CY121" s="1049"/>
      <c r="CZ121" s="1049"/>
      <c r="DA121" s="1049"/>
      <c r="DB121" s="1049"/>
      <c r="DC121" s="1049"/>
      <c r="DD121" s="1049"/>
      <c r="DE121" s="1049"/>
      <c r="DF121" s="1050"/>
      <c r="DG121" s="954">
        <v>515100</v>
      </c>
      <c r="DH121" s="955"/>
      <c r="DI121" s="955"/>
      <c r="DJ121" s="955"/>
      <c r="DK121" s="955"/>
      <c r="DL121" s="955">
        <v>453681</v>
      </c>
      <c r="DM121" s="955"/>
      <c r="DN121" s="955"/>
      <c r="DO121" s="955"/>
      <c r="DP121" s="955"/>
      <c r="DQ121" s="955">
        <v>376467</v>
      </c>
      <c r="DR121" s="955"/>
      <c r="DS121" s="955"/>
      <c r="DT121" s="955"/>
      <c r="DU121" s="955"/>
      <c r="DV121" s="956">
        <v>10.7</v>
      </c>
      <c r="DW121" s="956"/>
      <c r="DX121" s="956"/>
      <c r="DY121" s="956"/>
      <c r="DZ121" s="957"/>
    </row>
    <row r="122" spans="1:130" s="222" customFormat="1" ht="26.25" customHeight="1" x14ac:dyDescent="0.15">
      <c r="A122" s="1086"/>
      <c r="B122" s="978"/>
      <c r="C122" s="951" t="s">
        <v>453</v>
      </c>
      <c r="D122" s="952"/>
      <c r="E122" s="952"/>
      <c r="F122" s="952"/>
      <c r="G122" s="952"/>
      <c r="H122" s="952"/>
      <c r="I122" s="952"/>
      <c r="J122" s="952"/>
      <c r="K122" s="952"/>
      <c r="L122" s="952"/>
      <c r="M122" s="952"/>
      <c r="N122" s="952"/>
      <c r="O122" s="952"/>
      <c r="P122" s="952"/>
      <c r="Q122" s="952"/>
      <c r="R122" s="952"/>
      <c r="S122" s="952"/>
      <c r="T122" s="952"/>
      <c r="U122" s="952"/>
      <c r="V122" s="952"/>
      <c r="W122" s="952"/>
      <c r="X122" s="952"/>
      <c r="Y122" s="952"/>
      <c r="Z122" s="953"/>
      <c r="AA122" s="987" t="s">
        <v>460</v>
      </c>
      <c r="AB122" s="988"/>
      <c r="AC122" s="988"/>
      <c r="AD122" s="988"/>
      <c r="AE122" s="989"/>
      <c r="AF122" s="990" t="s">
        <v>137</v>
      </c>
      <c r="AG122" s="988"/>
      <c r="AH122" s="988"/>
      <c r="AI122" s="988"/>
      <c r="AJ122" s="989"/>
      <c r="AK122" s="990" t="s">
        <v>137</v>
      </c>
      <c r="AL122" s="988"/>
      <c r="AM122" s="988"/>
      <c r="AN122" s="988"/>
      <c r="AO122" s="989"/>
      <c r="AP122" s="991" t="s">
        <v>137</v>
      </c>
      <c r="AQ122" s="992"/>
      <c r="AR122" s="992"/>
      <c r="AS122" s="992"/>
      <c r="AT122" s="993"/>
      <c r="AU122" s="1023"/>
      <c r="AV122" s="1024"/>
      <c r="AW122" s="1024"/>
      <c r="AX122" s="1024"/>
      <c r="AY122" s="1025"/>
      <c r="AZ122" s="1002" t="s">
        <v>473</v>
      </c>
      <c r="BA122" s="994"/>
      <c r="BB122" s="994"/>
      <c r="BC122" s="994"/>
      <c r="BD122" s="994"/>
      <c r="BE122" s="994"/>
      <c r="BF122" s="994"/>
      <c r="BG122" s="994"/>
      <c r="BH122" s="994"/>
      <c r="BI122" s="994"/>
      <c r="BJ122" s="994"/>
      <c r="BK122" s="994"/>
      <c r="BL122" s="994"/>
      <c r="BM122" s="994"/>
      <c r="BN122" s="994"/>
      <c r="BO122" s="994"/>
      <c r="BP122" s="995"/>
      <c r="BQ122" s="1028">
        <v>6321385</v>
      </c>
      <c r="BR122" s="1029"/>
      <c r="BS122" s="1029"/>
      <c r="BT122" s="1029"/>
      <c r="BU122" s="1029"/>
      <c r="BV122" s="1029">
        <v>6257388</v>
      </c>
      <c r="BW122" s="1029"/>
      <c r="BX122" s="1029"/>
      <c r="BY122" s="1029"/>
      <c r="BZ122" s="1029"/>
      <c r="CA122" s="1029">
        <v>5904814</v>
      </c>
      <c r="CB122" s="1029"/>
      <c r="CC122" s="1029"/>
      <c r="CD122" s="1029"/>
      <c r="CE122" s="1029"/>
      <c r="CF122" s="1046">
        <v>168</v>
      </c>
      <c r="CG122" s="1047"/>
      <c r="CH122" s="1047"/>
      <c r="CI122" s="1047"/>
      <c r="CJ122" s="1047"/>
      <c r="CK122" s="1038"/>
      <c r="CL122" s="1039"/>
      <c r="CM122" s="1039"/>
      <c r="CN122" s="1039"/>
      <c r="CO122" s="1040"/>
      <c r="CP122" s="1048" t="s">
        <v>408</v>
      </c>
      <c r="CQ122" s="1049"/>
      <c r="CR122" s="1049"/>
      <c r="CS122" s="1049"/>
      <c r="CT122" s="1049"/>
      <c r="CU122" s="1049"/>
      <c r="CV122" s="1049"/>
      <c r="CW122" s="1049"/>
      <c r="CX122" s="1049"/>
      <c r="CY122" s="1049"/>
      <c r="CZ122" s="1049"/>
      <c r="DA122" s="1049"/>
      <c r="DB122" s="1049"/>
      <c r="DC122" s="1049"/>
      <c r="DD122" s="1049"/>
      <c r="DE122" s="1049"/>
      <c r="DF122" s="1050"/>
      <c r="DG122" s="954">
        <v>426971</v>
      </c>
      <c r="DH122" s="955"/>
      <c r="DI122" s="955"/>
      <c r="DJ122" s="955"/>
      <c r="DK122" s="955"/>
      <c r="DL122" s="955">
        <v>338467</v>
      </c>
      <c r="DM122" s="955"/>
      <c r="DN122" s="955"/>
      <c r="DO122" s="955"/>
      <c r="DP122" s="955"/>
      <c r="DQ122" s="955">
        <v>361248</v>
      </c>
      <c r="DR122" s="955"/>
      <c r="DS122" s="955"/>
      <c r="DT122" s="955"/>
      <c r="DU122" s="955"/>
      <c r="DV122" s="956">
        <v>10.3</v>
      </c>
      <c r="DW122" s="956"/>
      <c r="DX122" s="956"/>
      <c r="DY122" s="956"/>
      <c r="DZ122" s="957"/>
    </row>
    <row r="123" spans="1:130" s="222" customFormat="1" ht="26.25" customHeight="1" x14ac:dyDescent="0.15">
      <c r="A123" s="1086"/>
      <c r="B123" s="978"/>
      <c r="C123" s="951" t="s">
        <v>459</v>
      </c>
      <c r="D123" s="952"/>
      <c r="E123" s="952"/>
      <c r="F123" s="952"/>
      <c r="G123" s="952"/>
      <c r="H123" s="952"/>
      <c r="I123" s="952"/>
      <c r="J123" s="952"/>
      <c r="K123" s="952"/>
      <c r="L123" s="952"/>
      <c r="M123" s="952"/>
      <c r="N123" s="952"/>
      <c r="O123" s="952"/>
      <c r="P123" s="952"/>
      <c r="Q123" s="952"/>
      <c r="R123" s="952"/>
      <c r="S123" s="952"/>
      <c r="T123" s="952"/>
      <c r="U123" s="952"/>
      <c r="V123" s="952"/>
      <c r="W123" s="952"/>
      <c r="X123" s="952"/>
      <c r="Y123" s="952"/>
      <c r="Z123" s="953"/>
      <c r="AA123" s="987" t="s">
        <v>137</v>
      </c>
      <c r="AB123" s="988"/>
      <c r="AC123" s="988"/>
      <c r="AD123" s="988"/>
      <c r="AE123" s="989"/>
      <c r="AF123" s="990" t="s">
        <v>137</v>
      </c>
      <c r="AG123" s="988"/>
      <c r="AH123" s="988"/>
      <c r="AI123" s="988"/>
      <c r="AJ123" s="989"/>
      <c r="AK123" s="990" t="s">
        <v>137</v>
      </c>
      <c r="AL123" s="988"/>
      <c r="AM123" s="988"/>
      <c r="AN123" s="988"/>
      <c r="AO123" s="989"/>
      <c r="AP123" s="991" t="s">
        <v>137</v>
      </c>
      <c r="AQ123" s="992"/>
      <c r="AR123" s="992"/>
      <c r="AS123" s="992"/>
      <c r="AT123" s="993"/>
      <c r="AU123" s="1026"/>
      <c r="AV123" s="1027"/>
      <c r="AW123" s="1027"/>
      <c r="AX123" s="1027"/>
      <c r="AY123" s="1027"/>
      <c r="AZ123" s="243" t="s">
        <v>188</v>
      </c>
      <c r="BA123" s="243"/>
      <c r="BB123" s="243"/>
      <c r="BC123" s="243"/>
      <c r="BD123" s="243"/>
      <c r="BE123" s="243"/>
      <c r="BF123" s="243"/>
      <c r="BG123" s="243"/>
      <c r="BH123" s="243"/>
      <c r="BI123" s="243"/>
      <c r="BJ123" s="243"/>
      <c r="BK123" s="243"/>
      <c r="BL123" s="243"/>
      <c r="BM123" s="243"/>
      <c r="BN123" s="243"/>
      <c r="BO123" s="1006" t="s">
        <v>474</v>
      </c>
      <c r="BP123" s="1034"/>
      <c r="BQ123" s="1092">
        <v>8149511</v>
      </c>
      <c r="BR123" s="1093"/>
      <c r="BS123" s="1093"/>
      <c r="BT123" s="1093"/>
      <c r="BU123" s="1093"/>
      <c r="BV123" s="1093">
        <v>8264962</v>
      </c>
      <c r="BW123" s="1093"/>
      <c r="BX123" s="1093"/>
      <c r="BY123" s="1093"/>
      <c r="BZ123" s="1093"/>
      <c r="CA123" s="1093">
        <v>8253750</v>
      </c>
      <c r="CB123" s="1093"/>
      <c r="CC123" s="1093"/>
      <c r="CD123" s="1093"/>
      <c r="CE123" s="1093"/>
      <c r="CF123" s="1030"/>
      <c r="CG123" s="1031"/>
      <c r="CH123" s="1031"/>
      <c r="CI123" s="1031"/>
      <c r="CJ123" s="1032"/>
      <c r="CK123" s="1038"/>
      <c r="CL123" s="1039"/>
      <c r="CM123" s="1039"/>
      <c r="CN123" s="1039"/>
      <c r="CO123" s="1040"/>
      <c r="CP123" s="1048" t="s">
        <v>413</v>
      </c>
      <c r="CQ123" s="1049"/>
      <c r="CR123" s="1049"/>
      <c r="CS123" s="1049"/>
      <c r="CT123" s="1049"/>
      <c r="CU123" s="1049"/>
      <c r="CV123" s="1049"/>
      <c r="CW123" s="1049"/>
      <c r="CX123" s="1049"/>
      <c r="CY123" s="1049"/>
      <c r="CZ123" s="1049"/>
      <c r="DA123" s="1049"/>
      <c r="DB123" s="1049"/>
      <c r="DC123" s="1049"/>
      <c r="DD123" s="1049"/>
      <c r="DE123" s="1049"/>
      <c r="DF123" s="1050"/>
      <c r="DG123" s="987">
        <v>152452</v>
      </c>
      <c r="DH123" s="988"/>
      <c r="DI123" s="988"/>
      <c r="DJ123" s="988"/>
      <c r="DK123" s="989"/>
      <c r="DL123" s="990">
        <v>227146</v>
      </c>
      <c r="DM123" s="988"/>
      <c r="DN123" s="988"/>
      <c r="DO123" s="988"/>
      <c r="DP123" s="989"/>
      <c r="DQ123" s="990">
        <v>293760</v>
      </c>
      <c r="DR123" s="988"/>
      <c r="DS123" s="988"/>
      <c r="DT123" s="988"/>
      <c r="DU123" s="989"/>
      <c r="DV123" s="991">
        <v>8.4</v>
      </c>
      <c r="DW123" s="992"/>
      <c r="DX123" s="992"/>
      <c r="DY123" s="992"/>
      <c r="DZ123" s="993"/>
    </row>
    <row r="124" spans="1:130" s="222" customFormat="1" ht="26.25" customHeight="1" thickBot="1" x14ac:dyDescent="0.2">
      <c r="A124" s="1086"/>
      <c r="B124" s="978"/>
      <c r="C124" s="951" t="s">
        <v>463</v>
      </c>
      <c r="D124" s="952"/>
      <c r="E124" s="952"/>
      <c r="F124" s="952"/>
      <c r="G124" s="952"/>
      <c r="H124" s="952"/>
      <c r="I124" s="952"/>
      <c r="J124" s="952"/>
      <c r="K124" s="952"/>
      <c r="L124" s="952"/>
      <c r="M124" s="952"/>
      <c r="N124" s="952"/>
      <c r="O124" s="952"/>
      <c r="P124" s="952"/>
      <c r="Q124" s="952"/>
      <c r="R124" s="952"/>
      <c r="S124" s="952"/>
      <c r="T124" s="952"/>
      <c r="U124" s="952"/>
      <c r="V124" s="952"/>
      <c r="W124" s="952"/>
      <c r="X124" s="952"/>
      <c r="Y124" s="952"/>
      <c r="Z124" s="953"/>
      <c r="AA124" s="987" t="s">
        <v>137</v>
      </c>
      <c r="AB124" s="988"/>
      <c r="AC124" s="988"/>
      <c r="AD124" s="988"/>
      <c r="AE124" s="989"/>
      <c r="AF124" s="990" t="s">
        <v>137</v>
      </c>
      <c r="AG124" s="988"/>
      <c r="AH124" s="988"/>
      <c r="AI124" s="988"/>
      <c r="AJ124" s="989"/>
      <c r="AK124" s="990" t="s">
        <v>137</v>
      </c>
      <c r="AL124" s="988"/>
      <c r="AM124" s="988"/>
      <c r="AN124" s="988"/>
      <c r="AO124" s="989"/>
      <c r="AP124" s="991" t="s">
        <v>460</v>
      </c>
      <c r="AQ124" s="992"/>
      <c r="AR124" s="992"/>
      <c r="AS124" s="992"/>
      <c r="AT124" s="993"/>
      <c r="AU124" s="1088" t="s">
        <v>475</v>
      </c>
      <c r="AV124" s="1089"/>
      <c r="AW124" s="1089"/>
      <c r="AX124" s="1089"/>
      <c r="AY124" s="1089"/>
      <c r="AZ124" s="1089"/>
      <c r="BA124" s="1089"/>
      <c r="BB124" s="1089"/>
      <c r="BC124" s="1089"/>
      <c r="BD124" s="1089"/>
      <c r="BE124" s="1089"/>
      <c r="BF124" s="1089"/>
      <c r="BG124" s="1089"/>
      <c r="BH124" s="1089"/>
      <c r="BI124" s="1089"/>
      <c r="BJ124" s="1089"/>
      <c r="BK124" s="1089"/>
      <c r="BL124" s="1089"/>
      <c r="BM124" s="1089"/>
      <c r="BN124" s="1089"/>
      <c r="BO124" s="1089"/>
      <c r="BP124" s="1090"/>
      <c r="BQ124" s="1091">
        <v>54.7</v>
      </c>
      <c r="BR124" s="1056"/>
      <c r="BS124" s="1056"/>
      <c r="BT124" s="1056"/>
      <c r="BU124" s="1056"/>
      <c r="BV124" s="1056">
        <v>43.6</v>
      </c>
      <c r="BW124" s="1056"/>
      <c r="BX124" s="1056"/>
      <c r="BY124" s="1056"/>
      <c r="BZ124" s="1056"/>
      <c r="CA124" s="1056">
        <v>30.9</v>
      </c>
      <c r="CB124" s="1056"/>
      <c r="CC124" s="1056"/>
      <c r="CD124" s="1056"/>
      <c r="CE124" s="1056"/>
      <c r="CF124" s="1057"/>
      <c r="CG124" s="1058"/>
      <c r="CH124" s="1058"/>
      <c r="CI124" s="1058"/>
      <c r="CJ124" s="1059"/>
      <c r="CK124" s="1041"/>
      <c r="CL124" s="1041"/>
      <c r="CM124" s="1041"/>
      <c r="CN124" s="1041"/>
      <c r="CO124" s="1042"/>
      <c r="CP124" s="1048" t="s">
        <v>476</v>
      </c>
      <c r="CQ124" s="1049"/>
      <c r="CR124" s="1049"/>
      <c r="CS124" s="1049"/>
      <c r="CT124" s="1049"/>
      <c r="CU124" s="1049"/>
      <c r="CV124" s="1049"/>
      <c r="CW124" s="1049"/>
      <c r="CX124" s="1049"/>
      <c r="CY124" s="1049"/>
      <c r="CZ124" s="1049"/>
      <c r="DA124" s="1049"/>
      <c r="DB124" s="1049"/>
      <c r="DC124" s="1049"/>
      <c r="DD124" s="1049"/>
      <c r="DE124" s="1049"/>
      <c r="DF124" s="1050"/>
      <c r="DG124" s="1033">
        <v>50632</v>
      </c>
      <c r="DH124" s="1015"/>
      <c r="DI124" s="1015"/>
      <c r="DJ124" s="1015"/>
      <c r="DK124" s="1016"/>
      <c r="DL124" s="1014">
        <v>38006</v>
      </c>
      <c r="DM124" s="1015"/>
      <c r="DN124" s="1015"/>
      <c r="DO124" s="1015"/>
      <c r="DP124" s="1016"/>
      <c r="DQ124" s="1014">
        <v>30898</v>
      </c>
      <c r="DR124" s="1015"/>
      <c r="DS124" s="1015"/>
      <c r="DT124" s="1015"/>
      <c r="DU124" s="1016"/>
      <c r="DV124" s="1017">
        <v>0.9</v>
      </c>
      <c r="DW124" s="1018"/>
      <c r="DX124" s="1018"/>
      <c r="DY124" s="1018"/>
      <c r="DZ124" s="1019"/>
    </row>
    <row r="125" spans="1:130" s="222" customFormat="1" ht="26.25" customHeight="1" x14ac:dyDescent="0.15">
      <c r="A125" s="1086"/>
      <c r="B125" s="978"/>
      <c r="C125" s="951" t="s">
        <v>465</v>
      </c>
      <c r="D125" s="952"/>
      <c r="E125" s="952"/>
      <c r="F125" s="952"/>
      <c r="G125" s="952"/>
      <c r="H125" s="952"/>
      <c r="I125" s="952"/>
      <c r="J125" s="952"/>
      <c r="K125" s="952"/>
      <c r="L125" s="952"/>
      <c r="M125" s="952"/>
      <c r="N125" s="952"/>
      <c r="O125" s="952"/>
      <c r="P125" s="952"/>
      <c r="Q125" s="952"/>
      <c r="R125" s="952"/>
      <c r="S125" s="952"/>
      <c r="T125" s="952"/>
      <c r="U125" s="952"/>
      <c r="V125" s="952"/>
      <c r="W125" s="952"/>
      <c r="X125" s="952"/>
      <c r="Y125" s="952"/>
      <c r="Z125" s="953"/>
      <c r="AA125" s="987" t="s">
        <v>477</v>
      </c>
      <c r="AB125" s="988"/>
      <c r="AC125" s="988"/>
      <c r="AD125" s="988"/>
      <c r="AE125" s="989"/>
      <c r="AF125" s="990" t="s">
        <v>477</v>
      </c>
      <c r="AG125" s="988"/>
      <c r="AH125" s="988"/>
      <c r="AI125" s="988"/>
      <c r="AJ125" s="989"/>
      <c r="AK125" s="990" t="s">
        <v>478</v>
      </c>
      <c r="AL125" s="988"/>
      <c r="AM125" s="988"/>
      <c r="AN125" s="988"/>
      <c r="AO125" s="989"/>
      <c r="AP125" s="991" t="s">
        <v>477</v>
      </c>
      <c r="AQ125" s="992"/>
      <c r="AR125" s="992"/>
      <c r="AS125" s="992"/>
      <c r="AT125" s="993"/>
      <c r="AU125" s="244"/>
      <c r="AV125" s="245"/>
      <c r="AW125" s="245"/>
      <c r="AX125" s="245"/>
      <c r="AY125" s="245"/>
      <c r="AZ125" s="245"/>
      <c r="BA125" s="245"/>
      <c r="BB125" s="245"/>
      <c r="BC125" s="245"/>
      <c r="BD125" s="245"/>
      <c r="BE125" s="245"/>
      <c r="BF125" s="245"/>
      <c r="BG125" s="245"/>
      <c r="BH125" s="245"/>
      <c r="BI125" s="245"/>
      <c r="BJ125" s="245"/>
      <c r="BK125" s="245"/>
      <c r="BL125" s="245"/>
      <c r="BM125" s="245"/>
      <c r="BN125" s="245"/>
      <c r="BO125" s="245"/>
      <c r="BP125" s="245"/>
      <c r="BQ125" s="224"/>
      <c r="BR125" s="224"/>
      <c r="BS125" s="224"/>
      <c r="BT125" s="224"/>
      <c r="BU125" s="224"/>
      <c r="BV125" s="224"/>
      <c r="BW125" s="224"/>
      <c r="BX125" s="224"/>
      <c r="BY125" s="224"/>
      <c r="BZ125" s="224"/>
      <c r="CA125" s="224"/>
      <c r="CB125" s="224"/>
      <c r="CC125" s="224"/>
      <c r="CD125" s="224"/>
      <c r="CE125" s="224"/>
      <c r="CF125" s="224"/>
      <c r="CG125" s="224"/>
      <c r="CH125" s="224"/>
      <c r="CI125" s="224"/>
      <c r="CJ125" s="246"/>
      <c r="CK125" s="1051" t="s">
        <v>479</v>
      </c>
      <c r="CL125" s="1036"/>
      <c r="CM125" s="1036"/>
      <c r="CN125" s="1036"/>
      <c r="CO125" s="1037"/>
      <c r="CP125" s="958" t="s">
        <v>480</v>
      </c>
      <c r="CQ125" s="926"/>
      <c r="CR125" s="926"/>
      <c r="CS125" s="926"/>
      <c r="CT125" s="926"/>
      <c r="CU125" s="926"/>
      <c r="CV125" s="926"/>
      <c r="CW125" s="926"/>
      <c r="CX125" s="926"/>
      <c r="CY125" s="926"/>
      <c r="CZ125" s="926"/>
      <c r="DA125" s="926"/>
      <c r="DB125" s="926"/>
      <c r="DC125" s="926"/>
      <c r="DD125" s="926"/>
      <c r="DE125" s="926"/>
      <c r="DF125" s="927"/>
      <c r="DG125" s="959" t="s">
        <v>137</v>
      </c>
      <c r="DH125" s="960"/>
      <c r="DI125" s="960"/>
      <c r="DJ125" s="960"/>
      <c r="DK125" s="960"/>
      <c r="DL125" s="960" t="s">
        <v>137</v>
      </c>
      <c r="DM125" s="960"/>
      <c r="DN125" s="960"/>
      <c r="DO125" s="960"/>
      <c r="DP125" s="960"/>
      <c r="DQ125" s="960" t="s">
        <v>477</v>
      </c>
      <c r="DR125" s="960"/>
      <c r="DS125" s="960"/>
      <c r="DT125" s="960"/>
      <c r="DU125" s="960"/>
      <c r="DV125" s="961" t="s">
        <v>477</v>
      </c>
      <c r="DW125" s="961"/>
      <c r="DX125" s="961"/>
      <c r="DY125" s="961"/>
      <c r="DZ125" s="962"/>
    </row>
    <row r="126" spans="1:130" s="222" customFormat="1" ht="26.25" customHeight="1" thickBot="1" x14ac:dyDescent="0.2">
      <c r="A126" s="1086"/>
      <c r="B126" s="978"/>
      <c r="C126" s="951" t="s">
        <v>467</v>
      </c>
      <c r="D126" s="952"/>
      <c r="E126" s="952"/>
      <c r="F126" s="952"/>
      <c r="G126" s="952"/>
      <c r="H126" s="952"/>
      <c r="I126" s="952"/>
      <c r="J126" s="952"/>
      <c r="K126" s="952"/>
      <c r="L126" s="952"/>
      <c r="M126" s="952"/>
      <c r="N126" s="952"/>
      <c r="O126" s="952"/>
      <c r="P126" s="952"/>
      <c r="Q126" s="952"/>
      <c r="R126" s="952"/>
      <c r="S126" s="952"/>
      <c r="T126" s="952"/>
      <c r="U126" s="952"/>
      <c r="V126" s="952"/>
      <c r="W126" s="952"/>
      <c r="X126" s="952"/>
      <c r="Y126" s="952"/>
      <c r="Z126" s="953"/>
      <c r="AA126" s="987" t="s">
        <v>137</v>
      </c>
      <c r="AB126" s="988"/>
      <c r="AC126" s="988"/>
      <c r="AD126" s="988"/>
      <c r="AE126" s="989"/>
      <c r="AF126" s="990" t="s">
        <v>478</v>
      </c>
      <c r="AG126" s="988"/>
      <c r="AH126" s="988"/>
      <c r="AI126" s="988"/>
      <c r="AJ126" s="989"/>
      <c r="AK126" s="990" t="s">
        <v>137</v>
      </c>
      <c r="AL126" s="988"/>
      <c r="AM126" s="988"/>
      <c r="AN126" s="988"/>
      <c r="AO126" s="989"/>
      <c r="AP126" s="991" t="s">
        <v>477</v>
      </c>
      <c r="AQ126" s="992"/>
      <c r="AR126" s="992"/>
      <c r="AS126" s="992"/>
      <c r="AT126" s="993"/>
      <c r="AU126" s="224"/>
      <c r="AV126" s="224"/>
      <c r="AW126" s="224"/>
      <c r="AX126" s="224"/>
      <c r="AY126" s="224"/>
      <c r="AZ126" s="224"/>
      <c r="BA126" s="224"/>
      <c r="BB126" s="224"/>
      <c r="BC126" s="224"/>
      <c r="BD126" s="224"/>
      <c r="BE126" s="224"/>
      <c r="BF126" s="224"/>
      <c r="BG126" s="224"/>
      <c r="BH126" s="224"/>
      <c r="BI126" s="224"/>
      <c r="BJ126" s="224"/>
      <c r="BK126" s="224"/>
      <c r="BL126" s="224"/>
      <c r="BM126" s="224"/>
      <c r="BN126" s="224"/>
      <c r="BO126" s="224"/>
      <c r="BP126" s="224"/>
      <c r="BQ126" s="224"/>
      <c r="BR126" s="224"/>
      <c r="BS126" s="224"/>
      <c r="BT126" s="224"/>
      <c r="BU126" s="224"/>
      <c r="BV126" s="224"/>
      <c r="BW126" s="224"/>
      <c r="BX126" s="224"/>
      <c r="BY126" s="224"/>
      <c r="BZ126" s="224"/>
      <c r="CA126" s="224"/>
      <c r="CB126" s="224"/>
      <c r="CC126" s="224"/>
      <c r="CD126" s="247"/>
      <c r="CE126" s="247"/>
      <c r="CF126" s="247"/>
      <c r="CG126" s="224"/>
      <c r="CH126" s="224"/>
      <c r="CI126" s="224"/>
      <c r="CJ126" s="246"/>
      <c r="CK126" s="1052"/>
      <c r="CL126" s="1039"/>
      <c r="CM126" s="1039"/>
      <c r="CN126" s="1039"/>
      <c r="CO126" s="1040"/>
      <c r="CP126" s="951" t="s">
        <v>481</v>
      </c>
      <c r="CQ126" s="952"/>
      <c r="CR126" s="952"/>
      <c r="CS126" s="952"/>
      <c r="CT126" s="952"/>
      <c r="CU126" s="952"/>
      <c r="CV126" s="952"/>
      <c r="CW126" s="952"/>
      <c r="CX126" s="952"/>
      <c r="CY126" s="952"/>
      <c r="CZ126" s="952"/>
      <c r="DA126" s="952"/>
      <c r="DB126" s="952"/>
      <c r="DC126" s="952"/>
      <c r="DD126" s="952"/>
      <c r="DE126" s="952"/>
      <c r="DF126" s="953"/>
      <c r="DG126" s="954" t="s">
        <v>137</v>
      </c>
      <c r="DH126" s="955"/>
      <c r="DI126" s="955"/>
      <c r="DJ126" s="955"/>
      <c r="DK126" s="955"/>
      <c r="DL126" s="955" t="s">
        <v>477</v>
      </c>
      <c r="DM126" s="955"/>
      <c r="DN126" s="955"/>
      <c r="DO126" s="955"/>
      <c r="DP126" s="955"/>
      <c r="DQ126" s="955" t="s">
        <v>477</v>
      </c>
      <c r="DR126" s="955"/>
      <c r="DS126" s="955"/>
      <c r="DT126" s="955"/>
      <c r="DU126" s="955"/>
      <c r="DV126" s="956" t="s">
        <v>478</v>
      </c>
      <c r="DW126" s="956"/>
      <c r="DX126" s="956"/>
      <c r="DY126" s="956"/>
      <c r="DZ126" s="957"/>
    </row>
    <row r="127" spans="1:130" s="222" customFormat="1" ht="26.25" customHeight="1" x14ac:dyDescent="0.15">
      <c r="A127" s="1087"/>
      <c r="B127" s="980"/>
      <c r="C127" s="1002" t="s">
        <v>482</v>
      </c>
      <c r="D127" s="994"/>
      <c r="E127" s="994"/>
      <c r="F127" s="994"/>
      <c r="G127" s="994"/>
      <c r="H127" s="994"/>
      <c r="I127" s="994"/>
      <c r="J127" s="994"/>
      <c r="K127" s="994"/>
      <c r="L127" s="994"/>
      <c r="M127" s="994"/>
      <c r="N127" s="994"/>
      <c r="O127" s="994"/>
      <c r="P127" s="994"/>
      <c r="Q127" s="994"/>
      <c r="R127" s="994"/>
      <c r="S127" s="994"/>
      <c r="T127" s="994"/>
      <c r="U127" s="994"/>
      <c r="V127" s="994"/>
      <c r="W127" s="994"/>
      <c r="X127" s="994"/>
      <c r="Y127" s="994"/>
      <c r="Z127" s="995"/>
      <c r="AA127" s="987" t="s">
        <v>137</v>
      </c>
      <c r="AB127" s="988"/>
      <c r="AC127" s="988"/>
      <c r="AD127" s="988"/>
      <c r="AE127" s="989"/>
      <c r="AF127" s="990" t="s">
        <v>477</v>
      </c>
      <c r="AG127" s="988"/>
      <c r="AH127" s="988"/>
      <c r="AI127" s="988"/>
      <c r="AJ127" s="989"/>
      <c r="AK127" s="990" t="s">
        <v>137</v>
      </c>
      <c r="AL127" s="988"/>
      <c r="AM127" s="988"/>
      <c r="AN127" s="988"/>
      <c r="AO127" s="989"/>
      <c r="AP127" s="991" t="s">
        <v>478</v>
      </c>
      <c r="AQ127" s="992"/>
      <c r="AR127" s="992"/>
      <c r="AS127" s="992"/>
      <c r="AT127" s="993"/>
      <c r="AU127" s="224"/>
      <c r="AV127" s="224"/>
      <c r="AW127" s="224"/>
      <c r="AX127" s="1060" t="s">
        <v>483</v>
      </c>
      <c r="AY127" s="1061"/>
      <c r="AZ127" s="1061"/>
      <c r="BA127" s="1061"/>
      <c r="BB127" s="1061"/>
      <c r="BC127" s="1061"/>
      <c r="BD127" s="1061"/>
      <c r="BE127" s="1062"/>
      <c r="BF127" s="1063" t="s">
        <v>484</v>
      </c>
      <c r="BG127" s="1061"/>
      <c r="BH127" s="1061"/>
      <c r="BI127" s="1061"/>
      <c r="BJ127" s="1061"/>
      <c r="BK127" s="1061"/>
      <c r="BL127" s="1062"/>
      <c r="BM127" s="1063" t="s">
        <v>485</v>
      </c>
      <c r="BN127" s="1061"/>
      <c r="BO127" s="1061"/>
      <c r="BP127" s="1061"/>
      <c r="BQ127" s="1061"/>
      <c r="BR127" s="1061"/>
      <c r="BS127" s="1062"/>
      <c r="BT127" s="1063" t="s">
        <v>486</v>
      </c>
      <c r="BU127" s="1061"/>
      <c r="BV127" s="1061"/>
      <c r="BW127" s="1061"/>
      <c r="BX127" s="1061"/>
      <c r="BY127" s="1061"/>
      <c r="BZ127" s="1084"/>
      <c r="CA127" s="224"/>
      <c r="CB127" s="224"/>
      <c r="CC127" s="224"/>
      <c r="CD127" s="247"/>
      <c r="CE127" s="247"/>
      <c r="CF127" s="247"/>
      <c r="CG127" s="224"/>
      <c r="CH127" s="224"/>
      <c r="CI127" s="224"/>
      <c r="CJ127" s="246"/>
      <c r="CK127" s="1052"/>
      <c r="CL127" s="1039"/>
      <c r="CM127" s="1039"/>
      <c r="CN127" s="1039"/>
      <c r="CO127" s="1040"/>
      <c r="CP127" s="951" t="s">
        <v>487</v>
      </c>
      <c r="CQ127" s="952"/>
      <c r="CR127" s="952"/>
      <c r="CS127" s="952"/>
      <c r="CT127" s="952"/>
      <c r="CU127" s="952"/>
      <c r="CV127" s="952"/>
      <c r="CW127" s="952"/>
      <c r="CX127" s="952"/>
      <c r="CY127" s="952"/>
      <c r="CZ127" s="952"/>
      <c r="DA127" s="952"/>
      <c r="DB127" s="952"/>
      <c r="DC127" s="952"/>
      <c r="DD127" s="952"/>
      <c r="DE127" s="952"/>
      <c r="DF127" s="953"/>
      <c r="DG127" s="954" t="s">
        <v>137</v>
      </c>
      <c r="DH127" s="955"/>
      <c r="DI127" s="955"/>
      <c r="DJ127" s="955"/>
      <c r="DK127" s="955"/>
      <c r="DL127" s="955" t="s">
        <v>477</v>
      </c>
      <c r="DM127" s="955"/>
      <c r="DN127" s="955"/>
      <c r="DO127" s="955"/>
      <c r="DP127" s="955"/>
      <c r="DQ127" s="955" t="s">
        <v>478</v>
      </c>
      <c r="DR127" s="955"/>
      <c r="DS127" s="955"/>
      <c r="DT127" s="955"/>
      <c r="DU127" s="955"/>
      <c r="DV127" s="956" t="s">
        <v>137</v>
      </c>
      <c r="DW127" s="956"/>
      <c r="DX127" s="956"/>
      <c r="DY127" s="956"/>
      <c r="DZ127" s="957"/>
    </row>
    <row r="128" spans="1:130" s="222" customFormat="1" ht="26.25" customHeight="1" thickBot="1" x14ac:dyDescent="0.2">
      <c r="A128" s="1070" t="s">
        <v>488</v>
      </c>
      <c r="B128" s="1071"/>
      <c r="C128" s="1071"/>
      <c r="D128" s="1071"/>
      <c r="E128" s="1071"/>
      <c r="F128" s="1071"/>
      <c r="G128" s="1071"/>
      <c r="H128" s="1071"/>
      <c r="I128" s="1071"/>
      <c r="J128" s="1071"/>
      <c r="K128" s="1071"/>
      <c r="L128" s="1071"/>
      <c r="M128" s="1071"/>
      <c r="N128" s="1071"/>
      <c r="O128" s="1071"/>
      <c r="P128" s="1071"/>
      <c r="Q128" s="1071"/>
      <c r="R128" s="1071"/>
      <c r="S128" s="1071"/>
      <c r="T128" s="1071"/>
      <c r="U128" s="1071"/>
      <c r="V128" s="1071"/>
      <c r="W128" s="1072" t="s">
        <v>489</v>
      </c>
      <c r="X128" s="1072"/>
      <c r="Y128" s="1072"/>
      <c r="Z128" s="1073"/>
      <c r="AA128" s="1074">
        <v>16187</v>
      </c>
      <c r="AB128" s="1075"/>
      <c r="AC128" s="1075"/>
      <c r="AD128" s="1075"/>
      <c r="AE128" s="1076"/>
      <c r="AF128" s="1077">
        <v>23045</v>
      </c>
      <c r="AG128" s="1075"/>
      <c r="AH128" s="1075"/>
      <c r="AI128" s="1075"/>
      <c r="AJ128" s="1076"/>
      <c r="AK128" s="1077">
        <v>20589</v>
      </c>
      <c r="AL128" s="1075"/>
      <c r="AM128" s="1075"/>
      <c r="AN128" s="1075"/>
      <c r="AO128" s="1076"/>
      <c r="AP128" s="1078"/>
      <c r="AQ128" s="1079"/>
      <c r="AR128" s="1079"/>
      <c r="AS128" s="1079"/>
      <c r="AT128" s="1080"/>
      <c r="AU128" s="224"/>
      <c r="AV128" s="224"/>
      <c r="AW128" s="224"/>
      <c r="AX128" s="925" t="s">
        <v>490</v>
      </c>
      <c r="AY128" s="926"/>
      <c r="AZ128" s="926"/>
      <c r="BA128" s="926"/>
      <c r="BB128" s="926"/>
      <c r="BC128" s="926"/>
      <c r="BD128" s="926"/>
      <c r="BE128" s="927"/>
      <c r="BF128" s="1081" t="s">
        <v>137</v>
      </c>
      <c r="BG128" s="1082"/>
      <c r="BH128" s="1082"/>
      <c r="BI128" s="1082"/>
      <c r="BJ128" s="1082"/>
      <c r="BK128" s="1082"/>
      <c r="BL128" s="1083"/>
      <c r="BM128" s="1081">
        <v>15</v>
      </c>
      <c r="BN128" s="1082"/>
      <c r="BO128" s="1082"/>
      <c r="BP128" s="1082"/>
      <c r="BQ128" s="1082"/>
      <c r="BR128" s="1082"/>
      <c r="BS128" s="1083"/>
      <c r="BT128" s="1081">
        <v>20</v>
      </c>
      <c r="BU128" s="1082"/>
      <c r="BV128" s="1082"/>
      <c r="BW128" s="1082"/>
      <c r="BX128" s="1082"/>
      <c r="BY128" s="1082"/>
      <c r="BZ128" s="1105"/>
      <c r="CA128" s="247"/>
      <c r="CB128" s="247"/>
      <c r="CC128" s="247"/>
      <c r="CD128" s="247"/>
      <c r="CE128" s="247"/>
      <c r="CF128" s="247"/>
      <c r="CG128" s="224"/>
      <c r="CH128" s="224"/>
      <c r="CI128" s="224"/>
      <c r="CJ128" s="246"/>
      <c r="CK128" s="1053"/>
      <c r="CL128" s="1054"/>
      <c r="CM128" s="1054"/>
      <c r="CN128" s="1054"/>
      <c r="CO128" s="1055"/>
      <c r="CP128" s="1064" t="s">
        <v>491</v>
      </c>
      <c r="CQ128" s="755"/>
      <c r="CR128" s="755"/>
      <c r="CS128" s="755"/>
      <c r="CT128" s="755"/>
      <c r="CU128" s="755"/>
      <c r="CV128" s="755"/>
      <c r="CW128" s="755"/>
      <c r="CX128" s="755"/>
      <c r="CY128" s="755"/>
      <c r="CZ128" s="755"/>
      <c r="DA128" s="755"/>
      <c r="DB128" s="755"/>
      <c r="DC128" s="755"/>
      <c r="DD128" s="755"/>
      <c r="DE128" s="755"/>
      <c r="DF128" s="1065"/>
      <c r="DG128" s="1066" t="s">
        <v>478</v>
      </c>
      <c r="DH128" s="1067"/>
      <c r="DI128" s="1067"/>
      <c r="DJ128" s="1067"/>
      <c r="DK128" s="1067"/>
      <c r="DL128" s="1067" t="s">
        <v>477</v>
      </c>
      <c r="DM128" s="1067"/>
      <c r="DN128" s="1067"/>
      <c r="DO128" s="1067"/>
      <c r="DP128" s="1067"/>
      <c r="DQ128" s="1067" t="s">
        <v>477</v>
      </c>
      <c r="DR128" s="1067"/>
      <c r="DS128" s="1067"/>
      <c r="DT128" s="1067"/>
      <c r="DU128" s="1067"/>
      <c r="DV128" s="1068" t="s">
        <v>477</v>
      </c>
      <c r="DW128" s="1068"/>
      <c r="DX128" s="1068"/>
      <c r="DY128" s="1068"/>
      <c r="DZ128" s="1069"/>
    </row>
    <row r="129" spans="1:131" s="222" customFormat="1" ht="26.25" customHeight="1" x14ac:dyDescent="0.15">
      <c r="A129" s="963" t="s">
        <v>108</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099" t="s">
        <v>492</v>
      </c>
      <c r="X129" s="1100"/>
      <c r="Y129" s="1100"/>
      <c r="Z129" s="1101"/>
      <c r="AA129" s="987">
        <v>3696882</v>
      </c>
      <c r="AB129" s="988"/>
      <c r="AC129" s="988"/>
      <c r="AD129" s="988"/>
      <c r="AE129" s="989"/>
      <c r="AF129" s="990">
        <v>3911086</v>
      </c>
      <c r="AG129" s="988"/>
      <c r="AH129" s="988"/>
      <c r="AI129" s="988"/>
      <c r="AJ129" s="989"/>
      <c r="AK129" s="990">
        <v>4185416</v>
      </c>
      <c r="AL129" s="988"/>
      <c r="AM129" s="988"/>
      <c r="AN129" s="988"/>
      <c r="AO129" s="989"/>
      <c r="AP129" s="1102"/>
      <c r="AQ129" s="1103"/>
      <c r="AR129" s="1103"/>
      <c r="AS129" s="1103"/>
      <c r="AT129" s="1104"/>
      <c r="AU129" s="225"/>
      <c r="AV129" s="225"/>
      <c r="AW129" s="225"/>
      <c r="AX129" s="1094" t="s">
        <v>493</v>
      </c>
      <c r="AY129" s="952"/>
      <c r="AZ129" s="952"/>
      <c r="BA129" s="952"/>
      <c r="BB129" s="952"/>
      <c r="BC129" s="952"/>
      <c r="BD129" s="952"/>
      <c r="BE129" s="953"/>
      <c r="BF129" s="1095" t="s">
        <v>137</v>
      </c>
      <c r="BG129" s="1096"/>
      <c r="BH129" s="1096"/>
      <c r="BI129" s="1096"/>
      <c r="BJ129" s="1096"/>
      <c r="BK129" s="1096"/>
      <c r="BL129" s="1097"/>
      <c r="BM129" s="1095">
        <v>20</v>
      </c>
      <c r="BN129" s="1096"/>
      <c r="BO129" s="1096"/>
      <c r="BP129" s="1096"/>
      <c r="BQ129" s="1096"/>
      <c r="BR129" s="1096"/>
      <c r="BS129" s="1097"/>
      <c r="BT129" s="1095">
        <v>30</v>
      </c>
      <c r="BU129" s="1096"/>
      <c r="BV129" s="1096"/>
      <c r="BW129" s="1096"/>
      <c r="BX129" s="1096"/>
      <c r="BY129" s="1096"/>
      <c r="BZ129" s="1098"/>
      <c r="CA129" s="248"/>
      <c r="CB129" s="248"/>
      <c r="CC129" s="248"/>
      <c r="CD129" s="248"/>
      <c r="CE129" s="248"/>
      <c r="CF129" s="248"/>
      <c r="CG129" s="248"/>
      <c r="CH129" s="248"/>
      <c r="CI129" s="248"/>
      <c r="CJ129" s="248"/>
      <c r="CK129" s="248"/>
      <c r="CL129" s="248"/>
      <c r="CM129" s="248"/>
      <c r="CN129" s="248"/>
      <c r="CO129" s="248"/>
      <c r="CP129" s="248"/>
      <c r="CQ129" s="248"/>
      <c r="CR129" s="248"/>
      <c r="CS129" s="248"/>
      <c r="CT129" s="248"/>
      <c r="CU129" s="248"/>
      <c r="CV129" s="248"/>
      <c r="CW129" s="248"/>
      <c r="CX129" s="248"/>
      <c r="CY129" s="248"/>
      <c r="CZ129" s="248"/>
      <c r="DA129" s="248"/>
      <c r="DB129" s="248"/>
      <c r="DC129" s="248"/>
      <c r="DD129" s="248"/>
      <c r="DE129" s="248"/>
      <c r="DF129" s="248"/>
      <c r="DG129" s="248"/>
      <c r="DH129" s="248"/>
      <c r="DI129" s="248"/>
      <c r="DJ129" s="248"/>
      <c r="DK129" s="248"/>
      <c r="DL129" s="248"/>
      <c r="DM129" s="248"/>
      <c r="DN129" s="248"/>
      <c r="DO129" s="248"/>
      <c r="DP129" s="225"/>
      <c r="DQ129" s="225"/>
      <c r="DR129" s="225"/>
      <c r="DS129" s="225"/>
      <c r="DT129" s="225"/>
      <c r="DU129" s="225"/>
      <c r="DV129" s="225"/>
      <c r="DW129" s="225"/>
      <c r="DX129" s="225"/>
      <c r="DY129" s="225"/>
      <c r="DZ129" s="225"/>
    </row>
    <row r="130" spans="1:131" s="222" customFormat="1" ht="26.25" customHeight="1" x14ac:dyDescent="0.15">
      <c r="A130" s="963" t="s">
        <v>494</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099" t="s">
        <v>495</v>
      </c>
      <c r="X130" s="1100"/>
      <c r="Y130" s="1100"/>
      <c r="Z130" s="1101"/>
      <c r="AA130" s="987">
        <v>629573</v>
      </c>
      <c r="AB130" s="988"/>
      <c r="AC130" s="988"/>
      <c r="AD130" s="988"/>
      <c r="AE130" s="989"/>
      <c r="AF130" s="990">
        <v>646953</v>
      </c>
      <c r="AG130" s="988"/>
      <c r="AH130" s="988"/>
      <c r="AI130" s="988"/>
      <c r="AJ130" s="989"/>
      <c r="AK130" s="990">
        <v>671374</v>
      </c>
      <c r="AL130" s="988"/>
      <c r="AM130" s="988"/>
      <c r="AN130" s="988"/>
      <c r="AO130" s="989"/>
      <c r="AP130" s="1102"/>
      <c r="AQ130" s="1103"/>
      <c r="AR130" s="1103"/>
      <c r="AS130" s="1103"/>
      <c r="AT130" s="1104"/>
      <c r="AU130" s="225"/>
      <c r="AV130" s="225"/>
      <c r="AW130" s="225"/>
      <c r="AX130" s="1094" t="s">
        <v>496</v>
      </c>
      <c r="AY130" s="952"/>
      <c r="AZ130" s="952"/>
      <c r="BA130" s="952"/>
      <c r="BB130" s="952"/>
      <c r="BC130" s="952"/>
      <c r="BD130" s="952"/>
      <c r="BE130" s="953"/>
      <c r="BF130" s="1130">
        <v>8.6</v>
      </c>
      <c r="BG130" s="1131"/>
      <c r="BH130" s="1131"/>
      <c r="BI130" s="1131"/>
      <c r="BJ130" s="1131"/>
      <c r="BK130" s="1131"/>
      <c r="BL130" s="1132"/>
      <c r="BM130" s="1130">
        <v>25</v>
      </c>
      <c r="BN130" s="1131"/>
      <c r="BO130" s="1131"/>
      <c r="BP130" s="1131"/>
      <c r="BQ130" s="1131"/>
      <c r="BR130" s="1131"/>
      <c r="BS130" s="1132"/>
      <c r="BT130" s="1130">
        <v>35</v>
      </c>
      <c r="BU130" s="1131"/>
      <c r="BV130" s="1131"/>
      <c r="BW130" s="1131"/>
      <c r="BX130" s="1131"/>
      <c r="BY130" s="1131"/>
      <c r="BZ130" s="1133"/>
      <c r="CA130" s="248"/>
      <c r="CB130" s="248"/>
      <c r="CC130" s="248"/>
      <c r="CD130" s="248"/>
      <c r="CE130" s="248"/>
      <c r="CF130" s="248"/>
      <c r="CG130" s="248"/>
      <c r="CH130" s="248"/>
      <c r="CI130" s="248"/>
      <c r="CJ130" s="248"/>
      <c r="CK130" s="248"/>
      <c r="CL130" s="248"/>
      <c r="CM130" s="248"/>
      <c r="CN130" s="248"/>
      <c r="CO130" s="248"/>
      <c r="CP130" s="248"/>
      <c r="CQ130" s="248"/>
      <c r="CR130" s="248"/>
      <c r="CS130" s="248"/>
      <c r="CT130" s="248"/>
      <c r="CU130" s="248"/>
      <c r="CV130" s="248"/>
      <c r="CW130" s="248"/>
      <c r="CX130" s="248"/>
      <c r="CY130" s="248"/>
      <c r="CZ130" s="248"/>
      <c r="DA130" s="248"/>
      <c r="DB130" s="248"/>
      <c r="DC130" s="248"/>
      <c r="DD130" s="248"/>
      <c r="DE130" s="248"/>
      <c r="DF130" s="248"/>
      <c r="DG130" s="248"/>
      <c r="DH130" s="248"/>
      <c r="DI130" s="248"/>
      <c r="DJ130" s="248"/>
      <c r="DK130" s="248"/>
      <c r="DL130" s="248"/>
      <c r="DM130" s="248"/>
      <c r="DN130" s="248"/>
      <c r="DO130" s="248"/>
      <c r="DP130" s="225"/>
      <c r="DQ130" s="225"/>
      <c r="DR130" s="225"/>
      <c r="DS130" s="225"/>
      <c r="DT130" s="225"/>
      <c r="DU130" s="225"/>
      <c r="DV130" s="225"/>
      <c r="DW130" s="225"/>
      <c r="DX130" s="225"/>
      <c r="DY130" s="225"/>
      <c r="DZ130" s="225"/>
    </row>
    <row r="131" spans="1:131" s="222" customFormat="1" ht="26.25" customHeight="1" thickBot="1" x14ac:dyDescent="0.2">
      <c r="A131" s="1134"/>
      <c r="B131" s="1135"/>
      <c r="C131" s="1135"/>
      <c r="D131" s="1135"/>
      <c r="E131" s="1135"/>
      <c r="F131" s="1135"/>
      <c r="G131" s="1135"/>
      <c r="H131" s="1135"/>
      <c r="I131" s="1135"/>
      <c r="J131" s="1135"/>
      <c r="K131" s="1135"/>
      <c r="L131" s="1135"/>
      <c r="M131" s="1135"/>
      <c r="N131" s="1135"/>
      <c r="O131" s="1135"/>
      <c r="P131" s="1135"/>
      <c r="Q131" s="1135"/>
      <c r="R131" s="1135"/>
      <c r="S131" s="1135"/>
      <c r="T131" s="1135"/>
      <c r="U131" s="1135"/>
      <c r="V131" s="1135"/>
      <c r="W131" s="1136" t="s">
        <v>497</v>
      </c>
      <c r="X131" s="1137"/>
      <c r="Y131" s="1137"/>
      <c r="Z131" s="1138"/>
      <c r="AA131" s="1033">
        <v>3067309</v>
      </c>
      <c r="AB131" s="1015"/>
      <c r="AC131" s="1015"/>
      <c r="AD131" s="1015"/>
      <c r="AE131" s="1016"/>
      <c r="AF131" s="1014">
        <v>3264133</v>
      </c>
      <c r="AG131" s="1015"/>
      <c r="AH131" s="1015"/>
      <c r="AI131" s="1015"/>
      <c r="AJ131" s="1016"/>
      <c r="AK131" s="1014">
        <v>3514042</v>
      </c>
      <c r="AL131" s="1015"/>
      <c r="AM131" s="1015"/>
      <c r="AN131" s="1015"/>
      <c r="AO131" s="1016"/>
      <c r="AP131" s="1139"/>
      <c r="AQ131" s="1140"/>
      <c r="AR131" s="1140"/>
      <c r="AS131" s="1140"/>
      <c r="AT131" s="1141"/>
      <c r="AU131" s="225"/>
      <c r="AV131" s="225"/>
      <c r="AW131" s="225"/>
      <c r="AX131" s="1112" t="s">
        <v>498</v>
      </c>
      <c r="AY131" s="755"/>
      <c r="AZ131" s="755"/>
      <c r="BA131" s="755"/>
      <c r="BB131" s="755"/>
      <c r="BC131" s="755"/>
      <c r="BD131" s="755"/>
      <c r="BE131" s="1065"/>
      <c r="BF131" s="1113">
        <v>30.9</v>
      </c>
      <c r="BG131" s="1114"/>
      <c r="BH131" s="1114"/>
      <c r="BI131" s="1114"/>
      <c r="BJ131" s="1114"/>
      <c r="BK131" s="1114"/>
      <c r="BL131" s="1115"/>
      <c r="BM131" s="1113">
        <v>350</v>
      </c>
      <c r="BN131" s="1114"/>
      <c r="BO131" s="1114"/>
      <c r="BP131" s="1114"/>
      <c r="BQ131" s="1114"/>
      <c r="BR131" s="1114"/>
      <c r="BS131" s="1115"/>
      <c r="BT131" s="1116"/>
      <c r="BU131" s="1117"/>
      <c r="BV131" s="1117"/>
      <c r="BW131" s="1117"/>
      <c r="BX131" s="1117"/>
      <c r="BY131" s="1117"/>
      <c r="BZ131" s="1118"/>
      <c r="CA131" s="248"/>
      <c r="CB131" s="248"/>
      <c r="CC131" s="248"/>
      <c r="CD131" s="248"/>
      <c r="CE131" s="248"/>
      <c r="CF131" s="248"/>
      <c r="CG131" s="248"/>
      <c r="CH131" s="248"/>
      <c r="CI131" s="248"/>
      <c r="CJ131" s="248"/>
      <c r="CK131" s="248"/>
      <c r="CL131" s="248"/>
      <c r="CM131" s="248"/>
      <c r="CN131" s="248"/>
      <c r="CO131" s="248"/>
      <c r="CP131" s="248"/>
      <c r="CQ131" s="248"/>
      <c r="CR131" s="248"/>
      <c r="CS131" s="248"/>
      <c r="CT131" s="248"/>
      <c r="CU131" s="248"/>
      <c r="CV131" s="248"/>
      <c r="CW131" s="248"/>
      <c r="CX131" s="248"/>
      <c r="CY131" s="248"/>
      <c r="CZ131" s="248"/>
      <c r="DA131" s="248"/>
      <c r="DB131" s="248"/>
      <c r="DC131" s="248"/>
      <c r="DD131" s="248"/>
      <c r="DE131" s="248"/>
      <c r="DF131" s="248"/>
      <c r="DG131" s="248"/>
      <c r="DH131" s="248"/>
      <c r="DI131" s="248"/>
      <c r="DJ131" s="248"/>
      <c r="DK131" s="248"/>
      <c r="DL131" s="248"/>
      <c r="DM131" s="248"/>
      <c r="DN131" s="248"/>
      <c r="DO131" s="248"/>
      <c r="DP131" s="225"/>
      <c r="DQ131" s="225"/>
      <c r="DR131" s="225"/>
      <c r="DS131" s="225"/>
      <c r="DT131" s="225"/>
      <c r="DU131" s="225"/>
      <c r="DV131" s="225"/>
      <c r="DW131" s="225"/>
      <c r="DX131" s="225"/>
      <c r="DY131" s="225"/>
      <c r="DZ131" s="225"/>
    </row>
    <row r="132" spans="1:131" s="222" customFormat="1" ht="26.25" customHeight="1" x14ac:dyDescent="0.15">
      <c r="A132" s="1119" t="s">
        <v>499</v>
      </c>
      <c r="B132" s="1120"/>
      <c r="C132" s="1120"/>
      <c r="D132" s="1120"/>
      <c r="E132" s="1120"/>
      <c r="F132" s="1120"/>
      <c r="G132" s="1120"/>
      <c r="H132" s="1120"/>
      <c r="I132" s="1120"/>
      <c r="J132" s="1120"/>
      <c r="K132" s="1120"/>
      <c r="L132" s="1120"/>
      <c r="M132" s="1120"/>
      <c r="N132" s="1120"/>
      <c r="O132" s="1120"/>
      <c r="P132" s="1120"/>
      <c r="Q132" s="1120"/>
      <c r="R132" s="1120"/>
      <c r="S132" s="1120"/>
      <c r="T132" s="1120"/>
      <c r="U132" s="1120"/>
      <c r="V132" s="1123" t="s">
        <v>500</v>
      </c>
      <c r="W132" s="1123"/>
      <c r="X132" s="1123"/>
      <c r="Y132" s="1123"/>
      <c r="Z132" s="1124"/>
      <c r="AA132" s="1125">
        <v>8.9399209539999998</v>
      </c>
      <c r="AB132" s="1126"/>
      <c r="AC132" s="1126"/>
      <c r="AD132" s="1126"/>
      <c r="AE132" s="1127"/>
      <c r="AF132" s="1128">
        <v>8.4847951970000004</v>
      </c>
      <c r="AG132" s="1126"/>
      <c r="AH132" s="1126"/>
      <c r="AI132" s="1126"/>
      <c r="AJ132" s="1127"/>
      <c r="AK132" s="1128">
        <v>8.6217808439999999</v>
      </c>
      <c r="AL132" s="1126"/>
      <c r="AM132" s="1126"/>
      <c r="AN132" s="1126"/>
      <c r="AO132" s="1127"/>
      <c r="AP132" s="1030"/>
      <c r="AQ132" s="1031"/>
      <c r="AR132" s="1031"/>
      <c r="AS132" s="1031"/>
      <c r="AT132" s="1129"/>
      <c r="AU132" s="249"/>
      <c r="AV132" s="225"/>
      <c r="AW132" s="225"/>
      <c r="AX132" s="225"/>
      <c r="AY132" s="225"/>
      <c r="AZ132" s="225"/>
      <c r="BA132" s="225"/>
      <c r="BB132" s="225"/>
      <c r="BC132" s="225"/>
      <c r="BD132" s="225"/>
      <c r="BE132" s="225"/>
      <c r="BF132" s="225"/>
      <c r="BG132" s="225"/>
      <c r="BH132" s="225"/>
      <c r="BI132" s="225"/>
      <c r="BJ132" s="225"/>
      <c r="BK132" s="225"/>
      <c r="BL132" s="225"/>
      <c r="BM132" s="225"/>
      <c r="BN132" s="225"/>
      <c r="BO132" s="225"/>
      <c r="BP132" s="225"/>
      <c r="BQ132" s="225"/>
      <c r="BR132" s="225"/>
      <c r="BS132" s="226"/>
      <c r="BT132" s="225"/>
      <c r="BU132" s="225"/>
      <c r="BV132" s="225"/>
      <c r="BW132" s="225"/>
      <c r="BX132" s="225"/>
      <c r="BY132" s="225"/>
      <c r="BZ132" s="225"/>
      <c r="CA132" s="248"/>
      <c r="CB132" s="248"/>
      <c r="CC132" s="248"/>
      <c r="CD132" s="248"/>
      <c r="CE132" s="248"/>
      <c r="CF132" s="248"/>
      <c r="CG132" s="248"/>
      <c r="CH132" s="248"/>
      <c r="CI132" s="248"/>
      <c r="CJ132" s="248"/>
      <c r="CK132" s="248"/>
      <c r="CL132" s="248"/>
      <c r="CM132" s="248"/>
      <c r="CN132" s="248"/>
      <c r="CO132" s="248"/>
      <c r="CP132" s="248"/>
      <c r="CQ132" s="248"/>
      <c r="CR132" s="248"/>
      <c r="CS132" s="248"/>
      <c r="CT132" s="248"/>
      <c r="CU132" s="248"/>
      <c r="CV132" s="248"/>
      <c r="CW132" s="248"/>
      <c r="CX132" s="248"/>
      <c r="CY132" s="248"/>
      <c r="CZ132" s="248"/>
      <c r="DA132" s="248"/>
      <c r="DB132" s="248"/>
      <c r="DC132" s="248"/>
      <c r="DD132" s="248"/>
      <c r="DE132" s="248"/>
      <c r="DF132" s="248"/>
      <c r="DG132" s="248"/>
      <c r="DH132" s="248"/>
      <c r="DI132" s="248"/>
      <c r="DJ132" s="248"/>
      <c r="DK132" s="248"/>
      <c r="DL132" s="248"/>
      <c r="DM132" s="248"/>
      <c r="DN132" s="248"/>
      <c r="DO132" s="248"/>
      <c r="DP132" s="225"/>
      <c r="DQ132" s="225"/>
      <c r="DR132" s="225"/>
      <c r="DS132" s="225"/>
      <c r="DT132" s="225"/>
      <c r="DU132" s="225"/>
      <c r="DV132" s="225"/>
      <c r="DW132" s="225"/>
      <c r="DX132" s="225"/>
      <c r="DY132" s="225"/>
      <c r="DZ132" s="225"/>
    </row>
    <row r="133" spans="1:131" s="222" customFormat="1" ht="26.25" customHeight="1" thickBot="1" x14ac:dyDescent="0.2">
      <c r="A133" s="1121"/>
      <c r="B133" s="1122"/>
      <c r="C133" s="1122"/>
      <c r="D133" s="1122"/>
      <c r="E133" s="1122"/>
      <c r="F133" s="1122"/>
      <c r="G133" s="1122"/>
      <c r="H133" s="1122"/>
      <c r="I133" s="1122"/>
      <c r="J133" s="1122"/>
      <c r="K133" s="1122"/>
      <c r="L133" s="1122"/>
      <c r="M133" s="1122"/>
      <c r="N133" s="1122"/>
      <c r="O133" s="1122"/>
      <c r="P133" s="1122"/>
      <c r="Q133" s="1122"/>
      <c r="R133" s="1122"/>
      <c r="S133" s="1122"/>
      <c r="T133" s="1122"/>
      <c r="U133" s="1122"/>
      <c r="V133" s="1106" t="s">
        <v>501</v>
      </c>
      <c r="W133" s="1106"/>
      <c r="X133" s="1106"/>
      <c r="Y133" s="1106"/>
      <c r="Z133" s="1107"/>
      <c r="AA133" s="1108">
        <v>8.5</v>
      </c>
      <c r="AB133" s="1109"/>
      <c r="AC133" s="1109"/>
      <c r="AD133" s="1109"/>
      <c r="AE133" s="1110"/>
      <c r="AF133" s="1108">
        <v>8.5</v>
      </c>
      <c r="AG133" s="1109"/>
      <c r="AH133" s="1109"/>
      <c r="AI133" s="1109"/>
      <c r="AJ133" s="1110"/>
      <c r="AK133" s="1108">
        <v>8.6</v>
      </c>
      <c r="AL133" s="1109"/>
      <c r="AM133" s="1109"/>
      <c r="AN133" s="1109"/>
      <c r="AO133" s="1110"/>
      <c r="AP133" s="1057"/>
      <c r="AQ133" s="1058"/>
      <c r="AR133" s="1058"/>
      <c r="AS133" s="1058"/>
      <c r="AT133" s="1111"/>
      <c r="AU133" s="225"/>
      <c r="AV133" s="225"/>
      <c r="AW133" s="225"/>
      <c r="AX133" s="225"/>
      <c r="AY133" s="225"/>
      <c r="AZ133" s="225"/>
      <c r="BA133" s="225"/>
      <c r="BB133" s="225"/>
      <c r="BC133" s="225"/>
      <c r="BD133" s="225"/>
      <c r="BE133" s="225"/>
      <c r="BF133" s="225"/>
      <c r="BG133" s="225"/>
      <c r="BH133" s="225"/>
      <c r="BI133" s="225"/>
      <c r="BJ133" s="225"/>
      <c r="BK133" s="225"/>
      <c r="BL133" s="225"/>
      <c r="BM133" s="225"/>
      <c r="BN133" s="248"/>
      <c r="BO133" s="248"/>
      <c r="BP133" s="248"/>
      <c r="BQ133" s="248"/>
      <c r="BR133" s="248"/>
      <c r="BS133" s="248"/>
      <c r="BT133" s="248"/>
      <c r="BU133" s="248"/>
      <c r="BV133" s="248"/>
      <c r="BW133" s="248"/>
      <c r="BX133" s="248"/>
      <c r="BY133" s="248"/>
      <c r="BZ133" s="248"/>
      <c r="CA133" s="248"/>
      <c r="CB133" s="248"/>
      <c r="CC133" s="248"/>
      <c r="CD133" s="248"/>
      <c r="CE133" s="248"/>
      <c r="CF133" s="248"/>
      <c r="CG133" s="248"/>
      <c r="CH133" s="248"/>
      <c r="CI133" s="248"/>
      <c r="CJ133" s="248"/>
      <c r="CK133" s="248"/>
      <c r="CL133" s="248"/>
      <c r="CM133" s="248"/>
      <c r="CN133" s="248"/>
      <c r="CO133" s="248"/>
      <c r="CP133" s="248"/>
      <c r="CQ133" s="248"/>
      <c r="CR133" s="248"/>
      <c r="CS133" s="248"/>
      <c r="CT133" s="248"/>
      <c r="CU133" s="248"/>
      <c r="CV133" s="248"/>
      <c r="CW133" s="248"/>
      <c r="CX133" s="248"/>
      <c r="CY133" s="248"/>
      <c r="CZ133" s="248"/>
      <c r="DA133" s="248"/>
      <c r="DB133" s="248"/>
      <c r="DC133" s="248"/>
      <c r="DD133" s="248"/>
      <c r="DE133" s="248"/>
      <c r="DF133" s="248"/>
      <c r="DG133" s="248"/>
      <c r="DH133" s="248"/>
      <c r="DI133" s="248"/>
      <c r="DJ133" s="248"/>
      <c r="DK133" s="248"/>
      <c r="DL133" s="248"/>
      <c r="DM133" s="248"/>
      <c r="DN133" s="248"/>
      <c r="DO133" s="248"/>
      <c r="DP133" s="225"/>
      <c r="DQ133" s="225"/>
      <c r="DR133" s="225"/>
      <c r="DS133" s="225"/>
      <c r="DT133" s="225"/>
      <c r="DU133" s="225"/>
      <c r="DV133" s="225"/>
      <c r="DW133" s="225"/>
      <c r="DX133" s="225"/>
      <c r="DY133" s="225"/>
      <c r="DZ133" s="225"/>
    </row>
    <row r="134" spans="1:131" ht="11.25" customHeight="1" x14ac:dyDescent="0.15">
      <c r="A134" s="250"/>
      <c r="B134" s="250"/>
      <c r="C134" s="250"/>
      <c r="D134" s="250"/>
      <c r="E134" s="250"/>
      <c r="F134" s="250"/>
      <c r="G134" s="250"/>
      <c r="H134" s="250"/>
      <c r="I134" s="250"/>
      <c r="J134" s="250"/>
      <c r="K134" s="250"/>
      <c r="L134" s="250"/>
      <c r="M134" s="250"/>
      <c r="N134" s="250"/>
      <c r="O134" s="250"/>
      <c r="P134" s="250"/>
      <c r="Q134" s="250"/>
      <c r="R134" s="250"/>
      <c r="S134" s="250"/>
      <c r="T134" s="250"/>
      <c r="U134" s="250"/>
      <c r="V134" s="250"/>
      <c r="W134" s="250"/>
      <c r="X134" s="250"/>
      <c r="Y134" s="250"/>
      <c r="Z134" s="250"/>
      <c r="AA134" s="250"/>
      <c r="AB134" s="250"/>
      <c r="AC134" s="250"/>
      <c r="AD134" s="250"/>
      <c r="AE134" s="250"/>
      <c r="AF134" s="250"/>
      <c r="AG134" s="250"/>
      <c r="AH134" s="250"/>
      <c r="AI134" s="250"/>
      <c r="AJ134" s="250"/>
      <c r="AK134" s="250"/>
      <c r="AL134" s="250"/>
      <c r="AM134" s="250"/>
      <c r="AN134" s="250"/>
      <c r="AO134" s="250"/>
      <c r="AP134" s="250"/>
      <c r="AQ134" s="250"/>
      <c r="AR134" s="250"/>
      <c r="AS134" s="250"/>
      <c r="AT134" s="250"/>
      <c r="AU134" s="225"/>
      <c r="AV134" s="225"/>
      <c r="AW134" s="225"/>
      <c r="AX134" s="225"/>
      <c r="AY134" s="225"/>
      <c r="AZ134" s="225"/>
      <c r="BA134" s="225"/>
      <c r="BB134" s="225"/>
      <c r="BC134" s="225"/>
      <c r="BD134" s="225"/>
      <c r="BE134" s="225"/>
      <c r="BF134" s="225"/>
      <c r="BG134" s="225"/>
      <c r="BH134" s="225"/>
      <c r="BI134" s="225"/>
      <c r="BJ134" s="225"/>
      <c r="BK134" s="225"/>
      <c r="BL134" s="225"/>
      <c r="BM134" s="225"/>
      <c r="BN134" s="248"/>
      <c r="BO134" s="248"/>
      <c r="BP134" s="248"/>
      <c r="BQ134" s="248"/>
      <c r="BR134" s="248"/>
      <c r="BS134" s="248"/>
      <c r="BT134" s="248"/>
      <c r="BU134" s="248"/>
      <c r="BV134" s="248"/>
      <c r="BW134" s="248"/>
      <c r="BX134" s="248"/>
      <c r="BY134" s="248"/>
      <c r="BZ134" s="248"/>
      <c r="CA134" s="248"/>
      <c r="CB134" s="248"/>
      <c r="CC134" s="248"/>
      <c r="CD134" s="248"/>
      <c r="CE134" s="248"/>
      <c r="CF134" s="248"/>
      <c r="CG134" s="248"/>
      <c r="CH134" s="248"/>
      <c r="CI134" s="248"/>
      <c r="CJ134" s="248"/>
      <c r="CK134" s="248"/>
      <c r="CL134" s="248"/>
      <c r="CM134" s="248"/>
      <c r="CN134" s="248"/>
      <c r="CO134" s="248"/>
      <c r="CP134" s="248"/>
      <c r="CQ134" s="248"/>
      <c r="CR134" s="248"/>
      <c r="CS134" s="248"/>
      <c r="CT134" s="248"/>
      <c r="CU134" s="248"/>
      <c r="CV134" s="248"/>
      <c r="CW134" s="248"/>
      <c r="CX134" s="248"/>
      <c r="CY134" s="248"/>
      <c r="CZ134" s="248"/>
      <c r="DA134" s="248"/>
      <c r="DB134" s="248"/>
      <c r="DC134" s="248"/>
      <c r="DD134" s="248"/>
      <c r="DE134" s="248"/>
      <c r="DF134" s="248"/>
      <c r="DG134" s="248"/>
      <c r="DH134" s="248"/>
      <c r="DI134" s="248"/>
      <c r="DJ134" s="248"/>
      <c r="DK134" s="248"/>
      <c r="DL134" s="248"/>
      <c r="DM134" s="248"/>
      <c r="DN134" s="248"/>
      <c r="DO134" s="248"/>
      <c r="DP134" s="225"/>
      <c r="DQ134" s="225"/>
      <c r="DR134" s="225"/>
      <c r="DS134" s="225"/>
      <c r="DT134" s="225"/>
      <c r="DU134" s="225"/>
      <c r="DV134" s="225"/>
      <c r="DW134" s="225"/>
      <c r="DX134" s="225"/>
      <c r="DY134" s="225"/>
      <c r="DZ134" s="225"/>
      <c r="EA134" s="222"/>
    </row>
    <row r="135" spans="1:131" ht="14.25" hidden="1" x14ac:dyDescent="0.15">
      <c r="AU135" s="250"/>
      <c r="AV135" s="250"/>
      <c r="AW135" s="250"/>
      <c r="AX135" s="250"/>
      <c r="AY135" s="250"/>
      <c r="AZ135" s="250"/>
      <c r="BA135" s="250"/>
      <c r="BB135" s="250"/>
      <c r="BC135" s="250"/>
      <c r="BD135" s="250"/>
      <c r="BE135" s="250"/>
      <c r="BF135" s="250"/>
      <c r="BG135" s="250"/>
      <c r="BH135" s="250"/>
      <c r="BI135" s="250"/>
      <c r="BJ135" s="250"/>
      <c r="BK135" s="250"/>
      <c r="BL135" s="250"/>
      <c r="BM135" s="250"/>
      <c r="BN135" s="250"/>
      <c r="BO135" s="250"/>
      <c r="BP135" s="250"/>
      <c r="BQ135" s="250"/>
      <c r="BR135" s="250"/>
      <c r="BS135" s="250"/>
      <c r="BT135" s="250"/>
      <c r="BU135" s="250"/>
      <c r="BV135" s="250"/>
      <c r="BW135" s="250"/>
      <c r="BX135" s="250"/>
      <c r="BY135" s="250"/>
      <c r="BZ135" s="250"/>
      <c r="CA135" s="250"/>
      <c r="CB135" s="250"/>
      <c r="CC135" s="250"/>
      <c r="CD135" s="250"/>
      <c r="CE135" s="250"/>
      <c r="CF135" s="250"/>
      <c r="CG135" s="250"/>
      <c r="CH135" s="250"/>
      <c r="CI135" s="250"/>
      <c r="CJ135" s="250"/>
      <c r="CK135" s="250"/>
      <c r="CL135" s="250"/>
      <c r="CM135" s="250"/>
      <c r="CN135" s="250"/>
      <c r="CO135" s="250"/>
      <c r="CP135" s="250"/>
      <c r="CQ135" s="250"/>
      <c r="CR135" s="250"/>
      <c r="CS135" s="250"/>
      <c r="CT135" s="250"/>
      <c r="CU135" s="250"/>
      <c r="CV135" s="250"/>
      <c r="CW135" s="250"/>
      <c r="CX135" s="250"/>
      <c r="CY135" s="250"/>
      <c r="CZ135" s="250"/>
      <c r="DA135" s="250"/>
      <c r="DB135" s="250"/>
      <c r="DC135" s="250"/>
      <c r="DD135" s="250"/>
      <c r="DE135" s="250"/>
      <c r="DF135" s="250"/>
      <c r="DG135" s="250"/>
      <c r="DH135" s="250"/>
      <c r="DI135" s="250"/>
      <c r="DJ135" s="250"/>
      <c r="DK135" s="250"/>
      <c r="DL135" s="250"/>
      <c r="DM135" s="250"/>
      <c r="DN135" s="250"/>
      <c r="DO135" s="250"/>
      <c r="DP135" s="250"/>
      <c r="DQ135" s="250"/>
      <c r="DR135" s="250"/>
      <c r="DS135" s="250"/>
      <c r="DT135" s="250"/>
      <c r="DU135" s="250"/>
      <c r="DV135" s="250"/>
      <c r="DW135" s="250"/>
      <c r="DX135" s="250"/>
      <c r="DY135" s="250"/>
      <c r="DZ135" s="250"/>
    </row>
  </sheetData>
  <sheetProtection algorithmName="SHA-512" hashValue="qe+Bk+jrk1MEO1klT0jU7Vo5hr9P3E57QH9zG5dBWFiBnmOHSHC8j0+cUJArzBR8pK7KJgLCyCdhZs3Cp5JsAg==" saltValue="pLarvpcWUYXYQRt0O3y4z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2" customWidth="1"/>
    <col min="121" max="121" width="0" style="251" hidden="1" customWidth="1"/>
    <col min="122" max="16384" width="9" style="251" hidden="1"/>
  </cols>
  <sheetData>
    <row r="1" spans="1:120" x14ac:dyDescent="0.15">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1"/>
    </row>
    <row r="17" spans="119:120" x14ac:dyDescent="0.15">
      <c r="DP17" s="251"/>
    </row>
    <row r="18" spans="119:120" x14ac:dyDescent="0.15"/>
    <row r="19" spans="119:120" x14ac:dyDescent="0.15"/>
    <row r="20" spans="119:120" x14ac:dyDescent="0.15">
      <c r="DO20" s="251"/>
      <c r="DP20" s="251"/>
    </row>
    <row r="21" spans="119:120" x14ac:dyDescent="0.15">
      <c r="DP21" s="251"/>
    </row>
    <row r="22" spans="119:120" x14ac:dyDescent="0.15"/>
    <row r="23" spans="119:120" x14ac:dyDescent="0.15">
      <c r="DO23" s="251"/>
      <c r="DP23" s="251"/>
    </row>
    <row r="24" spans="119:120" x14ac:dyDescent="0.15">
      <c r="DP24" s="251"/>
    </row>
    <row r="25" spans="119:120" x14ac:dyDescent="0.15">
      <c r="DP25" s="251"/>
    </row>
    <row r="26" spans="119:120" x14ac:dyDescent="0.15">
      <c r="DO26" s="251"/>
      <c r="DP26" s="251"/>
    </row>
    <row r="27" spans="119:120" x14ac:dyDescent="0.15"/>
    <row r="28" spans="119:120" x14ac:dyDescent="0.15">
      <c r="DO28" s="251"/>
      <c r="DP28" s="251"/>
    </row>
    <row r="29" spans="119:120" x14ac:dyDescent="0.15">
      <c r="DP29" s="251"/>
    </row>
    <row r="30" spans="119:120" x14ac:dyDescent="0.15"/>
    <row r="31" spans="119:120" x14ac:dyDescent="0.15">
      <c r="DO31" s="251"/>
      <c r="DP31" s="251"/>
    </row>
    <row r="32" spans="119:120" x14ac:dyDescent="0.15"/>
    <row r="33" spans="98:120" x14ac:dyDescent="0.15">
      <c r="DO33" s="251"/>
      <c r="DP33" s="251"/>
    </row>
    <row r="34" spans="98:120" x14ac:dyDescent="0.15">
      <c r="DM34" s="251"/>
    </row>
    <row r="35" spans="98:120" x14ac:dyDescent="0.15">
      <c r="CT35" s="251"/>
      <c r="CU35" s="251"/>
      <c r="CV35" s="251"/>
      <c r="CY35" s="251"/>
      <c r="CZ35" s="251"/>
      <c r="DA35" s="251"/>
      <c r="DD35" s="251"/>
      <c r="DE35" s="251"/>
      <c r="DF35" s="251"/>
      <c r="DI35" s="251"/>
      <c r="DJ35" s="251"/>
      <c r="DK35" s="251"/>
      <c r="DM35" s="251"/>
      <c r="DN35" s="251"/>
      <c r="DO35" s="251"/>
      <c r="DP35" s="251"/>
    </row>
    <row r="36" spans="98:120" x14ac:dyDescent="0.15"/>
    <row r="37" spans="98:120" x14ac:dyDescent="0.15">
      <c r="CW37" s="251"/>
      <c r="DB37" s="251"/>
      <c r="DG37" s="251"/>
      <c r="DL37" s="251"/>
      <c r="DP37" s="251"/>
    </row>
    <row r="38" spans="98:120" x14ac:dyDescent="0.15">
      <c r="CT38" s="251"/>
      <c r="CU38" s="251"/>
      <c r="CV38" s="251"/>
      <c r="CW38" s="251"/>
      <c r="CY38" s="251"/>
      <c r="CZ38" s="251"/>
      <c r="DA38" s="251"/>
      <c r="DB38" s="251"/>
      <c r="DD38" s="251"/>
      <c r="DE38" s="251"/>
      <c r="DF38" s="251"/>
      <c r="DG38" s="251"/>
      <c r="DI38" s="251"/>
      <c r="DJ38" s="251"/>
      <c r="DK38" s="251"/>
      <c r="DL38" s="251"/>
      <c r="DN38" s="251"/>
      <c r="DO38" s="251"/>
      <c r="DP38" s="25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1"/>
      <c r="DO49" s="251"/>
      <c r="DP49" s="25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1"/>
      <c r="CS63" s="251"/>
      <c r="CX63" s="251"/>
      <c r="DC63" s="251"/>
      <c r="DH63" s="251"/>
    </row>
    <row r="64" spans="22:120" x14ac:dyDescent="0.15">
      <c r="V64" s="251"/>
    </row>
    <row r="65" spans="15:120" x14ac:dyDescent="0.15">
      <c r="X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1"/>
      <c r="BR65" s="251"/>
      <c r="BS65" s="251"/>
      <c r="BT65" s="251"/>
      <c r="BU65" s="251"/>
      <c r="BV65" s="251"/>
      <c r="BW65" s="251"/>
      <c r="BX65" s="251"/>
      <c r="BY65" s="251"/>
      <c r="BZ65" s="251"/>
      <c r="CA65" s="251"/>
      <c r="CB65" s="251"/>
      <c r="CC65" s="251"/>
      <c r="CD65" s="251"/>
      <c r="CE65" s="251"/>
      <c r="CF65" s="251"/>
      <c r="CG65" s="251"/>
      <c r="CH65" s="251"/>
      <c r="CI65" s="251"/>
      <c r="CJ65" s="251"/>
      <c r="CK65" s="251"/>
      <c r="CL65" s="251"/>
      <c r="CM65" s="251"/>
      <c r="CN65" s="251"/>
      <c r="CO65" s="251"/>
      <c r="CP65" s="251"/>
      <c r="CQ65" s="251"/>
      <c r="CR65" s="251"/>
      <c r="CU65" s="251"/>
      <c r="CZ65" s="251"/>
      <c r="DE65" s="251"/>
      <c r="DJ65" s="251"/>
    </row>
    <row r="66" spans="15:120" x14ac:dyDescent="0.15">
      <c r="Q66" s="251"/>
      <c r="S66" s="251"/>
      <c r="U66" s="251"/>
      <c r="DM66" s="251"/>
    </row>
    <row r="67" spans="15:120" x14ac:dyDescent="0.15">
      <c r="O67" s="251"/>
      <c r="P67" s="251"/>
      <c r="R67" s="251"/>
      <c r="T67" s="251"/>
      <c r="Y67" s="251"/>
      <c r="CT67" s="251"/>
      <c r="CV67" s="251"/>
      <c r="CW67" s="251"/>
      <c r="CY67" s="251"/>
      <c r="DA67" s="251"/>
      <c r="DB67" s="251"/>
      <c r="DD67" s="251"/>
      <c r="DF67" s="251"/>
      <c r="DG67" s="251"/>
      <c r="DI67" s="251"/>
      <c r="DK67" s="251"/>
      <c r="DL67" s="251"/>
      <c r="DN67" s="251"/>
      <c r="DO67" s="251"/>
      <c r="DP67" s="251"/>
    </row>
    <row r="68" spans="15:120" x14ac:dyDescent="0.15"/>
    <row r="69" spans="15:120" x14ac:dyDescent="0.15"/>
    <row r="70" spans="15:120" x14ac:dyDescent="0.15"/>
    <row r="71" spans="15:120" x14ac:dyDescent="0.15"/>
    <row r="72" spans="15:120" x14ac:dyDescent="0.15">
      <c r="DP72" s="251"/>
    </row>
    <row r="73" spans="15:120" x14ac:dyDescent="0.15">
      <c r="DP73" s="25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1"/>
      <c r="CX96" s="251"/>
      <c r="DC96" s="251"/>
      <c r="DH96" s="251"/>
    </row>
    <row r="97" spans="24:120" x14ac:dyDescent="0.15">
      <c r="CS97" s="251"/>
      <c r="CX97" s="251"/>
      <c r="DC97" s="251"/>
      <c r="DH97" s="251"/>
      <c r="DP97" s="252" t="s">
        <v>502</v>
      </c>
    </row>
    <row r="98" spans="24:120" hidden="1" x14ac:dyDescent="0.15">
      <c r="CS98" s="251"/>
      <c r="CX98" s="251"/>
      <c r="DC98" s="251"/>
      <c r="DH98" s="251"/>
    </row>
    <row r="99" spans="24:120" hidden="1" x14ac:dyDescent="0.15">
      <c r="CS99" s="251"/>
      <c r="CX99" s="251"/>
      <c r="DC99" s="251"/>
      <c r="DH99" s="251"/>
    </row>
    <row r="101" spans="24:120" ht="12" hidden="1" customHeight="1" x14ac:dyDescent="0.15">
      <c r="X101" s="251"/>
      <c r="Y101" s="251"/>
      <c r="Z101" s="251"/>
      <c r="AA101" s="251"/>
      <c r="AB101" s="251"/>
      <c r="AC101" s="251"/>
      <c r="AD101" s="251"/>
      <c r="AE101" s="251"/>
      <c r="AF101" s="251"/>
      <c r="AG101" s="251"/>
      <c r="AH101" s="251"/>
      <c r="AI101" s="251"/>
      <c r="AJ101" s="251"/>
      <c r="AK101" s="251"/>
      <c r="AL101" s="251"/>
      <c r="AM101" s="251"/>
      <c r="AN101" s="251"/>
      <c r="AO101" s="251"/>
      <c r="AP101" s="251"/>
      <c r="AQ101" s="251"/>
      <c r="AR101" s="251"/>
      <c r="AS101" s="251"/>
      <c r="AT101" s="251"/>
      <c r="AU101" s="251"/>
      <c r="AV101" s="251"/>
      <c r="AW101" s="251"/>
      <c r="AX101" s="251"/>
      <c r="AY101" s="251"/>
      <c r="AZ101" s="251"/>
      <c r="BA101" s="251"/>
      <c r="BB101" s="251"/>
      <c r="BC101" s="251"/>
      <c r="BD101" s="251"/>
      <c r="BE101" s="251"/>
      <c r="BF101" s="251"/>
      <c r="BG101" s="251"/>
      <c r="BH101" s="251"/>
      <c r="BI101" s="251"/>
      <c r="BJ101" s="251"/>
      <c r="BK101" s="251"/>
      <c r="BL101" s="251"/>
      <c r="BM101" s="251"/>
      <c r="BN101" s="251"/>
      <c r="BO101" s="251"/>
      <c r="BP101" s="251"/>
      <c r="BQ101" s="251"/>
      <c r="BR101" s="251"/>
      <c r="BS101" s="251"/>
      <c r="BT101" s="251"/>
      <c r="BU101" s="251"/>
      <c r="BV101" s="251"/>
      <c r="BW101" s="251"/>
      <c r="BX101" s="251"/>
      <c r="BY101" s="251"/>
      <c r="BZ101" s="251"/>
      <c r="CA101" s="251"/>
      <c r="CB101" s="251"/>
      <c r="CC101" s="251"/>
      <c r="CD101" s="251"/>
      <c r="CE101" s="251"/>
      <c r="CF101" s="251"/>
      <c r="CG101" s="251"/>
      <c r="CH101" s="251"/>
      <c r="CI101" s="251"/>
      <c r="CJ101" s="251"/>
      <c r="CK101" s="251"/>
      <c r="CL101" s="251"/>
      <c r="CM101" s="251"/>
      <c r="CN101" s="251"/>
      <c r="CO101" s="251"/>
      <c r="CP101" s="251"/>
      <c r="CQ101" s="251"/>
      <c r="CR101" s="251"/>
      <c r="CU101" s="251"/>
      <c r="CZ101" s="251"/>
      <c r="DE101" s="251"/>
      <c r="DJ101" s="251"/>
    </row>
    <row r="102" spans="24:120" ht="1.5" hidden="1" customHeight="1" x14ac:dyDescent="0.15">
      <c r="CU102" s="251"/>
      <c r="CZ102" s="251"/>
      <c r="DE102" s="251"/>
      <c r="DJ102" s="251"/>
      <c r="DM102" s="251"/>
    </row>
    <row r="103" spans="24:120" hidden="1" x14ac:dyDescent="0.15">
      <c r="CT103" s="251"/>
      <c r="CV103" s="251"/>
      <c r="CW103" s="251"/>
      <c r="CY103" s="251"/>
      <c r="DA103" s="251"/>
      <c r="DB103" s="251"/>
      <c r="DD103" s="251"/>
      <c r="DF103" s="251"/>
      <c r="DG103" s="251"/>
      <c r="DI103" s="251"/>
      <c r="DK103" s="251"/>
      <c r="DL103" s="251"/>
      <c r="DM103" s="251"/>
      <c r="DN103" s="251"/>
      <c r="DO103" s="251"/>
      <c r="DP103" s="251"/>
    </row>
    <row r="104" spans="24:120" hidden="1" x14ac:dyDescent="0.15">
      <c r="CV104" s="251"/>
      <c r="CW104" s="251"/>
      <c r="DA104" s="251"/>
      <c r="DB104" s="251"/>
      <c r="DF104" s="251"/>
      <c r="DG104" s="251"/>
      <c r="DK104" s="251"/>
      <c r="DL104" s="251"/>
      <c r="DN104" s="251"/>
      <c r="DO104" s="251"/>
      <c r="DP104" s="251"/>
    </row>
    <row r="105" spans="24:120" ht="12.75" hidden="1" customHeight="1" x14ac:dyDescent="0.15"/>
  </sheetData>
  <sheetProtection algorithmName="SHA-512" hashValue="RXNuVvdshq8RJw7d810r46QBGivP63Cdv9FrmfjOrkaPDBkIMG1NwPKFP0fPPHILb1E12/vIuc458/msSc1qhQ==" saltValue="CiGq1ipv6xXi4dhKNqVj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95"/>
  <sheetViews>
    <sheetView showGridLines="0" zoomScale="85" zoomScaleNormal="85" zoomScaleSheetLayoutView="55" workbookViewId="0"/>
  </sheetViews>
  <sheetFormatPr defaultColWidth="0" defaultRowHeight="13.5" customHeight="1" zeroHeight="1" x14ac:dyDescent="0.15"/>
  <cols>
    <col min="1" max="116" width="2.625" style="252" customWidth="1"/>
    <col min="117" max="16384" width="9" style="251" hidden="1"/>
  </cols>
  <sheetData>
    <row r="1" spans="2:116" x14ac:dyDescent="0.15">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row>
    <row r="2" spans="2:116" x14ac:dyDescent="0.15"/>
    <row r="3" spans="2:116" x14ac:dyDescent="0.15"/>
    <row r="4" spans="2:116" x14ac:dyDescent="0.15">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251"/>
    </row>
    <row r="5" spans="2:116" x14ac:dyDescent="0.15">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251"/>
      <c r="AJ18" s="251"/>
      <c r="AK18" s="251"/>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c r="BI18" s="251"/>
      <c r="BJ18" s="251"/>
      <c r="BK18" s="251"/>
      <c r="BL18" s="251"/>
      <c r="BM18" s="251"/>
      <c r="BN18" s="251"/>
      <c r="BO18" s="251"/>
      <c r="BP18" s="251"/>
      <c r="BQ18" s="251"/>
      <c r="BR18" s="251"/>
      <c r="BS18" s="251"/>
      <c r="BT18" s="251"/>
      <c r="BU18" s="251"/>
      <c r="BV18" s="251"/>
      <c r="BW18" s="251"/>
      <c r="BX18" s="251"/>
      <c r="BY18" s="251"/>
      <c r="BZ18" s="251"/>
      <c r="CA18" s="251"/>
      <c r="CB18" s="251"/>
      <c r="CC18" s="251"/>
      <c r="CD18" s="251"/>
      <c r="CE18" s="251"/>
      <c r="CF18" s="251"/>
      <c r="CG18" s="251"/>
      <c r="CH18" s="251"/>
      <c r="CI18" s="251"/>
      <c r="CJ18" s="251"/>
      <c r="CK18" s="251"/>
      <c r="CL18" s="251"/>
      <c r="CM18" s="251"/>
      <c r="CN18" s="251"/>
      <c r="CO18" s="251"/>
      <c r="CP18" s="251"/>
      <c r="CQ18" s="251"/>
      <c r="CR18" s="251"/>
      <c r="CS18" s="251"/>
      <c r="CT18" s="251"/>
      <c r="CU18" s="251"/>
      <c r="CV18" s="251"/>
      <c r="CW18" s="251"/>
      <c r="CX18" s="251"/>
      <c r="CY18" s="251"/>
      <c r="CZ18" s="251"/>
      <c r="DA18" s="251"/>
      <c r="DB18" s="251"/>
      <c r="DC18" s="251"/>
      <c r="DD18" s="251"/>
      <c r="DE18" s="251"/>
      <c r="DF18" s="251"/>
      <c r="DG18" s="251"/>
      <c r="DH18" s="251"/>
      <c r="DI18" s="251"/>
      <c r="DJ18" s="251"/>
      <c r="DK18" s="251"/>
      <c r="DL18" s="251"/>
    </row>
    <row r="19" spans="9:116" x14ac:dyDescent="0.15"/>
    <row r="20" spans="9:116" x14ac:dyDescent="0.15"/>
    <row r="21" spans="9:116" x14ac:dyDescent="0.15">
      <c r="DL21" s="251"/>
    </row>
    <row r="22" spans="9:116" x14ac:dyDescent="0.15">
      <c r="DI22" s="251"/>
      <c r="DJ22" s="251"/>
      <c r="DK22" s="251"/>
      <c r="DL22" s="251"/>
    </row>
    <row r="23" spans="9:116" x14ac:dyDescent="0.15">
      <c r="CY23" s="251"/>
      <c r="CZ23" s="251"/>
      <c r="DA23" s="251"/>
      <c r="DB23" s="251"/>
      <c r="DC23" s="251"/>
      <c r="DD23" s="251"/>
      <c r="DE23" s="251"/>
      <c r="DF23" s="251"/>
      <c r="DG23" s="251"/>
      <c r="DH23" s="251"/>
      <c r="DI23" s="251"/>
      <c r="DJ23" s="251"/>
      <c r="DK23" s="251"/>
      <c r="DL23" s="25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1"/>
      <c r="DA35" s="251"/>
      <c r="DB35" s="251"/>
      <c r="DC35" s="251"/>
      <c r="DD35" s="251"/>
      <c r="DE35" s="251"/>
      <c r="DF35" s="251"/>
      <c r="DG35" s="251"/>
      <c r="DH35" s="251"/>
      <c r="DI35" s="251"/>
      <c r="DJ35" s="251"/>
      <c r="DK35" s="251"/>
      <c r="DL35" s="251"/>
    </row>
    <row r="36" spans="15:116" x14ac:dyDescent="0.15"/>
    <row r="37" spans="15:116" x14ac:dyDescent="0.15">
      <c r="DL37" s="251"/>
    </row>
    <row r="38" spans="15:116" x14ac:dyDescent="0.15">
      <c r="DI38" s="251"/>
      <c r="DJ38" s="251"/>
      <c r="DK38" s="251"/>
      <c r="DL38" s="251"/>
    </row>
    <row r="39" spans="15:116" x14ac:dyDescent="0.15"/>
    <row r="40" spans="15:116" x14ac:dyDescent="0.15"/>
    <row r="41" spans="15:116" x14ac:dyDescent="0.15"/>
    <row r="42" spans="15:116" x14ac:dyDescent="0.15"/>
    <row r="43" spans="15:116" x14ac:dyDescent="0.15">
      <c r="O43" s="251"/>
      <c r="P43" s="251"/>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E43" s="251"/>
      <c r="DF43" s="251"/>
      <c r="DG43" s="251"/>
      <c r="DH43" s="251"/>
      <c r="DI43" s="251"/>
      <c r="DJ43" s="251"/>
      <c r="DK43" s="251"/>
      <c r="DL43" s="251"/>
    </row>
    <row r="44" spans="15:116" x14ac:dyDescent="0.15">
      <c r="DL44" s="251"/>
    </row>
    <row r="45" spans="15:116" x14ac:dyDescent="0.15"/>
    <row r="46" spans="15:116" x14ac:dyDescent="0.15">
      <c r="DA46" s="251"/>
      <c r="DB46" s="251"/>
      <c r="DC46" s="251"/>
      <c r="DD46" s="251"/>
      <c r="DE46" s="251"/>
      <c r="DF46" s="251"/>
      <c r="DG46" s="251"/>
      <c r="DH46" s="251"/>
      <c r="DI46" s="251"/>
      <c r="DJ46" s="251"/>
      <c r="DK46" s="251"/>
      <c r="DL46" s="251"/>
    </row>
    <row r="47" spans="15:116" x14ac:dyDescent="0.15"/>
    <row r="48" spans="15:116" x14ac:dyDescent="0.15"/>
    <row r="49" spans="104:116" x14ac:dyDescent="0.15"/>
    <row r="50" spans="104:116" x14ac:dyDescent="0.15">
      <c r="CZ50" s="251"/>
      <c r="DA50" s="251"/>
      <c r="DB50" s="251"/>
      <c r="DC50" s="251"/>
      <c r="DD50" s="251"/>
      <c r="DE50" s="251"/>
      <c r="DF50" s="251"/>
      <c r="DG50" s="251"/>
      <c r="DH50" s="251"/>
      <c r="DI50" s="251"/>
      <c r="DJ50" s="251"/>
      <c r="DK50" s="251"/>
      <c r="DL50" s="251"/>
    </row>
    <row r="51" spans="104:116" x14ac:dyDescent="0.15"/>
    <row r="52" spans="104:116" x14ac:dyDescent="0.15"/>
    <row r="53" spans="104:116" x14ac:dyDescent="0.15">
      <c r="DL53" s="25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1"/>
      <c r="DD67" s="251"/>
      <c r="DE67" s="251"/>
      <c r="DF67" s="251"/>
      <c r="DG67" s="251"/>
      <c r="DH67" s="251"/>
      <c r="DI67" s="251"/>
      <c r="DJ67" s="251"/>
      <c r="DK67" s="251"/>
      <c r="DL67" s="25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sheetData>
  <sheetProtection algorithmName="SHA-512" hashValue="6fqS1uU8QH4k3ZqktU9jy+qnSWm6V17rSaniQeiKWcvIQe2kPglcJVr7qNgo198xbOsN8yi/hVfgjE2ghy1iXA==" saltValue="nU7WZPmk9N07pCKcyke5I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3" customWidth="1"/>
    <col min="37" max="44" width="17" style="253" customWidth="1"/>
    <col min="45" max="45" width="6.125" style="260" customWidth="1"/>
    <col min="46" max="46" width="3" style="258" customWidth="1"/>
    <col min="47" max="47" width="19.125" style="253" hidden="1" customWidth="1"/>
    <col min="48" max="52" width="12.625" style="253" hidden="1" customWidth="1"/>
    <col min="53" max="16384" width="8.625" style="253" hidden="1"/>
  </cols>
  <sheetData>
    <row r="1" spans="1:46" x14ac:dyDescent="0.15">
      <c r="AS1" s="254"/>
      <c r="AT1" s="254"/>
    </row>
    <row r="2" spans="1:46" x14ac:dyDescent="0.15">
      <c r="AS2" s="254"/>
      <c r="AT2" s="254"/>
    </row>
    <row r="3" spans="1:46" x14ac:dyDescent="0.15">
      <c r="AS3" s="254"/>
      <c r="AT3" s="254"/>
    </row>
    <row r="4" spans="1:46" x14ac:dyDescent="0.15">
      <c r="AS4" s="254"/>
      <c r="AT4" s="254"/>
    </row>
    <row r="5" spans="1:46" ht="17.25" x14ac:dyDescent="0.15">
      <c r="A5" s="255" t="s">
        <v>503</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7"/>
    </row>
    <row r="6" spans="1:46" x14ac:dyDescent="0.15">
      <c r="A6" s="258"/>
      <c r="B6" s="254"/>
      <c r="C6" s="254"/>
      <c r="D6" s="254"/>
      <c r="E6" s="254"/>
      <c r="F6" s="254"/>
      <c r="G6" s="254"/>
      <c r="H6" s="254"/>
      <c r="I6" s="254"/>
      <c r="J6" s="254"/>
      <c r="K6" s="254"/>
      <c r="L6" s="254"/>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9" t="s">
        <v>504</v>
      </c>
      <c r="AL6" s="259"/>
      <c r="AM6" s="259"/>
      <c r="AN6" s="259"/>
      <c r="AO6" s="254"/>
      <c r="AP6" s="254"/>
      <c r="AQ6" s="254"/>
      <c r="AR6" s="254"/>
    </row>
    <row r="7" spans="1:46" ht="13.5" customHeight="1" x14ac:dyDescent="0.15">
      <c r="A7" s="258"/>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61"/>
      <c r="AL7" s="262"/>
      <c r="AM7" s="262"/>
      <c r="AN7" s="263"/>
      <c r="AO7" s="1143" t="s">
        <v>505</v>
      </c>
      <c r="AP7" s="264"/>
      <c r="AQ7" s="265" t="s">
        <v>506</v>
      </c>
      <c r="AR7" s="266"/>
    </row>
    <row r="8" spans="1:46" x14ac:dyDescent="0.15">
      <c r="A8" s="258"/>
      <c r="B8" s="254"/>
      <c r="C8" s="254"/>
      <c r="D8" s="254"/>
      <c r="E8" s="254"/>
      <c r="F8" s="254"/>
      <c r="G8" s="254"/>
      <c r="H8" s="254"/>
      <c r="I8" s="254"/>
      <c r="J8" s="254"/>
      <c r="K8" s="254"/>
      <c r="L8" s="254"/>
      <c r="M8" s="254"/>
      <c r="N8" s="254"/>
      <c r="O8" s="254"/>
      <c r="P8" s="254"/>
      <c r="Q8" s="254"/>
      <c r="R8" s="254"/>
      <c r="S8" s="254"/>
      <c r="T8" s="254"/>
      <c r="U8" s="254"/>
      <c r="V8" s="254"/>
      <c r="W8" s="254"/>
      <c r="X8" s="254"/>
      <c r="Y8" s="254"/>
      <c r="Z8" s="254"/>
      <c r="AA8" s="254"/>
      <c r="AB8" s="254"/>
      <c r="AC8" s="254"/>
      <c r="AD8" s="254"/>
      <c r="AE8" s="254"/>
      <c r="AF8" s="254"/>
      <c r="AG8" s="254"/>
      <c r="AH8" s="254"/>
      <c r="AI8" s="254"/>
      <c r="AJ8" s="254"/>
      <c r="AK8" s="267"/>
      <c r="AL8" s="268"/>
      <c r="AM8" s="268"/>
      <c r="AN8" s="269"/>
      <c r="AO8" s="1144"/>
      <c r="AP8" s="270" t="s">
        <v>507</v>
      </c>
      <c r="AQ8" s="271" t="s">
        <v>508</v>
      </c>
      <c r="AR8" s="272" t="s">
        <v>509</v>
      </c>
    </row>
    <row r="9" spans="1:46" x14ac:dyDescent="0.15">
      <c r="A9" s="258"/>
      <c r="B9" s="254"/>
      <c r="C9" s="254"/>
      <c r="D9" s="254"/>
      <c r="E9" s="254"/>
      <c r="F9" s="254"/>
      <c r="G9" s="254"/>
      <c r="H9" s="254"/>
      <c r="I9" s="254"/>
      <c r="J9" s="254"/>
      <c r="K9" s="254"/>
      <c r="L9" s="254"/>
      <c r="M9" s="254"/>
      <c r="N9" s="254"/>
      <c r="O9" s="254"/>
      <c r="P9" s="254"/>
      <c r="Q9" s="254"/>
      <c r="R9" s="254"/>
      <c r="S9" s="254"/>
      <c r="T9" s="254"/>
      <c r="U9" s="254"/>
      <c r="V9" s="254"/>
      <c r="W9" s="254"/>
      <c r="X9" s="254"/>
      <c r="Y9" s="254"/>
      <c r="Z9" s="254"/>
      <c r="AA9" s="254"/>
      <c r="AB9" s="254"/>
      <c r="AC9" s="254"/>
      <c r="AD9" s="254"/>
      <c r="AE9" s="254"/>
      <c r="AF9" s="254"/>
      <c r="AG9" s="254"/>
      <c r="AH9" s="254"/>
      <c r="AI9" s="254"/>
      <c r="AJ9" s="254"/>
      <c r="AK9" s="1145" t="s">
        <v>510</v>
      </c>
      <c r="AL9" s="1146"/>
      <c r="AM9" s="1146"/>
      <c r="AN9" s="1147"/>
      <c r="AO9" s="273">
        <v>1161734</v>
      </c>
      <c r="AP9" s="273">
        <v>144674</v>
      </c>
      <c r="AQ9" s="274">
        <v>135698</v>
      </c>
      <c r="AR9" s="275">
        <v>6.6</v>
      </c>
    </row>
    <row r="10" spans="1:46" ht="13.5" customHeight="1" x14ac:dyDescent="0.15">
      <c r="A10" s="258"/>
      <c r="B10" s="254"/>
      <c r="C10" s="254"/>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1145" t="s">
        <v>511</v>
      </c>
      <c r="AL10" s="1146"/>
      <c r="AM10" s="1146"/>
      <c r="AN10" s="1147"/>
      <c r="AO10" s="276">
        <v>117671</v>
      </c>
      <c r="AP10" s="276">
        <v>14654</v>
      </c>
      <c r="AQ10" s="277">
        <v>15070</v>
      </c>
      <c r="AR10" s="278">
        <v>-2.8</v>
      </c>
    </row>
    <row r="11" spans="1:46" ht="13.5" customHeight="1" x14ac:dyDescent="0.15">
      <c r="A11" s="258"/>
      <c r="B11" s="254"/>
      <c r="C11" s="254"/>
      <c r="D11" s="254"/>
      <c r="E11" s="254"/>
      <c r="F11" s="254"/>
      <c r="G11" s="254"/>
      <c r="H11" s="254"/>
      <c r="I11" s="254"/>
      <c r="J11" s="254"/>
      <c r="K11" s="254"/>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1145" t="s">
        <v>512</v>
      </c>
      <c r="AL11" s="1146"/>
      <c r="AM11" s="1146"/>
      <c r="AN11" s="1147"/>
      <c r="AO11" s="276">
        <v>15809</v>
      </c>
      <c r="AP11" s="276">
        <v>1969</v>
      </c>
      <c r="AQ11" s="277">
        <v>1204</v>
      </c>
      <c r="AR11" s="278">
        <v>63.5</v>
      </c>
    </row>
    <row r="12" spans="1:46" ht="13.5" customHeight="1" x14ac:dyDescent="0.15">
      <c r="A12" s="258"/>
      <c r="B12" s="254"/>
      <c r="C12" s="254"/>
      <c r="D12" s="254"/>
      <c r="E12" s="254"/>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4"/>
      <c r="AG12" s="254"/>
      <c r="AH12" s="254"/>
      <c r="AI12" s="254"/>
      <c r="AJ12" s="254"/>
      <c r="AK12" s="1145" t="s">
        <v>513</v>
      </c>
      <c r="AL12" s="1146"/>
      <c r="AM12" s="1146"/>
      <c r="AN12" s="1147"/>
      <c r="AO12" s="276" t="s">
        <v>514</v>
      </c>
      <c r="AP12" s="276" t="s">
        <v>514</v>
      </c>
      <c r="AQ12" s="277" t="s">
        <v>514</v>
      </c>
      <c r="AR12" s="278" t="s">
        <v>514</v>
      </c>
    </row>
    <row r="13" spans="1:46" ht="13.5" customHeight="1" x14ac:dyDescent="0.15">
      <c r="A13" s="258"/>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1145" t="s">
        <v>515</v>
      </c>
      <c r="AL13" s="1146"/>
      <c r="AM13" s="1146"/>
      <c r="AN13" s="1147"/>
      <c r="AO13" s="276">
        <v>45784</v>
      </c>
      <c r="AP13" s="276">
        <v>5702</v>
      </c>
      <c r="AQ13" s="277">
        <v>5161</v>
      </c>
      <c r="AR13" s="278">
        <v>10.5</v>
      </c>
    </row>
    <row r="14" spans="1:46" ht="13.5" customHeight="1" x14ac:dyDescent="0.15">
      <c r="A14" s="258"/>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1145" t="s">
        <v>516</v>
      </c>
      <c r="AL14" s="1146"/>
      <c r="AM14" s="1146"/>
      <c r="AN14" s="1147"/>
      <c r="AO14" s="276">
        <v>14077</v>
      </c>
      <c r="AP14" s="276">
        <v>1753</v>
      </c>
      <c r="AQ14" s="277">
        <v>2589</v>
      </c>
      <c r="AR14" s="278">
        <v>-32.299999999999997</v>
      </c>
    </row>
    <row r="15" spans="1:46" ht="13.5" customHeight="1" x14ac:dyDescent="0.15">
      <c r="A15" s="258"/>
      <c r="B15" s="254"/>
      <c r="C15" s="254"/>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1148" t="s">
        <v>517</v>
      </c>
      <c r="AL15" s="1149"/>
      <c r="AM15" s="1149"/>
      <c r="AN15" s="1150"/>
      <c r="AO15" s="276">
        <v>-90678</v>
      </c>
      <c r="AP15" s="276">
        <v>-11292</v>
      </c>
      <c r="AQ15" s="277">
        <v>-9993</v>
      </c>
      <c r="AR15" s="278">
        <v>13</v>
      </c>
    </row>
    <row r="16" spans="1:46" x14ac:dyDescent="0.15">
      <c r="A16" s="258"/>
      <c r="B16" s="254"/>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254"/>
      <c r="AK16" s="1148" t="s">
        <v>188</v>
      </c>
      <c r="AL16" s="1149"/>
      <c r="AM16" s="1149"/>
      <c r="AN16" s="1150"/>
      <c r="AO16" s="276">
        <v>1264397</v>
      </c>
      <c r="AP16" s="276">
        <v>157459</v>
      </c>
      <c r="AQ16" s="277">
        <v>149729</v>
      </c>
      <c r="AR16" s="278">
        <v>5.2</v>
      </c>
    </row>
    <row r="17" spans="1:46" x14ac:dyDescent="0.15">
      <c r="A17" s="258"/>
      <c r="B17" s="254"/>
      <c r="C17" s="254"/>
      <c r="D17" s="254"/>
      <c r="E17" s="254"/>
      <c r="F17" s="254"/>
      <c r="G17" s="254"/>
      <c r="H17" s="254"/>
      <c r="I17" s="254"/>
      <c r="J17" s="254"/>
      <c r="K17" s="254"/>
      <c r="L17" s="254"/>
      <c r="M17" s="254"/>
      <c r="N17" s="254"/>
      <c r="O17" s="254"/>
      <c r="P17" s="254"/>
      <c r="Q17" s="254"/>
      <c r="R17" s="254"/>
      <c r="S17" s="254"/>
      <c r="T17" s="254"/>
      <c r="U17" s="254"/>
      <c r="V17" s="254"/>
      <c r="W17" s="254"/>
      <c r="X17" s="254"/>
      <c r="Y17" s="254"/>
      <c r="Z17" s="254"/>
      <c r="AA17" s="254"/>
      <c r="AB17" s="254"/>
      <c r="AC17" s="254"/>
      <c r="AD17" s="254"/>
      <c r="AE17" s="254"/>
      <c r="AF17" s="254"/>
      <c r="AG17" s="254"/>
      <c r="AH17" s="254"/>
      <c r="AI17" s="254"/>
      <c r="AJ17" s="254"/>
      <c r="AK17" s="254"/>
      <c r="AL17" s="254"/>
      <c r="AM17" s="254"/>
      <c r="AN17" s="254"/>
      <c r="AO17" s="254"/>
      <c r="AP17" s="254"/>
      <c r="AQ17" s="254"/>
      <c r="AR17" s="279"/>
    </row>
    <row r="18" spans="1:46" x14ac:dyDescent="0.15">
      <c r="A18" s="258"/>
      <c r="B18" s="254"/>
      <c r="C18" s="254"/>
      <c r="D18" s="254"/>
      <c r="E18" s="254"/>
      <c r="F18" s="254"/>
      <c r="G18" s="254"/>
      <c r="H18" s="254"/>
      <c r="I18" s="254"/>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4"/>
      <c r="AG18" s="254"/>
      <c r="AH18" s="254"/>
      <c r="AI18" s="254"/>
      <c r="AJ18" s="254"/>
      <c r="AK18" s="254"/>
      <c r="AL18" s="254"/>
      <c r="AM18" s="254"/>
      <c r="AN18" s="254"/>
      <c r="AO18" s="254"/>
      <c r="AP18" s="254"/>
      <c r="AQ18" s="280"/>
      <c r="AR18" s="280"/>
    </row>
    <row r="19" spans="1:46" x14ac:dyDescent="0.15">
      <c r="A19" s="258"/>
      <c r="B19" s="254"/>
      <c r="C19" s="254"/>
      <c r="D19" s="254"/>
      <c r="E19" s="254"/>
      <c r="F19" s="254"/>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t="s">
        <v>518</v>
      </c>
      <c r="AL19" s="254"/>
      <c r="AM19" s="254"/>
      <c r="AN19" s="254"/>
      <c r="AO19" s="254"/>
      <c r="AP19" s="254"/>
      <c r="AQ19" s="254"/>
      <c r="AR19" s="254"/>
    </row>
    <row r="20" spans="1:46" x14ac:dyDescent="0.15">
      <c r="A20" s="258"/>
      <c r="B20" s="254"/>
      <c r="C20" s="254"/>
      <c r="D20" s="254"/>
      <c r="E20" s="254"/>
      <c r="F20" s="254"/>
      <c r="G20" s="254"/>
      <c r="H20" s="254"/>
      <c r="I20" s="254"/>
      <c r="J20" s="254"/>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81"/>
      <c r="AL20" s="282"/>
      <c r="AM20" s="282"/>
      <c r="AN20" s="283"/>
      <c r="AO20" s="284" t="s">
        <v>519</v>
      </c>
      <c r="AP20" s="285" t="s">
        <v>520</v>
      </c>
      <c r="AQ20" s="286" t="s">
        <v>521</v>
      </c>
      <c r="AR20" s="287"/>
    </row>
    <row r="21" spans="1:46" s="293" customFormat="1" x14ac:dyDescent="0.15">
      <c r="A21" s="288"/>
      <c r="B21" s="259"/>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1151" t="s">
        <v>522</v>
      </c>
      <c r="AL21" s="1152"/>
      <c r="AM21" s="1152"/>
      <c r="AN21" s="1153"/>
      <c r="AO21" s="289">
        <v>14.2</v>
      </c>
      <c r="AP21" s="290">
        <v>13.47</v>
      </c>
      <c r="AQ21" s="291">
        <v>0.73</v>
      </c>
      <c r="AR21" s="259"/>
      <c r="AS21" s="292"/>
      <c r="AT21" s="288"/>
    </row>
    <row r="22" spans="1:46" s="293" customFormat="1" x14ac:dyDescent="0.15">
      <c r="A22" s="288"/>
      <c r="B22" s="259"/>
      <c r="C22" s="259"/>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1151" t="s">
        <v>523</v>
      </c>
      <c r="AL22" s="1152"/>
      <c r="AM22" s="1152"/>
      <c r="AN22" s="1153"/>
      <c r="AO22" s="294">
        <v>101</v>
      </c>
      <c r="AP22" s="295">
        <v>96.1</v>
      </c>
      <c r="AQ22" s="296">
        <v>4.9000000000000004</v>
      </c>
      <c r="AR22" s="280"/>
      <c r="AS22" s="292"/>
      <c r="AT22" s="288"/>
    </row>
    <row r="23" spans="1:46" s="293" customFormat="1" x14ac:dyDescent="0.15">
      <c r="A23" s="288"/>
      <c r="B23" s="259"/>
      <c r="C23" s="259"/>
      <c r="D23" s="259"/>
      <c r="E23" s="259"/>
      <c r="F23" s="259"/>
      <c r="G23" s="259"/>
      <c r="H23" s="259"/>
      <c r="I23" s="259"/>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80"/>
      <c r="AQ23" s="280"/>
      <c r="AR23" s="280"/>
      <c r="AS23" s="292"/>
      <c r="AT23" s="288"/>
    </row>
    <row r="24" spans="1:46" s="293" customFormat="1" x14ac:dyDescent="0.15">
      <c r="A24" s="288"/>
      <c r="B24" s="259"/>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80"/>
      <c r="AQ24" s="280"/>
      <c r="AR24" s="280"/>
      <c r="AS24" s="292"/>
      <c r="AT24" s="288"/>
    </row>
    <row r="25" spans="1:46" s="293" customFormat="1" x14ac:dyDescent="0.15">
      <c r="A25" s="297"/>
      <c r="B25" s="298"/>
      <c r="C25" s="298"/>
      <c r="D25" s="298"/>
      <c r="E25" s="298"/>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298"/>
      <c r="AE25" s="298"/>
      <c r="AF25" s="298"/>
      <c r="AG25" s="298"/>
      <c r="AH25" s="298"/>
      <c r="AI25" s="298"/>
      <c r="AJ25" s="298"/>
      <c r="AK25" s="298"/>
      <c r="AL25" s="298"/>
      <c r="AM25" s="298"/>
      <c r="AN25" s="298"/>
      <c r="AO25" s="298"/>
      <c r="AP25" s="299"/>
      <c r="AQ25" s="299"/>
      <c r="AR25" s="299"/>
      <c r="AS25" s="300"/>
      <c r="AT25" s="288"/>
    </row>
    <row r="26" spans="1:46" s="293" customFormat="1" x14ac:dyDescent="0.15">
      <c r="A26" s="1142" t="s">
        <v>524</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c r="AT26" s="259"/>
    </row>
    <row r="27" spans="1:46" x14ac:dyDescent="0.15">
      <c r="A27" s="301"/>
      <c r="AO27" s="254"/>
      <c r="AP27" s="254"/>
      <c r="AQ27" s="254"/>
      <c r="AR27" s="254"/>
      <c r="AS27" s="254"/>
      <c r="AT27" s="254"/>
    </row>
    <row r="28" spans="1:46" ht="17.25" x14ac:dyDescent="0.15">
      <c r="A28" s="255" t="s">
        <v>525</v>
      </c>
      <c r="B28" s="256"/>
      <c r="C28" s="256"/>
      <c r="D28" s="256"/>
      <c r="E28" s="256"/>
      <c r="F28" s="256"/>
      <c r="G28" s="256"/>
      <c r="H28" s="256"/>
      <c r="I28" s="256"/>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6"/>
      <c r="AI28" s="256"/>
      <c r="AJ28" s="256"/>
      <c r="AK28" s="256"/>
      <c r="AL28" s="256"/>
      <c r="AM28" s="256"/>
      <c r="AN28" s="256"/>
      <c r="AO28" s="256"/>
      <c r="AP28" s="256"/>
      <c r="AQ28" s="256"/>
      <c r="AR28" s="256"/>
      <c r="AS28" s="302"/>
    </row>
    <row r="29" spans="1:46" x14ac:dyDescent="0.15">
      <c r="A29" s="258"/>
      <c r="B29" s="254"/>
      <c r="C29" s="254"/>
      <c r="D29" s="254"/>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9" t="s">
        <v>526</v>
      </c>
      <c r="AL29" s="259"/>
      <c r="AM29" s="259"/>
      <c r="AN29" s="259"/>
      <c r="AO29" s="254"/>
      <c r="AP29" s="254"/>
      <c r="AQ29" s="254"/>
      <c r="AR29" s="254"/>
      <c r="AS29" s="303"/>
    </row>
    <row r="30" spans="1:46" ht="13.5" customHeight="1" x14ac:dyDescent="0.15">
      <c r="A30" s="258"/>
      <c r="B30" s="254"/>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61"/>
      <c r="AL30" s="262"/>
      <c r="AM30" s="262"/>
      <c r="AN30" s="263"/>
      <c r="AO30" s="1143" t="s">
        <v>505</v>
      </c>
      <c r="AP30" s="264"/>
      <c r="AQ30" s="265" t="s">
        <v>506</v>
      </c>
      <c r="AR30" s="266"/>
    </row>
    <row r="31" spans="1:46" x14ac:dyDescent="0.15">
      <c r="A31" s="258"/>
      <c r="B31" s="254"/>
      <c r="C31" s="254"/>
      <c r="D31" s="254"/>
      <c r="E31" s="254"/>
      <c r="F31" s="254"/>
      <c r="G31" s="254"/>
      <c r="H31" s="254"/>
      <c r="I31" s="254"/>
      <c r="J31" s="254"/>
      <c r="K31" s="254"/>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67"/>
      <c r="AL31" s="268"/>
      <c r="AM31" s="268"/>
      <c r="AN31" s="269"/>
      <c r="AO31" s="1144"/>
      <c r="AP31" s="270" t="s">
        <v>507</v>
      </c>
      <c r="AQ31" s="271" t="s">
        <v>508</v>
      </c>
      <c r="AR31" s="272" t="s">
        <v>509</v>
      </c>
    </row>
    <row r="32" spans="1:46" ht="27" customHeight="1" x14ac:dyDescent="0.15">
      <c r="A32" s="258"/>
      <c r="B32" s="254"/>
      <c r="C32" s="254"/>
      <c r="D32" s="254"/>
      <c r="E32" s="254"/>
      <c r="F32" s="254"/>
      <c r="G32" s="254"/>
      <c r="H32" s="254"/>
      <c r="I32" s="254"/>
      <c r="J32" s="254"/>
      <c r="K32" s="254"/>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1159" t="s">
        <v>527</v>
      </c>
      <c r="AL32" s="1160"/>
      <c r="AM32" s="1160"/>
      <c r="AN32" s="1161"/>
      <c r="AO32" s="304">
        <v>689386</v>
      </c>
      <c r="AP32" s="304">
        <v>85851</v>
      </c>
      <c r="AQ32" s="305">
        <v>77495</v>
      </c>
      <c r="AR32" s="306">
        <v>10.8</v>
      </c>
    </row>
    <row r="33" spans="1:46" ht="13.5" customHeight="1" x14ac:dyDescent="0.15">
      <c r="A33" s="258"/>
      <c r="B33" s="254"/>
      <c r="C33" s="254"/>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1159" t="s">
        <v>528</v>
      </c>
      <c r="AL33" s="1160"/>
      <c r="AM33" s="1160"/>
      <c r="AN33" s="1161"/>
      <c r="AO33" s="304" t="s">
        <v>514</v>
      </c>
      <c r="AP33" s="304" t="s">
        <v>514</v>
      </c>
      <c r="AQ33" s="305" t="s">
        <v>514</v>
      </c>
      <c r="AR33" s="306" t="s">
        <v>514</v>
      </c>
    </row>
    <row r="34" spans="1:46" ht="27" customHeight="1" x14ac:dyDescent="0.15">
      <c r="A34" s="258"/>
      <c r="B34" s="254"/>
      <c r="C34" s="254"/>
      <c r="D34" s="254"/>
      <c r="E34" s="254"/>
      <c r="F34" s="254"/>
      <c r="G34" s="254"/>
      <c r="H34" s="254"/>
      <c r="I34" s="254"/>
      <c r="J34" s="254"/>
      <c r="K34" s="254"/>
      <c r="L34" s="254"/>
      <c r="M34" s="254"/>
      <c r="N34" s="254"/>
      <c r="O34" s="254"/>
      <c r="P34" s="254"/>
      <c r="Q34" s="254"/>
      <c r="R34" s="254"/>
      <c r="S34" s="254"/>
      <c r="T34" s="254"/>
      <c r="U34" s="254"/>
      <c r="V34" s="254"/>
      <c r="W34" s="254"/>
      <c r="X34" s="254"/>
      <c r="Y34" s="254"/>
      <c r="Z34" s="254"/>
      <c r="AA34" s="254"/>
      <c r="AB34" s="254"/>
      <c r="AC34" s="254"/>
      <c r="AD34" s="254"/>
      <c r="AE34" s="254"/>
      <c r="AF34" s="254"/>
      <c r="AG34" s="254"/>
      <c r="AH34" s="254"/>
      <c r="AI34" s="254"/>
      <c r="AJ34" s="254"/>
      <c r="AK34" s="1159" t="s">
        <v>529</v>
      </c>
      <c r="AL34" s="1160"/>
      <c r="AM34" s="1160"/>
      <c r="AN34" s="1161"/>
      <c r="AO34" s="304" t="s">
        <v>514</v>
      </c>
      <c r="AP34" s="304" t="s">
        <v>514</v>
      </c>
      <c r="AQ34" s="305" t="s">
        <v>514</v>
      </c>
      <c r="AR34" s="306" t="s">
        <v>514</v>
      </c>
    </row>
    <row r="35" spans="1:46" ht="27" customHeight="1" x14ac:dyDescent="0.15">
      <c r="A35" s="258"/>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4"/>
      <c r="AI35" s="254"/>
      <c r="AJ35" s="254"/>
      <c r="AK35" s="1159" t="s">
        <v>530</v>
      </c>
      <c r="AL35" s="1160"/>
      <c r="AM35" s="1160"/>
      <c r="AN35" s="1161"/>
      <c r="AO35" s="304">
        <v>296218</v>
      </c>
      <c r="AP35" s="304">
        <v>36889</v>
      </c>
      <c r="AQ35" s="305">
        <v>26940</v>
      </c>
      <c r="AR35" s="306">
        <v>36.9</v>
      </c>
    </row>
    <row r="36" spans="1:46" ht="27" customHeight="1" x14ac:dyDescent="0.15">
      <c r="A36" s="258"/>
      <c r="B36" s="254"/>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254"/>
      <c r="AF36" s="254"/>
      <c r="AG36" s="254"/>
      <c r="AH36" s="254"/>
      <c r="AI36" s="254"/>
      <c r="AJ36" s="254"/>
      <c r="AK36" s="1159" t="s">
        <v>531</v>
      </c>
      <c r="AL36" s="1160"/>
      <c r="AM36" s="1160"/>
      <c r="AN36" s="1161"/>
      <c r="AO36" s="304">
        <v>9332</v>
      </c>
      <c r="AP36" s="304">
        <v>1162</v>
      </c>
      <c r="AQ36" s="305">
        <v>3757</v>
      </c>
      <c r="AR36" s="306">
        <v>-69.099999999999994</v>
      </c>
    </row>
    <row r="37" spans="1:46" ht="13.5" customHeight="1" x14ac:dyDescent="0.15">
      <c r="A37" s="258"/>
      <c r="B37" s="254"/>
      <c r="C37" s="254"/>
      <c r="D37" s="254"/>
      <c r="E37" s="254"/>
      <c r="F37" s="254"/>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1159" t="s">
        <v>532</v>
      </c>
      <c r="AL37" s="1160"/>
      <c r="AM37" s="1160"/>
      <c r="AN37" s="1161"/>
      <c r="AO37" s="304" t="s">
        <v>514</v>
      </c>
      <c r="AP37" s="304" t="s">
        <v>514</v>
      </c>
      <c r="AQ37" s="305">
        <v>476</v>
      </c>
      <c r="AR37" s="306" t="s">
        <v>514</v>
      </c>
    </row>
    <row r="38" spans="1:46" ht="27" customHeight="1" x14ac:dyDescent="0.15">
      <c r="A38" s="258"/>
      <c r="B38" s="254"/>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1162" t="s">
        <v>533</v>
      </c>
      <c r="AL38" s="1163"/>
      <c r="AM38" s="1163"/>
      <c r="AN38" s="1164"/>
      <c r="AO38" s="307" t="s">
        <v>514</v>
      </c>
      <c r="AP38" s="307" t="s">
        <v>514</v>
      </c>
      <c r="AQ38" s="308">
        <v>3</v>
      </c>
      <c r="AR38" s="296" t="s">
        <v>514</v>
      </c>
      <c r="AS38" s="303"/>
    </row>
    <row r="39" spans="1:46" x14ac:dyDescent="0.15">
      <c r="A39" s="258"/>
      <c r="B39" s="254"/>
      <c r="C39" s="254"/>
      <c r="D39" s="254"/>
      <c r="E39" s="254"/>
      <c r="F39" s="254"/>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J39" s="254"/>
      <c r="AK39" s="1162" t="s">
        <v>534</v>
      </c>
      <c r="AL39" s="1163"/>
      <c r="AM39" s="1163"/>
      <c r="AN39" s="1164"/>
      <c r="AO39" s="304">
        <v>-20589</v>
      </c>
      <c r="AP39" s="304">
        <v>-2564</v>
      </c>
      <c r="AQ39" s="305">
        <v>-1869</v>
      </c>
      <c r="AR39" s="306">
        <v>37.200000000000003</v>
      </c>
      <c r="AS39" s="303"/>
    </row>
    <row r="40" spans="1:46" ht="27" customHeight="1" x14ac:dyDescent="0.15">
      <c r="A40" s="258"/>
      <c r="B40" s="254"/>
      <c r="C40" s="254"/>
      <c r="D40" s="254"/>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4"/>
      <c r="AH40" s="254"/>
      <c r="AI40" s="254"/>
      <c r="AJ40" s="254"/>
      <c r="AK40" s="1159" t="s">
        <v>535</v>
      </c>
      <c r="AL40" s="1160"/>
      <c r="AM40" s="1160"/>
      <c r="AN40" s="1161"/>
      <c r="AO40" s="304">
        <v>-671374</v>
      </c>
      <c r="AP40" s="304">
        <v>-83608</v>
      </c>
      <c r="AQ40" s="305">
        <v>-73868</v>
      </c>
      <c r="AR40" s="306">
        <v>13.2</v>
      </c>
      <c r="AS40" s="303"/>
    </row>
    <row r="41" spans="1:46" x14ac:dyDescent="0.15">
      <c r="A41" s="258"/>
      <c r="B41" s="254"/>
      <c r="C41" s="254"/>
      <c r="D41" s="254"/>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54"/>
      <c r="AI41" s="254"/>
      <c r="AJ41" s="254"/>
      <c r="AK41" s="1165" t="s">
        <v>298</v>
      </c>
      <c r="AL41" s="1166"/>
      <c r="AM41" s="1166"/>
      <c r="AN41" s="1167"/>
      <c r="AO41" s="304">
        <v>302973</v>
      </c>
      <c r="AP41" s="304">
        <v>37730</v>
      </c>
      <c r="AQ41" s="305">
        <v>32935</v>
      </c>
      <c r="AR41" s="306">
        <v>14.6</v>
      </c>
      <c r="AS41" s="303"/>
    </row>
    <row r="42" spans="1:46" x14ac:dyDescent="0.15">
      <c r="A42" s="258"/>
      <c r="B42" s="254"/>
      <c r="C42" s="254"/>
      <c r="D42" s="254"/>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c r="AF42" s="254"/>
      <c r="AG42" s="254"/>
      <c r="AH42" s="254"/>
      <c r="AI42" s="254"/>
      <c r="AJ42" s="254"/>
      <c r="AK42" s="309" t="s">
        <v>536</v>
      </c>
      <c r="AL42" s="254"/>
      <c r="AM42" s="254"/>
      <c r="AN42" s="254"/>
      <c r="AO42" s="254"/>
      <c r="AP42" s="254"/>
      <c r="AQ42" s="280"/>
      <c r="AR42" s="280"/>
      <c r="AS42" s="303"/>
    </row>
    <row r="43" spans="1:46" x14ac:dyDescent="0.15">
      <c r="A43" s="258"/>
      <c r="B43" s="254"/>
      <c r="C43" s="254"/>
      <c r="D43" s="254"/>
      <c r="E43" s="254"/>
      <c r="F43" s="254"/>
      <c r="G43" s="254"/>
      <c r="H43" s="254"/>
      <c r="I43" s="254"/>
      <c r="J43" s="254"/>
      <c r="K43" s="254"/>
      <c r="L43" s="254"/>
      <c r="M43" s="254"/>
      <c r="N43" s="254"/>
      <c r="O43" s="254"/>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310"/>
      <c r="AQ43" s="280"/>
      <c r="AR43" s="254"/>
      <c r="AS43" s="303"/>
    </row>
    <row r="44" spans="1:46" x14ac:dyDescent="0.15">
      <c r="A44" s="258"/>
      <c r="B44" s="254"/>
      <c r="C44" s="254"/>
      <c r="D44" s="254"/>
      <c r="E44" s="254"/>
      <c r="F44" s="254"/>
      <c r="G44" s="254"/>
      <c r="H44" s="254"/>
      <c r="I44" s="254"/>
      <c r="J44" s="254"/>
      <c r="K44" s="254"/>
      <c r="L44" s="254"/>
      <c r="M44" s="254"/>
      <c r="N44" s="254"/>
      <c r="O44" s="254"/>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4"/>
      <c r="AN44" s="254"/>
      <c r="AO44" s="254"/>
      <c r="AP44" s="254"/>
      <c r="AQ44" s="280"/>
      <c r="AR44" s="254"/>
    </row>
    <row r="45" spans="1:46" x14ac:dyDescent="0.15">
      <c r="A45" s="256"/>
      <c r="B45" s="256"/>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311"/>
      <c r="AR45" s="256"/>
      <c r="AS45" s="256"/>
      <c r="AT45" s="254"/>
    </row>
    <row r="46" spans="1:46" x14ac:dyDescent="0.15">
      <c r="A46" s="312"/>
      <c r="B46" s="312"/>
      <c r="C46" s="312"/>
      <c r="D46" s="312"/>
      <c r="E46" s="312"/>
      <c r="F46" s="312"/>
      <c r="G46" s="312"/>
      <c r="H46" s="312"/>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312"/>
      <c r="AK46" s="312"/>
      <c r="AL46" s="312"/>
      <c r="AM46" s="312"/>
      <c r="AN46" s="312"/>
      <c r="AO46" s="312"/>
      <c r="AP46" s="312"/>
      <c r="AQ46" s="312"/>
      <c r="AR46" s="312"/>
      <c r="AS46" s="312"/>
      <c r="AT46" s="254"/>
    </row>
    <row r="47" spans="1:46" ht="17.25" customHeight="1" x14ac:dyDescent="0.15">
      <c r="A47" s="313" t="s">
        <v>537</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c r="AF47" s="254"/>
      <c r="AG47" s="254"/>
      <c r="AH47" s="254"/>
      <c r="AI47" s="254"/>
      <c r="AJ47" s="254"/>
      <c r="AK47" s="254"/>
      <c r="AL47" s="254"/>
      <c r="AM47" s="254"/>
      <c r="AN47" s="254"/>
      <c r="AO47" s="254"/>
      <c r="AP47" s="254"/>
      <c r="AQ47" s="254"/>
      <c r="AR47" s="254"/>
    </row>
    <row r="48" spans="1:46" x14ac:dyDescent="0.15">
      <c r="A48" s="258"/>
      <c r="B48" s="254"/>
      <c r="C48" s="254"/>
      <c r="D48" s="254"/>
      <c r="E48" s="254"/>
      <c r="F48" s="254"/>
      <c r="G48" s="254"/>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c r="AF48" s="254"/>
      <c r="AG48" s="254"/>
      <c r="AH48" s="254"/>
      <c r="AI48" s="254"/>
      <c r="AJ48" s="254"/>
      <c r="AK48" s="314" t="s">
        <v>538</v>
      </c>
      <c r="AL48" s="314"/>
      <c r="AM48" s="314"/>
      <c r="AN48" s="314"/>
      <c r="AO48" s="314"/>
      <c r="AP48" s="314"/>
      <c r="AQ48" s="315"/>
      <c r="AR48" s="314"/>
    </row>
    <row r="49" spans="1:44" ht="13.5" customHeight="1" x14ac:dyDescent="0.15">
      <c r="A49" s="258"/>
      <c r="B49" s="254"/>
      <c r="C49" s="254"/>
      <c r="D49" s="254"/>
      <c r="E49" s="254"/>
      <c r="F49" s="254"/>
      <c r="G49" s="254"/>
      <c r="H49" s="254"/>
      <c r="I49" s="254"/>
      <c r="J49" s="254"/>
      <c r="K49" s="254"/>
      <c r="L49" s="254"/>
      <c r="M49" s="254"/>
      <c r="N49" s="254"/>
      <c r="O49" s="254"/>
      <c r="P49" s="254"/>
      <c r="Q49" s="254"/>
      <c r="R49" s="254"/>
      <c r="S49" s="254"/>
      <c r="T49" s="254"/>
      <c r="U49" s="254"/>
      <c r="V49" s="254"/>
      <c r="W49" s="254"/>
      <c r="X49" s="254"/>
      <c r="Y49" s="254"/>
      <c r="Z49" s="254"/>
      <c r="AA49" s="254"/>
      <c r="AB49" s="254"/>
      <c r="AC49" s="254"/>
      <c r="AD49" s="254"/>
      <c r="AE49" s="254"/>
      <c r="AF49" s="254"/>
      <c r="AG49" s="254"/>
      <c r="AH49" s="254"/>
      <c r="AI49" s="254"/>
      <c r="AJ49" s="254"/>
      <c r="AK49" s="316"/>
      <c r="AL49" s="317"/>
      <c r="AM49" s="1154" t="s">
        <v>505</v>
      </c>
      <c r="AN49" s="1156" t="s">
        <v>539</v>
      </c>
      <c r="AO49" s="1157"/>
      <c r="AP49" s="1157"/>
      <c r="AQ49" s="1157"/>
      <c r="AR49" s="1158"/>
    </row>
    <row r="50" spans="1:44" x14ac:dyDescent="0.15">
      <c r="A50" s="258"/>
      <c r="B50" s="254"/>
      <c r="C50" s="254"/>
      <c r="D50" s="254"/>
      <c r="E50" s="254"/>
      <c r="F50" s="254"/>
      <c r="G50" s="254"/>
      <c r="H50" s="254"/>
      <c r="I50" s="254"/>
      <c r="J50" s="254"/>
      <c r="K50" s="254"/>
      <c r="L50" s="254"/>
      <c r="M50" s="254"/>
      <c r="N50" s="254"/>
      <c r="O50" s="254"/>
      <c r="P50" s="254"/>
      <c r="Q50" s="254"/>
      <c r="R50" s="254"/>
      <c r="S50" s="254"/>
      <c r="T50" s="254"/>
      <c r="U50" s="254"/>
      <c r="V50" s="254"/>
      <c r="W50" s="254"/>
      <c r="X50" s="254"/>
      <c r="Y50" s="254"/>
      <c r="Z50" s="254"/>
      <c r="AA50" s="254"/>
      <c r="AB50" s="254"/>
      <c r="AC50" s="254"/>
      <c r="AD50" s="254"/>
      <c r="AE50" s="254"/>
      <c r="AF50" s="254"/>
      <c r="AG50" s="254"/>
      <c r="AH50" s="254"/>
      <c r="AI50" s="254"/>
      <c r="AJ50" s="254"/>
      <c r="AK50" s="318"/>
      <c r="AL50" s="319"/>
      <c r="AM50" s="1155"/>
      <c r="AN50" s="320" t="s">
        <v>540</v>
      </c>
      <c r="AO50" s="321" t="s">
        <v>541</v>
      </c>
      <c r="AP50" s="322" t="s">
        <v>542</v>
      </c>
      <c r="AQ50" s="323" t="s">
        <v>543</v>
      </c>
      <c r="AR50" s="324" t="s">
        <v>544</v>
      </c>
    </row>
    <row r="51" spans="1:44" x14ac:dyDescent="0.15">
      <c r="A51" s="258"/>
      <c r="B51" s="254"/>
      <c r="C51" s="254"/>
      <c r="D51" s="254"/>
      <c r="E51" s="254"/>
      <c r="F51" s="254"/>
      <c r="G51" s="254"/>
      <c r="H51" s="254"/>
      <c r="I51" s="254"/>
      <c r="J51" s="254"/>
      <c r="K51" s="254"/>
      <c r="L51" s="254"/>
      <c r="M51" s="254"/>
      <c r="N51" s="254"/>
      <c r="O51" s="254"/>
      <c r="P51" s="254"/>
      <c r="Q51" s="254"/>
      <c r="R51" s="254"/>
      <c r="S51" s="254"/>
      <c r="T51" s="254"/>
      <c r="U51" s="254"/>
      <c r="V51" s="254"/>
      <c r="W51" s="254"/>
      <c r="X51" s="254"/>
      <c r="Y51" s="254"/>
      <c r="Z51" s="254"/>
      <c r="AA51" s="254"/>
      <c r="AB51" s="254"/>
      <c r="AC51" s="254"/>
      <c r="AD51" s="254"/>
      <c r="AE51" s="254"/>
      <c r="AF51" s="254"/>
      <c r="AG51" s="254"/>
      <c r="AH51" s="254"/>
      <c r="AI51" s="254"/>
      <c r="AJ51" s="254"/>
      <c r="AK51" s="316" t="s">
        <v>545</v>
      </c>
      <c r="AL51" s="317"/>
      <c r="AM51" s="325">
        <v>1014349</v>
      </c>
      <c r="AN51" s="326">
        <v>115006</v>
      </c>
      <c r="AO51" s="327">
        <v>-26.6</v>
      </c>
      <c r="AP51" s="328">
        <v>122882</v>
      </c>
      <c r="AQ51" s="329">
        <v>-11.4</v>
      </c>
      <c r="AR51" s="330">
        <v>-15.2</v>
      </c>
    </row>
    <row r="52" spans="1:44" x14ac:dyDescent="0.15">
      <c r="A52" s="258"/>
      <c r="B52" s="254"/>
      <c r="C52" s="254"/>
      <c r="D52" s="254"/>
      <c r="E52" s="254"/>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331"/>
      <c r="AL52" s="332" t="s">
        <v>546</v>
      </c>
      <c r="AM52" s="333">
        <v>312011</v>
      </c>
      <c r="AN52" s="334">
        <v>35375</v>
      </c>
      <c r="AO52" s="335">
        <v>-43.8</v>
      </c>
      <c r="AP52" s="336">
        <v>65785</v>
      </c>
      <c r="AQ52" s="337">
        <v>-7.6</v>
      </c>
      <c r="AR52" s="338">
        <v>-36.200000000000003</v>
      </c>
    </row>
    <row r="53" spans="1:44" x14ac:dyDescent="0.15">
      <c r="A53" s="258"/>
      <c r="B53" s="254"/>
      <c r="C53" s="254"/>
      <c r="D53" s="254"/>
      <c r="E53" s="254"/>
      <c r="F53" s="254"/>
      <c r="G53" s="254"/>
      <c r="H53" s="254"/>
      <c r="I53" s="254"/>
      <c r="J53" s="254"/>
      <c r="K53" s="254"/>
      <c r="L53" s="254"/>
      <c r="M53" s="254"/>
      <c r="N53" s="254"/>
      <c r="O53" s="254"/>
      <c r="P53" s="254"/>
      <c r="Q53" s="254"/>
      <c r="R53" s="254"/>
      <c r="S53" s="254"/>
      <c r="T53" s="254"/>
      <c r="U53" s="254"/>
      <c r="V53" s="254"/>
      <c r="W53" s="254"/>
      <c r="X53" s="254"/>
      <c r="Y53" s="254"/>
      <c r="Z53" s="254"/>
      <c r="AA53" s="254"/>
      <c r="AB53" s="254"/>
      <c r="AC53" s="254"/>
      <c r="AD53" s="254"/>
      <c r="AE53" s="254"/>
      <c r="AF53" s="254"/>
      <c r="AG53" s="254"/>
      <c r="AH53" s="254"/>
      <c r="AI53" s="254"/>
      <c r="AJ53" s="254"/>
      <c r="AK53" s="316" t="s">
        <v>547</v>
      </c>
      <c r="AL53" s="317"/>
      <c r="AM53" s="325">
        <v>874811</v>
      </c>
      <c r="AN53" s="326">
        <v>101158</v>
      </c>
      <c r="AO53" s="327">
        <v>-12</v>
      </c>
      <c r="AP53" s="328">
        <v>114790</v>
      </c>
      <c r="AQ53" s="329">
        <v>-6.6</v>
      </c>
      <c r="AR53" s="330">
        <v>-5.4</v>
      </c>
    </row>
    <row r="54" spans="1:44" x14ac:dyDescent="0.15">
      <c r="A54" s="258"/>
      <c r="B54" s="254"/>
      <c r="C54" s="254"/>
      <c r="D54" s="254"/>
      <c r="E54" s="254"/>
      <c r="F54" s="254"/>
      <c r="G54" s="254"/>
      <c r="H54" s="254"/>
      <c r="I54" s="254"/>
      <c r="J54" s="254"/>
      <c r="K54" s="254"/>
      <c r="L54" s="254"/>
      <c r="M54" s="254"/>
      <c r="N54" s="254"/>
      <c r="O54" s="254"/>
      <c r="P54" s="254"/>
      <c r="Q54" s="254"/>
      <c r="R54" s="254"/>
      <c r="S54" s="254"/>
      <c r="T54" s="254"/>
      <c r="U54" s="254"/>
      <c r="V54" s="254"/>
      <c r="W54" s="254"/>
      <c r="X54" s="254"/>
      <c r="Y54" s="254"/>
      <c r="Z54" s="254"/>
      <c r="AA54" s="254"/>
      <c r="AB54" s="254"/>
      <c r="AC54" s="254"/>
      <c r="AD54" s="254"/>
      <c r="AE54" s="254"/>
      <c r="AF54" s="254"/>
      <c r="AG54" s="254"/>
      <c r="AH54" s="254"/>
      <c r="AI54" s="254"/>
      <c r="AJ54" s="254"/>
      <c r="AK54" s="331"/>
      <c r="AL54" s="332" t="s">
        <v>546</v>
      </c>
      <c r="AM54" s="333">
        <v>421259</v>
      </c>
      <c r="AN54" s="334">
        <v>48712</v>
      </c>
      <c r="AO54" s="335">
        <v>37.700000000000003</v>
      </c>
      <c r="AP54" s="336">
        <v>55601</v>
      </c>
      <c r="AQ54" s="337">
        <v>-15.5</v>
      </c>
      <c r="AR54" s="338">
        <v>53.2</v>
      </c>
    </row>
    <row r="55" spans="1:44" x14ac:dyDescent="0.15">
      <c r="A55" s="258"/>
      <c r="B55" s="254"/>
      <c r="C55" s="254"/>
      <c r="D55" s="254"/>
      <c r="E55" s="254"/>
      <c r="F55" s="254"/>
      <c r="G55" s="254"/>
      <c r="H55" s="254"/>
      <c r="I55" s="254"/>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4"/>
      <c r="AJ55" s="254"/>
      <c r="AK55" s="316" t="s">
        <v>548</v>
      </c>
      <c r="AL55" s="317"/>
      <c r="AM55" s="325">
        <v>1019218</v>
      </c>
      <c r="AN55" s="326">
        <v>120233</v>
      </c>
      <c r="AO55" s="327">
        <v>18.899999999999999</v>
      </c>
      <c r="AP55" s="328">
        <v>126262</v>
      </c>
      <c r="AQ55" s="329">
        <v>10</v>
      </c>
      <c r="AR55" s="330">
        <v>8.9</v>
      </c>
    </row>
    <row r="56" spans="1:44" x14ac:dyDescent="0.15">
      <c r="A56" s="258"/>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254"/>
      <c r="AC56" s="254"/>
      <c r="AD56" s="254"/>
      <c r="AE56" s="254"/>
      <c r="AF56" s="254"/>
      <c r="AG56" s="254"/>
      <c r="AH56" s="254"/>
      <c r="AI56" s="254"/>
      <c r="AJ56" s="254"/>
      <c r="AK56" s="331"/>
      <c r="AL56" s="332" t="s">
        <v>546</v>
      </c>
      <c r="AM56" s="333">
        <v>478708</v>
      </c>
      <c r="AN56" s="334">
        <v>56471</v>
      </c>
      <c r="AO56" s="335">
        <v>15.9</v>
      </c>
      <c r="AP56" s="336">
        <v>56769</v>
      </c>
      <c r="AQ56" s="337">
        <v>2.1</v>
      </c>
      <c r="AR56" s="338">
        <v>13.8</v>
      </c>
    </row>
    <row r="57" spans="1:44" x14ac:dyDescent="0.15">
      <c r="A57" s="258"/>
      <c r="B57" s="254"/>
      <c r="C57" s="254"/>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c r="AD57" s="254"/>
      <c r="AE57" s="254"/>
      <c r="AF57" s="254"/>
      <c r="AG57" s="254"/>
      <c r="AH57" s="254"/>
      <c r="AI57" s="254"/>
      <c r="AJ57" s="254"/>
      <c r="AK57" s="316" t="s">
        <v>549</v>
      </c>
      <c r="AL57" s="317"/>
      <c r="AM57" s="325">
        <v>957916</v>
      </c>
      <c r="AN57" s="326">
        <v>115704</v>
      </c>
      <c r="AO57" s="327">
        <v>-3.8</v>
      </c>
      <c r="AP57" s="328">
        <v>126525</v>
      </c>
      <c r="AQ57" s="329">
        <v>0.2</v>
      </c>
      <c r="AR57" s="330">
        <v>-4</v>
      </c>
    </row>
    <row r="58" spans="1:44" x14ac:dyDescent="0.15">
      <c r="A58" s="258"/>
      <c r="B58" s="254"/>
      <c r="C58" s="254"/>
      <c r="D58" s="254"/>
      <c r="E58" s="254"/>
      <c r="F58" s="254"/>
      <c r="G58" s="254"/>
      <c r="H58" s="254"/>
      <c r="I58" s="254"/>
      <c r="J58" s="254"/>
      <c r="K58" s="254"/>
      <c r="L58" s="254"/>
      <c r="M58" s="254"/>
      <c r="N58" s="254"/>
      <c r="O58" s="254"/>
      <c r="P58" s="254"/>
      <c r="Q58" s="254"/>
      <c r="R58" s="254"/>
      <c r="S58" s="254"/>
      <c r="T58" s="254"/>
      <c r="U58" s="254"/>
      <c r="V58" s="254"/>
      <c r="W58" s="254"/>
      <c r="X58" s="254"/>
      <c r="Y58" s="254"/>
      <c r="Z58" s="254"/>
      <c r="AA58" s="254"/>
      <c r="AB58" s="254"/>
      <c r="AC58" s="254"/>
      <c r="AD58" s="254"/>
      <c r="AE58" s="254"/>
      <c r="AF58" s="254"/>
      <c r="AG58" s="254"/>
      <c r="AH58" s="254"/>
      <c r="AI58" s="254"/>
      <c r="AJ58" s="254"/>
      <c r="AK58" s="331"/>
      <c r="AL58" s="332" t="s">
        <v>546</v>
      </c>
      <c r="AM58" s="333">
        <v>653860</v>
      </c>
      <c r="AN58" s="334">
        <v>78978</v>
      </c>
      <c r="AO58" s="335">
        <v>39.9</v>
      </c>
      <c r="AP58" s="336">
        <v>67052</v>
      </c>
      <c r="AQ58" s="337">
        <v>18.100000000000001</v>
      </c>
      <c r="AR58" s="338">
        <v>21.8</v>
      </c>
    </row>
    <row r="59" spans="1:44" x14ac:dyDescent="0.15">
      <c r="A59" s="258"/>
      <c r="B59" s="254"/>
      <c r="C59" s="254"/>
      <c r="D59" s="254"/>
      <c r="E59" s="254"/>
      <c r="F59" s="254"/>
      <c r="G59" s="254"/>
      <c r="H59" s="254"/>
      <c r="I59" s="254"/>
      <c r="J59" s="254"/>
      <c r="K59" s="254"/>
      <c r="L59" s="254"/>
      <c r="M59" s="254"/>
      <c r="N59" s="254"/>
      <c r="O59" s="254"/>
      <c r="P59" s="254"/>
      <c r="Q59" s="254"/>
      <c r="R59" s="254"/>
      <c r="S59" s="254"/>
      <c r="T59" s="254"/>
      <c r="U59" s="254"/>
      <c r="V59" s="254"/>
      <c r="W59" s="254"/>
      <c r="X59" s="254"/>
      <c r="Y59" s="254"/>
      <c r="Z59" s="254"/>
      <c r="AA59" s="254"/>
      <c r="AB59" s="254"/>
      <c r="AC59" s="254"/>
      <c r="AD59" s="254"/>
      <c r="AE59" s="254"/>
      <c r="AF59" s="254"/>
      <c r="AG59" s="254"/>
      <c r="AH59" s="254"/>
      <c r="AI59" s="254"/>
      <c r="AJ59" s="254"/>
      <c r="AK59" s="316" t="s">
        <v>550</v>
      </c>
      <c r="AL59" s="317"/>
      <c r="AM59" s="325">
        <v>697736</v>
      </c>
      <c r="AN59" s="326">
        <v>86891</v>
      </c>
      <c r="AO59" s="327">
        <v>-24.9</v>
      </c>
      <c r="AP59" s="328">
        <v>122054</v>
      </c>
      <c r="AQ59" s="329">
        <v>-3.5</v>
      </c>
      <c r="AR59" s="330">
        <v>-21.4</v>
      </c>
    </row>
    <row r="60" spans="1:44" x14ac:dyDescent="0.15">
      <c r="A60" s="258"/>
      <c r="B60" s="254"/>
      <c r="C60" s="254"/>
      <c r="D60" s="254"/>
      <c r="E60" s="254"/>
      <c r="F60" s="254"/>
      <c r="G60" s="254"/>
      <c r="H60" s="254"/>
      <c r="I60" s="254"/>
      <c r="J60" s="254"/>
      <c r="K60" s="254"/>
      <c r="L60" s="254"/>
      <c r="M60" s="254"/>
      <c r="N60" s="254"/>
      <c r="O60" s="254"/>
      <c r="P60" s="254"/>
      <c r="Q60" s="254"/>
      <c r="R60" s="254"/>
      <c r="S60" s="254"/>
      <c r="T60" s="254"/>
      <c r="U60" s="254"/>
      <c r="V60" s="254"/>
      <c r="W60" s="254"/>
      <c r="X60" s="254"/>
      <c r="Y60" s="254"/>
      <c r="Z60" s="254"/>
      <c r="AA60" s="254"/>
      <c r="AB60" s="254"/>
      <c r="AC60" s="254"/>
      <c r="AD60" s="254"/>
      <c r="AE60" s="254"/>
      <c r="AF60" s="254"/>
      <c r="AG60" s="254"/>
      <c r="AH60" s="254"/>
      <c r="AI60" s="254"/>
      <c r="AJ60" s="254"/>
      <c r="AK60" s="331"/>
      <c r="AL60" s="332" t="s">
        <v>546</v>
      </c>
      <c r="AM60" s="333">
        <v>357975</v>
      </c>
      <c r="AN60" s="334">
        <v>44580</v>
      </c>
      <c r="AO60" s="335">
        <v>-43.6</v>
      </c>
      <c r="AP60" s="336">
        <v>68298</v>
      </c>
      <c r="AQ60" s="337">
        <v>1.9</v>
      </c>
      <c r="AR60" s="338">
        <v>-45.5</v>
      </c>
    </row>
    <row r="61" spans="1:44" x14ac:dyDescent="0.15">
      <c r="A61" s="258"/>
      <c r="B61" s="254"/>
      <c r="C61" s="254"/>
      <c r="D61" s="254"/>
      <c r="E61" s="254"/>
      <c r="F61" s="254"/>
      <c r="G61" s="254"/>
      <c r="H61" s="254"/>
      <c r="I61" s="254"/>
      <c r="J61" s="254"/>
      <c r="K61" s="254"/>
      <c r="L61" s="254"/>
      <c r="M61" s="254"/>
      <c r="N61" s="254"/>
      <c r="O61" s="254"/>
      <c r="P61" s="254"/>
      <c r="Q61" s="254"/>
      <c r="R61" s="254"/>
      <c r="S61" s="254"/>
      <c r="T61" s="254"/>
      <c r="U61" s="254"/>
      <c r="V61" s="254"/>
      <c r="W61" s="254"/>
      <c r="X61" s="254"/>
      <c r="Y61" s="254"/>
      <c r="Z61" s="254"/>
      <c r="AA61" s="254"/>
      <c r="AB61" s="254"/>
      <c r="AC61" s="254"/>
      <c r="AD61" s="254"/>
      <c r="AE61" s="254"/>
      <c r="AF61" s="254"/>
      <c r="AG61" s="254"/>
      <c r="AH61" s="254"/>
      <c r="AI61" s="254"/>
      <c r="AJ61" s="254"/>
      <c r="AK61" s="316" t="s">
        <v>551</v>
      </c>
      <c r="AL61" s="339"/>
      <c r="AM61" s="340">
        <v>912806</v>
      </c>
      <c r="AN61" s="341">
        <v>107798</v>
      </c>
      <c r="AO61" s="342">
        <v>-9.6999999999999993</v>
      </c>
      <c r="AP61" s="343">
        <v>122503</v>
      </c>
      <c r="AQ61" s="344">
        <v>-2.2999999999999998</v>
      </c>
      <c r="AR61" s="330">
        <v>-7.4</v>
      </c>
    </row>
    <row r="62" spans="1:44" x14ac:dyDescent="0.15">
      <c r="A62" s="258"/>
      <c r="B62" s="254"/>
      <c r="C62" s="254"/>
      <c r="D62" s="254"/>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4"/>
      <c r="AI62" s="254"/>
      <c r="AJ62" s="254"/>
      <c r="AK62" s="331"/>
      <c r="AL62" s="332" t="s">
        <v>546</v>
      </c>
      <c r="AM62" s="333">
        <v>444763</v>
      </c>
      <c r="AN62" s="334">
        <v>52823</v>
      </c>
      <c r="AO62" s="335">
        <v>1.2</v>
      </c>
      <c r="AP62" s="336">
        <v>62701</v>
      </c>
      <c r="AQ62" s="337">
        <v>-0.2</v>
      </c>
      <c r="AR62" s="338">
        <v>1.4</v>
      </c>
    </row>
    <row r="63" spans="1:44" x14ac:dyDescent="0.15">
      <c r="A63" s="258"/>
      <c r="B63" s="254"/>
      <c r="C63" s="254"/>
      <c r="D63" s="254"/>
      <c r="E63" s="254"/>
      <c r="F63" s="254"/>
      <c r="G63" s="254"/>
      <c r="H63" s="254"/>
      <c r="I63" s="254"/>
      <c r="J63" s="254"/>
      <c r="K63" s="254"/>
      <c r="L63" s="254"/>
      <c r="M63" s="254"/>
      <c r="N63" s="254"/>
      <c r="O63" s="254"/>
      <c r="P63" s="254"/>
      <c r="Q63" s="254"/>
      <c r="R63" s="254"/>
      <c r="S63" s="254"/>
      <c r="T63" s="254"/>
      <c r="U63" s="254"/>
      <c r="V63" s="254"/>
      <c r="W63" s="254"/>
      <c r="X63" s="254"/>
      <c r="Y63" s="254"/>
      <c r="Z63" s="254"/>
      <c r="AA63" s="254"/>
      <c r="AB63" s="254"/>
      <c r="AC63" s="254"/>
      <c r="AD63" s="254"/>
      <c r="AE63" s="254"/>
      <c r="AF63" s="254"/>
      <c r="AG63" s="254"/>
      <c r="AH63" s="254"/>
      <c r="AI63" s="254"/>
      <c r="AJ63" s="254"/>
      <c r="AK63" s="254"/>
      <c r="AL63" s="254"/>
      <c r="AM63" s="254"/>
      <c r="AN63" s="254"/>
      <c r="AO63" s="254"/>
      <c r="AP63" s="254"/>
      <c r="AQ63" s="254"/>
      <c r="AR63" s="254"/>
    </row>
    <row r="64" spans="1:44" x14ac:dyDescent="0.15">
      <c r="A64" s="258"/>
      <c r="B64" s="254"/>
      <c r="C64" s="254"/>
      <c r="D64" s="254"/>
      <c r="E64" s="254"/>
      <c r="F64" s="254"/>
      <c r="G64" s="254"/>
      <c r="H64" s="254"/>
      <c r="I64" s="254"/>
      <c r="J64" s="254"/>
      <c r="K64" s="254"/>
      <c r="L64" s="254"/>
      <c r="M64" s="254"/>
      <c r="N64" s="254"/>
      <c r="O64" s="254"/>
      <c r="P64" s="254"/>
      <c r="Q64" s="254"/>
      <c r="R64" s="254"/>
      <c r="S64" s="254"/>
      <c r="T64" s="254"/>
      <c r="U64" s="254"/>
      <c r="V64" s="254"/>
      <c r="W64" s="254"/>
      <c r="X64" s="254"/>
      <c r="Y64" s="254"/>
      <c r="Z64" s="254"/>
      <c r="AA64" s="254"/>
      <c r="AB64" s="254"/>
      <c r="AC64" s="254"/>
      <c r="AD64" s="254"/>
      <c r="AE64" s="254"/>
      <c r="AF64" s="254"/>
      <c r="AG64" s="254"/>
      <c r="AH64" s="254"/>
      <c r="AI64" s="254"/>
      <c r="AJ64" s="254"/>
      <c r="AK64" s="254"/>
      <c r="AL64" s="254"/>
      <c r="AM64" s="254"/>
      <c r="AN64" s="254"/>
      <c r="AO64" s="254"/>
      <c r="AP64" s="254"/>
      <c r="AQ64" s="254"/>
      <c r="AR64" s="254"/>
    </row>
    <row r="65" spans="1:46" x14ac:dyDescent="0.15">
      <c r="A65" s="258"/>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row>
    <row r="66" spans="1:46" x14ac:dyDescent="0.15">
      <c r="A66" s="345"/>
      <c r="B66" s="312"/>
      <c r="C66" s="312"/>
      <c r="D66" s="312"/>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2"/>
      <c r="AC66" s="312"/>
      <c r="AD66" s="312"/>
      <c r="AE66" s="312"/>
      <c r="AF66" s="312"/>
      <c r="AG66" s="312"/>
      <c r="AH66" s="312"/>
      <c r="AI66" s="312"/>
      <c r="AJ66" s="312"/>
      <c r="AK66" s="312"/>
      <c r="AL66" s="312"/>
      <c r="AM66" s="312"/>
      <c r="AN66" s="312"/>
      <c r="AO66" s="312"/>
      <c r="AP66" s="312"/>
      <c r="AQ66" s="312"/>
      <c r="AR66" s="312"/>
      <c r="AS66" s="346"/>
    </row>
    <row r="67" spans="1:46" ht="13.5" hidden="1" customHeight="1" x14ac:dyDescent="0.15">
      <c r="AK67" s="254"/>
      <c r="AL67" s="254"/>
      <c r="AM67" s="254"/>
      <c r="AN67" s="254"/>
      <c r="AO67" s="254"/>
      <c r="AP67" s="254"/>
      <c r="AQ67" s="254"/>
      <c r="AR67" s="254"/>
      <c r="AS67" s="254"/>
      <c r="AT67" s="254"/>
    </row>
    <row r="68" spans="1:46" ht="13.5" hidden="1" customHeight="1" x14ac:dyDescent="0.15">
      <c r="AK68" s="254"/>
      <c r="AL68" s="254"/>
      <c r="AM68" s="254"/>
      <c r="AN68" s="254"/>
      <c r="AO68" s="254"/>
      <c r="AP68" s="254"/>
      <c r="AQ68" s="254"/>
      <c r="AR68" s="254"/>
    </row>
    <row r="69" spans="1:46" ht="13.5" hidden="1" customHeight="1" x14ac:dyDescent="0.15">
      <c r="AK69" s="254"/>
      <c r="AL69" s="254"/>
      <c r="AM69" s="254"/>
      <c r="AN69" s="254"/>
      <c r="AO69" s="254"/>
      <c r="AP69" s="254"/>
      <c r="AQ69" s="254"/>
      <c r="AR69" s="254"/>
    </row>
    <row r="70" spans="1:46" hidden="1" x14ac:dyDescent="0.15">
      <c r="AK70" s="254"/>
      <c r="AL70" s="254"/>
      <c r="AM70" s="254"/>
      <c r="AN70" s="254"/>
      <c r="AO70" s="254"/>
      <c r="AP70" s="254"/>
      <c r="AQ70" s="254"/>
      <c r="AR70" s="254"/>
    </row>
    <row r="71" spans="1:46" hidden="1" x14ac:dyDescent="0.15">
      <c r="AK71" s="254"/>
      <c r="AL71" s="254"/>
      <c r="AM71" s="254"/>
      <c r="AN71" s="254"/>
      <c r="AO71" s="254"/>
      <c r="AP71" s="254"/>
      <c r="AQ71" s="254"/>
      <c r="AR71" s="254"/>
    </row>
    <row r="72" spans="1:46" hidden="1" x14ac:dyDescent="0.15">
      <c r="AK72" s="254"/>
      <c r="AL72" s="254"/>
      <c r="AM72" s="254"/>
      <c r="AN72" s="254"/>
      <c r="AO72" s="254"/>
      <c r="AP72" s="254"/>
      <c r="AQ72" s="254"/>
      <c r="AR72" s="254"/>
    </row>
    <row r="73" spans="1:46" hidden="1" x14ac:dyDescent="0.15">
      <c r="AK73" s="254"/>
      <c r="AL73" s="254"/>
      <c r="AM73" s="254"/>
      <c r="AN73" s="254"/>
      <c r="AO73" s="254"/>
      <c r="AP73" s="254"/>
      <c r="AQ73" s="254"/>
      <c r="AR73" s="254"/>
    </row>
  </sheetData>
  <sheetProtection algorithmName="SHA-512" hashValue="JqORa+ebnT7cmOlXB+07DUHE3P+prmvJ2acyxkrD++bb9aITtqWs3qHiIEwEO4VreDYzDFJXix0FlHcrbLo+fg==" saltValue="TQ5JLjYfLXjxRyvyYbwL1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2" customWidth="1"/>
    <col min="126" max="16384" width="9" style="251" hidden="1"/>
  </cols>
  <sheetData>
    <row r="1" spans="2:125" ht="13.5" customHeight="1" x14ac:dyDescent="0.15">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row>
    <row r="2" spans="2:125" x14ac:dyDescent="0.15">
      <c r="B2" s="251"/>
      <c r="DG2" s="251"/>
    </row>
    <row r="3" spans="2:125" x14ac:dyDescent="0.15">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H3" s="251"/>
      <c r="DI3" s="251"/>
      <c r="DJ3" s="251"/>
      <c r="DK3" s="251"/>
      <c r="DL3" s="251"/>
      <c r="DM3" s="251"/>
      <c r="DN3" s="251"/>
      <c r="DO3" s="251"/>
      <c r="DP3" s="251"/>
      <c r="DQ3" s="251"/>
      <c r="DR3" s="251"/>
      <c r="DS3" s="251"/>
      <c r="DT3" s="251"/>
      <c r="DU3" s="251"/>
    </row>
    <row r="4" spans="2:125" x14ac:dyDescent="0.15"/>
    <row r="5" spans="2:125" x14ac:dyDescent="0.15"/>
    <row r="6" spans="2:125" x14ac:dyDescent="0.15"/>
    <row r="7" spans="2:125" x14ac:dyDescent="0.15"/>
    <row r="8" spans="2:125" x14ac:dyDescent="0.15"/>
    <row r="9" spans="2:125" x14ac:dyDescent="0.15">
      <c r="DU9" s="25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1"/>
    </row>
    <row r="18" spans="125:125" x14ac:dyDescent="0.15"/>
    <row r="19" spans="125:125" x14ac:dyDescent="0.15"/>
    <row r="20" spans="125:125" x14ac:dyDescent="0.15">
      <c r="DU20" s="251"/>
    </row>
    <row r="21" spans="125:125" x14ac:dyDescent="0.15">
      <c r="DU21" s="25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1"/>
    </row>
    <row r="29" spans="125:125" x14ac:dyDescent="0.15"/>
    <row r="30" spans="125:125" x14ac:dyDescent="0.15"/>
    <row r="31" spans="125:125" x14ac:dyDescent="0.15"/>
    <row r="32" spans="125:125" x14ac:dyDescent="0.15"/>
    <row r="33" spans="2:125" x14ac:dyDescent="0.15">
      <c r="B33" s="251"/>
      <c r="G33" s="251"/>
      <c r="I33" s="251"/>
    </row>
    <row r="34" spans="2:125" x14ac:dyDescent="0.15">
      <c r="C34" s="251"/>
      <c r="P34" s="251"/>
      <c r="DE34" s="251"/>
      <c r="DH34" s="251"/>
    </row>
    <row r="35" spans="2:125" x14ac:dyDescent="0.15">
      <c r="D35" s="251"/>
      <c r="E35" s="251"/>
      <c r="DG35" s="251"/>
      <c r="DJ35" s="251"/>
      <c r="DP35" s="251"/>
      <c r="DQ35" s="251"/>
      <c r="DR35" s="251"/>
      <c r="DS35" s="251"/>
      <c r="DT35" s="251"/>
      <c r="DU35" s="251"/>
    </row>
    <row r="36" spans="2:125" x14ac:dyDescent="0.15">
      <c r="F36" s="251"/>
      <c r="H36" s="251"/>
      <c r="J36" s="251"/>
      <c r="K36" s="251"/>
      <c r="L36" s="251"/>
      <c r="M36" s="251"/>
      <c r="N36" s="251"/>
      <c r="O36" s="251"/>
      <c r="Q36" s="251"/>
      <c r="R36" s="251"/>
      <c r="S36" s="251"/>
      <c r="T36" s="251"/>
      <c r="U36" s="251"/>
      <c r="V36" s="251"/>
      <c r="W36" s="251"/>
      <c r="X36" s="251"/>
      <c r="Y36" s="251"/>
      <c r="Z36" s="251"/>
      <c r="AA36" s="251"/>
      <c r="AB36" s="251"/>
      <c r="AC36" s="251"/>
      <c r="AD36" s="251"/>
      <c r="AE36" s="251"/>
      <c r="AF36" s="251"/>
      <c r="AG36" s="251"/>
      <c r="AH36" s="251"/>
      <c r="AI36" s="251"/>
      <c r="AJ36" s="251"/>
      <c r="AK36" s="251"/>
      <c r="AL36" s="251"/>
      <c r="AM36" s="251"/>
      <c r="AN36" s="251"/>
      <c r="AO36" s="251"/>
      <c r="AP36" s="251"/>
      <c r="AQ36" s="251"/>
      <c r="AR36" s="251"/>
      <c r="AS36" s="251"/>
      <c r="AT36" s="251"/>
      <c r="AU36" s="251"/>
      <c r="AV36" s="251"/>
      <c r="AW36" s="251"/>
      <c r="AX36" s="251"/>
      <c r="AY36" s="251"/>
      <c r="AZ36" s="251"/>
      <c r="BA36" s="251"/>
      <c r="BB36" s="251"/>
      <c r="BC36" s="251"/>
      <c r="BD36" s="251"/>
      <c r="BE36" s="251"/>
      <c r="BF36" s="251"/>
      <c r="BG36" s="251"/>
      <c r="BH36" s="251"/>
      <c r="BI36" s="251"/>
      <c r="BJ36" s="251"/>
      <c r="BK36" s="251"/>
      <c r="BL36" s="251"/>
      <c r="BM36" s="251"/>
      <c r="BN36" s="251"/>
      <c r="BO36" s="251"/>
      <c r="BP36" s="251"/>
      <c r="BQ36" s="251"/>
      <c r="BR36" s="251"/>
      <c r="BS36" s="251"/>
      <c r="BT36" s="251"/>
      <c r="BU36" s="251"/>
      <c r="BV36" s="251"/>
      <c r="BW36" s="251"/>
      <c r="BX36" s="251"/>
      <c r="BY36" s="251"/>
      <c r="BZ36" s="251"/>
      <c r="CA36" s="251"/>
      <c r="CB36" s="251"/>
      <c r="CC36" s="251"/>
      <c r="CD36" s="251"/>
      <c r="CE36" s="251"/>
      <c r="CF36" s="251"/>
      <c r="CG36" s="251"/>
      <c r="CH36" s="251"/>
      <c r="CI36" s="251"/>
      <c r="CJ36" s="251"/>
      <c r="CK36" s="251"/>
      <c r="CL36" s="251"/>
      <c r="CM36" s="251"/>
      <c r="CN36" s="251"/>
      <c r="CO36" s="251"/>
      <c r="CP36" s="251"/>
      <c r="CQ36" s="251"/>
      <c r="CR36" s="251"/>
      <c r="CS36" s="251"/>
      <c r="CT36" s="251"/>
      <c r="CU36" s="251"/>
      <c r="CV36" s="251"/>
      <c r="CW36" s="251"/>
      <c r="CX36" s="251"/>
      <c r="CY36" s="251"/>
      <c r="CZ36" s="251"/>
      <c r="DA36" s="251"/>
      <c r="DB36" s="251"/>
      <c r="DC36" s="251"/>
      <c r="DD36" s="251"/>
      <c r="DF36" s="251"/>
      <c r="DI36" s="251"/>
      <c r="DK36" s="251"/>
      <c r="DL36" s="251"/>
      <c r="DM36" s="251"/>
      <c r="DN36" s="251"/>
      <c r="DO36" s="251"/>
      <c r="DP36" s="251"/>
      <c r="DQ36" s="251"/>
      <c r="DR36" s="251"/>
      <c r="DS36" s="251"/>
      <c r="DT36" s="251"/>
      <c r="DU36" s="251"/>
    </row>
    <row r="37" spans="2:125" x14ac:dyDescent="0.15">
      <c r="DU37" s="251"/>
    </row>
    <row r="38" spans="2:125" x14ac:dyDescent="0.15">
      <c r="DT38" s="251"/>
      <c r="DU38" s="251"/>
    </row>
    <row r="39" spans="2:125" x14ac:dyDescent="0.15"/>
    <row r="40" spans="2:125" x14ac:dyDescent="0.15">
      <c r="DH40" s="251"/>
    </row>
    <row r="41" spans="2:125" x14ac:dyDescent="0.15">
      <c r="DE41" s="251"/>
    </row>
    <row r="42" spans="2:125" x14ac:dyDescent="0.15">
      <c r="DG42" s="251"/>
      <c r="DJ42" s="251"/>
    </row>
    <row r="43" spans="2:125" x14ac:dyDescent="0.15">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1"/>
      <c r="CI43" s="251"/>
      <c r="CJ43" s="251"/>
      <c r="CK43" s="251"/>
      <c r="CL43" s="251"/>
      <c r="CM43" s="251"/>
      <c r="CN43" s="251"/>
      <c r="CO43" s="251"/>
      <c r="CP43" s="251"/>
      <c r="CQ43" s="251"/>
      <c r="CR43" s="251"/>
      <c r="CS43" s="251"/>
      <c r="CT43" s="251"/>
      <c r="CU43" s="251"/>
      <c r="CV43" s="251"/>
      <c r="CW43" s="251"/>
      <c r="CX43" s="251"/>
      <c r="CY43" s="251"/>
      <c r="CZ43" s="251"/>
      <c r="DA43" s="251"/>
      <c r="DB43" s="251"/>
      <c r="DC43" s="251"/>
      <c r="DD43" s="251"/>
      <c r="DF43" s="251"/>
      <c r="DI43" s="251"/>
      <c r="DK43" s="251"/>
      <c r="DL43" s="251"/>
      <c r="DM43" s="251"/>
      <c r="DN43" s="251"/>
      <c r="DO43" s="251"/>
      <c r="DP43" s="251"/>
      <c r="DQ43" s="251"/>
      <c r="DR43" s="251"/>
      <c r="DS43" s="251"/>
      <c r="DT43" s="251"/>
      <c r="DU43" s="251"/>
    </row>
    <row r="44" spans="2:125" x14ac:dyDescent="0.15">
      <c r="DU44" s="251"/>
    </row>
    <row r="45" spans="2:125" x14ac:dyDescent="0.15"/>
    <row r="46" spans="2:125" x14ac:dyDescent="0.15"/>
    <row r="47" spans="2:125" x14ac:dyDescent="0.15"/>
    <row r="48" spans="2:125" x14ac:dyDescent="0.15">
      <c r="DT48" s="251"/>
      <c r="DU48" s="251"/>
    </row>
    <row r="49" spans="120:125" x14ac:dyDescent="0.15">
      <c r="DU49" s="251"/>
    </row>
    <row r="50" spans="120:125" x14ac:dyDescent="0.15">
      <c r="DU50" s="251"/>
    </row>
    <row r="51" spans="120:125" x14ac:dyDescent="0.15">
      <c r="DP51" s="251"/>
      <c r="DQ51" s="251"/>
      <c r="DR51" s="251"/>
      <c r="DS51" s="251"/>
      <c r="DT51" s="251"/>
      <c r="DU51" s="251"/>
    </row>
    <row r="52" spans="120:125" x14ac:dyDescent="0.15"/>
    <row r="53" spans="120:125" x14ac:dyDescent="0.15"/>
    <row r="54" spans="120:125" x14ac:dyDescent="0.15">
      <c r="DU54" s="251"/>
    </row>
    <row r="55" spans="120:125" x14ac:dyDescent="0.15"/>
    <row r="56" spans="120:125" x14ac:dyDescent="0.15"/>
    <row r="57" spans="120:125" x14ac:dyDescent="0.15"/>
    <row r="58" spans="120:125" x14ac:dyDescent="0.15">
      <c r="DU58" s="251"/>
    </row>
    <row r="59" spans="120:125" x14ac:dyDescent="0.15"/>
    <row r="60" spans="120:125" x14ac:dyDescent="0.15"/>
    <row r="61" spans="120:125" x14ac:dyDescent="0.15"/>
    <row r="62" spans="120:125" x14ac:dyDescent="0.15"/>
    <row r="63" spans="120:125" x14ac:dyDescent="0.15">
      <c r="DU63" s="251"/>
    </row>
    <row r="64" spans="120:125" x14ac:dyDescent="0.15">
      <c r="DT64" s="251"/>
      <c r="DU64" s="251"/>
    </row>
    <row r="65" spans="123:125" x14ac:dyDescent="0.15"/>
    <row r="66" spans="123:125" x14ac:dyDescent="0.15"/>
    <row r="67" spans="123:125" x14ac:dyDescent="0.15"/>
    <row r="68" spans="123:125" x14ac:dyDescent="0.15"/>
    <row r="69" spans="123:125" x14ac:dyDescent="0.15">
      <c r="DS69" s="251"/>
      <c r="DT69" s="251"/>
      <c r="DU69" s="25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1"/>
    </row>
    <row r="83" spans="116:125" x14ac:dyDescent="0.15">
      <c r="DM83" s="251"/>
      <c r="DN83" s="251"/>
      <c r="DO83" s="251"/>
      <c r="DP83" s="251"/>
      <c r="DQ83" s="251"/>
      <c r="DR83" s="251"/>
      <c r="DS83" s="251"/>
      <c r="DT83" s="251"/>
      <c r="DU83" s="251"/>
    </row>
    <row r="84" spans="116:125" x14ac:dyDescent="0.15"/>
    <row r="85" spans="116:125" x14ac:dyDescent="0.15"/>
    <row r="86" spans="116:125" x14ac:dyDescent="0.15"/>
    <row r="87" spans="116:125" x14ac:dyDescent="0.15"/>
    <row r="88" spans="116:125" x14ac:dyDescent="0.15">
      <c r="DU88" s="25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1"/>
      <c r="DT94" s="251"/>
      <c r="DU94" s="251"/>
    </row>
    <row r="95" spans="116:125" ht="13.5" customHeight="1" x14ac:dyDescent="0.15">
      <c r="DU95" s="25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1"/>
    </row>
    <row r="102" spans="124:125" ht="13.5" customHeight="1" x14ac:dyDescent="0.15"/>
    <row r="103" spans="124:125" ht="13.5" customHeight="1" x14ac:dyDescent="0.15"/>
    <row r="104" spans="124:125" ht="13.5" customHeight="1" x14ac:dyDescent="0.15">
      <c r="DT104" s="251"/>
      <c r="DU104" s="25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1" t="s">
        <v>553</v>
      </c>
    </row>
    <row r="120" spans="125:125" ht="13.5" hidden="1" customHeight="1" x14ac:dyDescent="0.15"/>
    <row r="121" spans="125:125" ht="13.5" hidden="1" customHeight="1" x14ac:dyDescent="0.15">
      <c r="DU121" s="251"/>
    </row>
  </sheetData>
  <sheetProtection algorithmName="SHA-512" hashValue="JKwtZIcOcyo8ViHFoi1wiQhGVCou4iPhStRxGENt/NJSM2pMICs0JQKexJeofL8vdxIlrJhq4Zomd6DFdz8ISA==" saltValue="s8mXxW9dgQHg1SuiIoz8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2" customWidth="1"/>
    <col min="126" max="142" width="0" style="251" hidden="1" customWidth="1"/>
    <col min="143" max="16384" width="9" style="251" hidden="1"/>
  </cols>
  <sheetData>
    <row r="1" spans="1:125" ht="13.5" customHeight="1" x14ac:dyDescent="0.15">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row>
    <row r="2" spans="1:125" x14ac:dyDescent="0.15">
      <c r="B2" s="251"/>
      <c r="T2" s="251"/>
    </row>
    <row r="3" spans="1:125" x14ac:dyDescent="0.15">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1"/>
      <c r="G33" s="251"/>
      <c r="I33" s="251"/>
    </row>
    <row r="34" spans="2:125" x14ac:dyDescent="0.15">
      <c r="C34" s="251"/>
      <c r="P34" s="251"/>
      <c r="R34" s="251"/>
      <c r="U34" s="251"/>
    </row>
    <row r="35" spans="2:125" x14ac:dyDescent="0.15">
      <c r="D35" s="251"/>
      <c r="E35" s="251"/>
      <c r="T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c r="AZ35" s="251"/>
      <c r="BA35" s="251"/>
      <c r="BB35" s="251"/>
      <c r="BC35" s="251"/>
      <c r="BD35" s="251"/>
      <c r="BE35" s="251"/>
      <c r="BF35" s="251"/>
      <c r="BG35" s="251"/>
      <c r="BH35" s="251"/>
      <c r="BI35" s="251"/>
      <c r="BJ35" s="251"/>
      <c r="BK35" s="251"/>
      <c r="BL35" s="251"/>
      <c r="BM35" s="251"/>
      <c r="BN35" s="251"/>
      <c r="BO35" s="251"/>
      <c r="BP35" s="251"/>
      <c r="BQ35" s="251"/>
      <c r="BR35" s="251"/>
      <c r="BS35" s="251"/>
      <c r="BT35" s="251"/>
      <c r="BU35" s="251"/>
      <c r="BV35" s="251"/>
      <c r="BW35" s="251"/>
      <c r="BX35" s="251"/>
      <c r="BY35" s="251"/>
      <c r="BZ35" s="251"/>
      <c r="CA35" s="251"/>
      <c r="CB35" s="251"/>
      <c r="CC35" s="251"/>
      <c r="CD35" s="251"/>
      <c r="CE35" s="251"/>
      <c r="CF35" s="251"/>
      <c r="CG35" s="251"/>
      <c r="CH35" s="251"/>
      <c r="CI35" s="251"/>
      <c r="CJ35" s="251"/>
      <c r="CK35" s="251"/>
      <c r="CL35" s="251"/>
      <c r="CM35" s="251"/>
      <c r="CN35" s="251"/>
      <c r="CO35" s="251"/>
      <c r="CP35" s="251"/>
      <c r="CQ35" s="251"/>
      <c r="CR35" s="251"/>
      <c r="CS35" s="251"/>
      <c r="CT35" s="251"/>
      <c r="CU35" s="251"/>
      <c r="CV35" s="251"/>
      <c r="CW35" s="251"/>
      <c r="CX35" s="251"/>
      <c r="CY35" s="251"/>
      <c r="CZ35" s="251"/>
      <c r="DA35" s="251"/>
      <c r="DB35" s="251"/>
      <c r="DC35" s="251"/>
      <c r="DD35" s="251"/>
      <c r="DE35" s="251"/>
      <c r="DF35" s="251"/>
      <c r="DG35" s="251"/>
      <c r="DH35" s="251"/>
      <c r="DI35" s="251"/>
      <c r="DJ35" s="251"/>
      <c r="DK35" s="251"/>
      <c r="DL35" s="251"/>
      <c r="DM35" s="251"/>
      <c r="DN35" s="251"/>
      <c r="DO35" s="251"/>
      <c r="DP35" s="251"/>
      <c r="DQ35" s="251"/>
      <c r="DR35" s="251"/>
      <c r="DS35" s="251"/>
      <c r="DT35" s="251"/>
      <c r="DU35" s="251"/>
    </row>
    <row r="36" spans="2:125" x14ac:dyDescent="0.15">
      <c r="F36" s="251"/>
      <c r="H36" s="251"/>
      <c r="J36" s="251"/>
      <c r="K36" s="251"/>
      <c r="L36" s="251"/>
      <c r="M36" s="251"/>
      <c r="N36" s="251"/>
      <c r="O36" s="251"/>
      <c r="Q36" s="251"/>
      <c r="S36" s="251"/>
      <c r="V36" s="251"/>
    </row>
    <row r="37" spans="2:125" x14ac:dyDescent="0.15"/>
    <row r="38" spans="2:125" x14ac:dyDescent="0.15"/>
    <row r="39" spans="2:125" x14ac:dyDescent="0.15"/>
    <row r="40" spans="2:125" x14ac:dyDescent="0.15">
      <c r="U40" s="251"/>
    </row>
    <row r="41" spans="2:125" x14ac:dyDescent="0.15">
      <c r="R41" s="251"/>
    </row>
    <row r="42" spans="2:125" x14ac:dyDescent="0.15">
      <c r="T42" s="251"/>
      <c r="W42" s="251"/>
      <c r="X42" s="251"/>
      <c r="Y42" s="251"/>
      <c r="Z42" s="251"/>
      <c r="AA42" s="251"/>
      <c r="AB42" s="251"/>
      <c r="AC42" s="251"/>
      <c r="AD42" s="251"/>
      <c r="AE42" s="251"/>
      <c r="AF42" s="251"/>
      <c r="AG42" s="251"/>
      <c r="AH42" s="251"/>
      <c r="AI42" s="251"/>
      <c r="AJ42" s="251"/>
      <c r="AK42" s="251"/>
      <c r="AL42" s="251"/>
      <c r="AM42" s="251"/>
      <c r="AN42" s="251"/>
      <c r="AO42" s="251"/>
      <c r="AP42" s="251"/>
      <c r="AQ42" s="251"/>
      <c r="AR42" s="251"/>
      <c r="AS42" s="251"/>
      <c r="AT42" s="251"/>
      <c r="AU42" s="251"/>
      <c r="AV42" s="251"/>
      <c r="AW42" s="251"/>
      <c r="AX42" s="251"/>
      <c r="AY42" s="251"/>
      <c r="AZ42" s="251"/>
      <c r="BA42" s="251"/>
      <c r="BB42" s="251"/>
      <c r="BC42" s="251"/>
      <c r="BD42" s="251"/>
      <c r="BE42" s="251"/>
      <c r="BF42" s="251"/>
      <c r="BG42" s="251"/>
      <c r="BH42" s="251"/>
      <c r="BI42" s="251"/>
      <c r="BJ42" s="251"/>
      <c r="BK42" s="251"/>
      <c r="BL42" s="251"/>
      <c r="BM42" s="251"/>
      <c r="BN42" s="251"/>
      <c r="BO42" s="251"/>
      <c r="BP42" s="251"/>
      <c r="BQ42" s="251"/>
      <c r="BR42" s="251"/>
      <c r="BS42" s="251"/>
      <c r="BT42" s="251"/>
      <c r="BU42" s="251"/>
      <c r="BV42" s="251"/>
      <c r="BW42" s="251"/>
      <c r="BX42" s="251"/>
      <c r="BY42" s="251"/>
      <c r="BZ42" s="251"/>
      <c r="CA42" s="251"/>
      <c r="CB42" s="251"/>
      <c r="CC42" s="251"/>
      <c r="CD42" s="251"/>
      <c r="CE42" s="251"/>
      <c r="CF42" s="251"/>
      <c r="CG42" s="251"/>
      <c r="CH42" s="251"/>
      <c r="CI42" s="251"/>
      <c r="CJ42" s="251"/>
      <c r="CK42" s="251"/>
      <c r="CL42" s="251"/>
      <c r="CM42" s="251"/>
      <c r="CN42" s="251"/>
      <c r="CO42" s="251"/>
      <c r="CP42" s="251"/>
      <c r="CQ42" s="251"/>
      <c r="CR42" s="251"/>
      <c r="CS42" s="251"/>
      <c r="CT42" s="251"/>
      <c r="CU42" s="251"/>
      <c r="CV42" s="251"/>
      <c r="CW42" s="251"/>
      <c r="CX42" s="251"/>
      <c r="CY42" s="251"/>
      <c r="CZ42" s="251"/>
      <c r="DA42" s="251"/>
      <c r="DB42" s="251"/>
      <c r="DC42" s="251"/>
      <c r="DD42" s="251"/>
      <c r="DE42" s="251"/>
      <c r="DF42" s="251"/>
      <c r="DG42" s="251"/>
      <c r="DH42" s="251"/>
      <c r="DI42" s="251"/>
      <c r="DJ42" s="251"/>
      <c r="DK42" s="251"/>
      <c r="DL42" s="251"/>
      <c r="DM42" s="251"/>
      <c r="DN42" s="251"/>
      <c r="DO42" s="251"/>
      <c r="DP42" s="251"/>
      <c r="DQ42" s="251"/>
      <c r="DR42" s="251"/>
      <c r="DS42" s="251"/>
      <c r="DT42" s="251"/>
      <c r="DU42" s="251"/>
    </row>
    <row r="43" spans="2:125" x14ac:dyDescent="0.15">
      <c r="Q43" s="251"/>
      <c r="S43" s="251"/>
      <c r="V43" s="25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2" t="s">
        <v>554</v>
      </c>
    </row>
  </sheetData>
  <sheetProtection algorithmName="SHA-512" hashValue="VoCenIlV2HoHTrtdUxw7G6lELeHr0Cy+Mh70cNszW0vJD2iF95du7SIt6IMBSa5Y2cGIJG4IO+1UfwBSIBREwg==" saltValue="h/L+iwbuW09ddJdDAcB56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6"/>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555</v>
      </c>
      <c r="G46" s="8" t="s">
        <v>556</v>
      </c>
      <c r="H46" s="8" t="s">
        <v>557</v>
      </c>
      <c r="I46" s="8" t="s">
        <v>558</v>
      </c>
      <c r="J46" s="9" t="s">
        <v>559</v>
      </c>
    </row>
    <row r="47" spans="2:10" ht="57.75" customHeight="1" x14ac:dyDescent="0.15">
      <c r="B47" s="10"/>
      <c r="C47" s="1168" t="s">
        <v>3</v>
      </c>
      <c r="D47" s="1168"/>
      <c r="E47" s="1169"/>
      <c r="F47" s="11">
        <v>22.06</v>
      </c>
      <c r="G47" s="12">
        <v>18.100000000000001</v>
      </c>
      <c r="H47" s="12">
        <v>24.62</v>
      </c>
      <c r="I47" s="12">
        <v>26.34</v>
      </c>
      <c r="J47" s="13">
        <v>27</v>
      </c>
    </row>
    <row r="48" spans="2:10" ht="57.75" customHeight="1" x14ac:dyDescent="0.15">
      <c r="B48" s="14"/>
      <c r="C48" s="1170" t="s">
        <v>4</v>
      </c>
      <c r="D48" s="1170"/>
      <c r="E48" s="1171"/>
      <c r="F48" s="15">
        <v>6.05</v>
      </c>
      <c r="G48" s="16">
        <v>7.31</v>
      </c>
      <c r="H48" s="16">
        <v>7.69</v>
      </c>
      <c r="I48" s="16">
        <v>7.64</v>
      </c>
      <c r="J48" s="17">
        <v>6.41</v>
      </c>
    </row>
    <row r="49" spans="2:10" ht="57.75" customHeight="1" thickBot="1" x14ac:dyDescent="0.2">
      <c r="B49" s="18"/>
      <c r="C49" s="1172" t="s">
        <v>5</v>
      </c>
      <c r="D49" s="1172"/>
      <c r="E49" s="1173"/>
      <c r="F49" s="19">
        <v>0.23</v>
      </c>
      <c r="G49" s="20" t="s">
        <v>560</v>
      </c>
      <c r="H49" s="20">
        <v>7.02</v>
      </c>
      <c r="I49" s="20">
        <v>3.44</v>
      </c>
      <c r="J49" s="21">
        <v>1.66</v>
      </c>
    </row>
    <row r="50" spans="2:10" x14ac:dyDescent="0.15"/>
    <row r="51" spans="2:10" ht="13.5" hidden="1" customHeight="1" x14ac:dyDescent="0.15"/>
    <row r="52" spans="2:10" ht="13.5" hidden="1" customHeight="1" x14ac:dyDescent="0.15"/>
    <row r="53" spans="2:10" ht="13.5" hidden="1" customHeight="1" x14ac:dyDescent="0.15"/>
    <row r="54" spans="2:10" ht="13.5" hidden="1" customHeight="1" x14ac:dyDescent="0.15"/>
    <row r="55" spans="2:10" ht="13.5" hidden="1" customHeight="1" x14ac:dyDescent="0.15"/>
    <row r="56" spans="2:10" ht="13.5" hidden="1" customHeight="1" x14ac:dyDescent="0.15"/>
  </sheetData>
  <sheetProtection algorithmName="SHA-512" hashValue="6QBLy0ethe2vkr7KR/IK46EZpLGfdkn6unz0pR3BqurUZf0iMWszF2ZF1Wh0VQ26aKRBZ4XX4b1gndZv3yx0ng==" saltValue="KYrewV8sSqP2wBzbWtUm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555</v>
      </c>
      <c r="G33" s="29" t="s">
        <v>556</v>
      </c>
      <c r="H33" s="29" t="s">
        <v>557</v>
      </c>
      <c r="I33" s="29" t="s">
        <v>558</v>
      </c>
      <c r="J33" s="30" t="s">
        <v>559</v>
      </c>
      <c r="K33" s="22"/>
      <c r="L33" s="22"/>
      <c r="M33" s="22"/>
      <c r="N33" s="22"/>
      <c r="O33" s="22"/>
      <c r="P33" s="22"/>
    </row>
    <row r="34" spans="1:16" ht="39" customHeight="1" x14ac:dyDescent="0.15">
      <c r="A34" s="22"/>
      <c r="B34" s="31"/>
      <c r="C34" s="1180" t="s">
        <v>561</v>
      </c>
      <c r="D34" s="1180"/>
      <c r="E34" s="1181"/>
      <c r="F34" s="32">
        <v>6.04</v>
      </c>
      <c r="G34" s="33">
        <v>7.31</v>
      </c>
      <c r="H34" s="33">
        <v>7.69</v>
      </c>
      <c r="I34" s="33">
        <v>7.64</v>
      </c>
      <c r="J34" s="34">
        <v>6.41</v>
      </c>
      <c r="K34" s="22"/>
      <c r="L34" s="22"/>
      <c r="M34" s="22"/>
      <c r="N34" s="22"/>
      <c r="O34" s="22"/>
      <c r="P34" s="22"/>
    </row>
    <row r="35" spans="1:16" ht="39" customHeight="1" x14ac:dyDescent="0.15">
      <c r="A35" s="22"/>
      <c r="B35" s="35"/>
      <c r="C35" s="1174" t="s">
        <v>562</v>
      </c>
      <c r="D35" s="1175"/>
      <c r="E35" s="1176"/>
      <c r="F35" s="36">
        <v>8.7200000000000006</v>
      </c>
      <c r="G35" s="37">
        <v>8.5299999999999994</v>
      </c>
      <c r="H35" s="37">
        <v>7.94</v>
      </c>
      <c r="I35" s="37">
        <v>6.97</v>
      </c>
      <c r="J35" s="38">
        <v>5.96</v>
      </c>
      <c r="K35" s="22"/>
      <c r="L35" s="22"/>
      <c r="M35" s="22"/>
      <c r="N35" s="22"/>
      <c r="O35" s="22"/>
      <c r="P35" s="22"/>
    </row>
    <row r="36" spans="1:16" ht="39" customHeight="1" x14ac:dyDescent="0.15">
      <c r="A36" s="22"/>
      <c r="B36" s="35"/>
      <c r="C36" s="1174" t="s">
        <v>563</v>
      </c>
      <c r="D36" s="1175"/>
      <c r="E36" s="1176"/>
      <c r="F36" s="36">
        <v>2.61</v>
      </c>
      <c r="G36" s="37">
        <v>2.2999999999999998</v>
      </c>
      <c r="H36" s="37">
        <v>2.0099999999999998</v>
      </c>
      <c r="I36" s="37">
        <v>1.95</v>
      </c>
      <c r="J36" s="38">
        <v>1.57</v>
      </c>
      <c r="K36" s="22"/>
      <c r="L36" s="22"/>
      <c r="M36" s="22"/>
      <c r="N36" s="22"/>
      <c r="O36" s="22"/>
      <c r="P36" s="22"/>
    </row>
    <row r="37" spans="1:16" ht="39" customHeight="1" x14ac:dyDescent="0.15">
      <c r="A37" s="22"/>
      <c r="B37" s="35"/>
      <c r="C37" s="1174" t="s">
        <v>564</v>
      </c>
      <c r="D37" s="1175"/>
      <c r="E37" s="1176"/>
      <c r="F37" s="36">
        <v>0.78</v>
      </c>
      <c r="G37" s="37">
        <v>1.36</v>
      </c>
      <c r="H37" s="37">
        <v>1.94</v>
      </c>
      <c r="I37" s="37">
        <v>2.12</v>
      </c>
      <c r="J37" s="38">
        <v>1.52</v>
      </c>
      <c r="K37" s="22"/>
      <c r="L37" s="22"/>
      <c r="M37" s="22"/>
      <c r="N37" s="22"/>
      <c r="O37" s="22"/>
      <c r="P37" s="22"/>
    </row>
    <row r="38" spans="1:16" ht="39" customHeight="1" x14ac:dyDescent="0.15">
      <c r="A38" s="22"/>
      <c r="B38" s="35"/>
      <c r="C38" s="1174" t="s">
        <v>565</v>
      </c>
      <c r="D38" s="1175"/>
      <c r="E38" s="1176"/>
      <c r="F38" s="36">
        <v>3.25</v>
      </c>
      <c r="G38" s="37">
        <v>2.69</v>
      </c>
      <c r="H38" s="37">
        <v>2.16</v>
      </c>
      <c r="I38" s="37">
        <v>1.5</v>
      </c>
      <c r="J38" s="38">
        <v>1.24</v>
      </c>
      <c r="K38" s="22"/>
      <c r="L38" s="22"/>
      <c r="M38" s="22"/>
      <c r="N38" s="22"/>
      <c r="O38" s="22"/>
      <c r="P38" s="22"/>
    </row>
    <row r="39" spans="1:16" ht="39" customHeight="1" x14ac:dyDescent="0.15">
      <c r="A39" s="22"/>
      <c r="B39" s="35"/>
      <c r="C39" s="1174" t="s">
        <v>566</v>
      </c>
      <c r="D39" s="1175"/>
      <c r="E39" s="1176"/>
      <c r="F39" s="36">
        <v>3.02</v>
      </c>
      <c r="G39" s="37">
        <v>3.48</v>
      </c>
      <c r="H39" s="37">
        <v>3.51</v>
      </c>
      <c r="I39" s="37">
        <v>2.66</v>
      </c>
      <c r="J39" s="38">
        <v>1.18</v>
      </c>
      <c r="K39" s="22"/>
      <c r="L39" s="22"/>
      <c r="M39" s="22"/>
      <c r="N39" s="22"/>
      <c r="O39" s="22"/>
      <c r="P39" s="22"/>
    </row>
    <row r="40" spans="1:16" ht="39" customHeight="1" x14ac:dyDescent="0.15">
      <c r="A40" s="22"/>
      <c r="B40" s="35"/>
      <c r="C40" s="1174" t="s">
        <v>567</v>
      </c>
      <c r="D40" s="1175"/>
      <c r="E40" s="1176"/>
      <c r="F40" s="36">
        <v>0.36</v>
      </c>
      <c r="G40" s="37">
        <v>0.24</v>
      </c>
      <c r="H40" s="37">
        <v>0.31</v>
      </c>
      <c r="I40" s="37">
        <v>0.15</v>
      </c>
      <c r="J40" s="38">
        <v>0.19</v>
      </c>
      <c r="K40" s="22"/>
      <c r="L40" s="22"/>
      <c r="M40" s="22"/>
      <c r="N40" s="22"/>
      <c r="O40" s="22"/>
      <c r="P40" s="22"/>
    </row>
    <row r="41" spans="1:16" ht="39" customHeight="1" x14ac:dyDescent="0.15">
      <c r="A41" s="22"/>
      <c r="B41" s="35"/>
      <c r="C41" s="1174" t="s">
        <v>568</v>
      </c>
      <c r="D41" s="1175"/>
      <c r="E41" s="1176"/>
      <c r="F41" s="36">
        <v>0.06</v>
      </c>
      <c r="G41" s="37">
        <v>0.13</v>
      </c>
      <c r="H41" s="37">
        <v>0.04</v>
      </c>
      <c r="I41" s="37">
        <v>0.05</v>
      </c>
      <c r="J41" s="38">
        <v>7.0000000000000007E-2</v>
      </c>
      <c r="K41" s="22"/>
      <c r="L41" s="22"/>
      <c r="M41" s="22"/>
      <c r="N41" s="22"/>
      <c r="O41" s="22"/>
      <c r="P41" s="22"/>
    </row>
    <row r="42" spans="1:16" ht="39" customHeight="1" x14ac:dyDescent="0.15">
      <c r="A42" s="22"/>
      <c r="B42" s="39"/>
      <c r="C42" s="1174" t="s">
        <v>569</v>
      </c>
      <c r="D42" s="1175"/>
      <c r="E42" s="1176"/>
      <c r="F42" s="36" t="s">
        <v>514</v>
      </c>
      <c r="G42" s="37" t="s">
        <v>514</v>
      </c>
      <c r="H42" s="37" t="s">
        <v>514</v>
      </c>
      <c r="I42" s="37" t="s">
        <v>514</v>
      </c>
      <c r="J42" s="38" t="s">
        <v>514</v>
      </c>
      <c r="K42" s="22"/>
      <c r="L42" s="22"/>
      <c r="M42" s="22"/>
      <c r="N42" s="22"/>
      <c r="O42" s="22"/>
      <c r="P42" s="22"/>
    </row>
    <row r="43" spans="1:16" ht="39" customHeight="1" thickBot="1" x14ac:dyDescent="0.2">
      <c r="A43" s="22"/>
      <c r="B43" s="40"/>
      <c r="C43" s="1177" t="s">
        <v>570</v>
      </c>
      <c r="D43" s="1178"/>
      <c r="E43" s="1179"/>
      <c r="F43" s="41">
        <v>0.11</v>
      </c>
      <c r="G43" s="42">
        <v>0.14000000000000001</v>
      </c>
      <c r="H43" s="42">
        <v>7.0000000000000007E-2</v>
      </c>
      <c r="I43" s="42">
        <v>0.05</v>
      </c>
      <c r="J43" s="43">
        <v>0.06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p+z0PNithIXTbcKmA47aT0tWW27xHrHB+DNfyIqrrqV10RR3oFf8wN/ebPD2UX8JIfcutyQR2WdR8dgcIpKyg==" saltValue="rfn5fF4nNmOFzAMUH9V0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x14ac:dyDescent="0.15">
      <c r="A45" s="48"/>
      <c r="B45" s="1182" t="s">
        <v>11</v>
      </c>
      <c r="C45" s="1183"/>
      <c r="D45" s="58"/>
      <c r="E45" s="1188" t="s">
        <v>12</v>
      </c>
      <c r="F45" s="1188"/>
      <c r="G45" s="1188"/>
      <c r="H45" s="1188"/>
      <c r="I45" s="1188"/>
      <c r="J45" s="1189"/>
      <c r="K45" s="59">
        <v>574</v>
      </c>
      <c r="L45" s="60">
        <v>585</v>
      </c>
      <c r="M45" s="60">
        <v>601</v>
      </c>
      <c r="N45" s="60">
        <v>640</v>
      </c>
      <c r="O45" s="61">
        <v>689</v>
      </c>
      <c r="P45" s="48"/>
      <c r="Q45" s="48"/>
      <c r="R45" s="48"/>
      <c r="S45" s="48"/>
      <c r="T45" s="48"/>
      <c r="U45" s="48"/>
    </row>
    <row r="46" spans="1:21" ht="30.75" customHeight="1" x14ac:dyDescent="0.15">
      <c r="A46" s="48"/>
      <c r="B46" s="1184"/>
      <c r="C46" s="1185"/>
      <c r="D46" s="62"/>
      <c r="E46" s="1190" t="s">
        <v>13</v>
      </c>
      <c r="F46" s="1190"/>
      <c r="G46" s="1190"/>
      <c r="H46" s="1190"/>
      <c r="I46" s="1190"/>
      <c r="J46" s="1191"/>
      <c r="K46" s="63" t="s">
        <v>514</v>
      </c>
      <c r="L46" s="64" t="s">
        <v>514</v>
      </c>
      <c r="M46" s="64" t="s">
        <v>514</v>
      </c>
      <c r="N46" s="64" t="s">
        <v>514</v>
      </c>
      <c r="O46" s="65" t="s">
        <v>514</v>
      </c>
      <c r="P46" s="48"/>
      <c r="Q46" s="48"/>
      <c r="R46" s="48"/>
      <c r="S46" s="48"/>
      <c r="T46" s="48"/>
      <c r="U46" s="48"/>
    </row>
    <row r="47" spans="1:21" ht="30.75" customHeight="1" x14ac:dyDescent="0.15">
      <c r="A47" s="48"/>
      <c r="B47" s="1184"/>
      <c r="C47" s="1185"/>
      <c r="D47" s="62"/>
      <c r="E47" s="1190" t="s">
        <v>14</v>
      </c>
      <c r="F47" s="1190"/>
      <c r="G47" s="1190"/>
      <c r="H47" s="1190"/>
      <c r="I47" s="1190"/>
      <c r="J47" s="1191"/>
      <c r="K47" s="63" t="s">
        <v>514</v>
      </c>
      <c r="L47" s="64" t="s">
        <v>514</v>
      </c>
      <c r="M47" s="64" t="s">
        <v>514</v>
      </c>
      <c r="N47" s="64" t="s">
        <v>514</v>
      </c>
      <c r="O47" s="65" t="s">
        <v>514</v>
      </c>
      <c r="P47" s="48"/>
      <c r="Q47" s="48"/>
      <c r="R47" s="48"/>
      <c r="S47" s="48"/>
      <c r="T47" s="48"/>
      <c r="U47" s="48"/>
    </row>
    <row r="48" spans="1:21" ht="30.75" customHeight="1" x14ac:dyDescent="0.15">
      <c r="A48" s="48"/>
      <c r="B48" s="1184"/>
      <c r="C48" s="1185"/>
      <c r="D48" s="62"/>
      <c r="E48" s="1190" t="s">
        <v>15</v>
      </c>
      <c r="F48" s="1190"/>
      <c r="G48" s="1190"/>
      <c r="H48" s="1190"/>
      <c r="I48" s="1190"/>
      <c r="J48" s="1191"/>
      <c r="K48" s="63">
        <v>291</v>
      </c>
      <c r="L48" s="64">
        <v>303</v>
      </c>
      <c r="M48" s="64">
        <v>306</v>
      </c>
      <c r="N48" s="64">
        <v>296</v>
      </c>
      <c r="O48" s="65">
        <v>296</v>
      </c>
      <c r="P48" s="48"/>
      <c r="Q48" s="48"/>
      <c r="R48" s="48"/>
      <c r="S48" s="48"/>
      <c r="T48" s="48"/>
      <c r="U48" s="48"/>
    </row>
    <row r="49" spans="1:21" ht="30.75" customHeight="1" x14ac:dyDescent="0.15">
      <c r="A49" s="48"/>
      <c r="B49" s="1184"/>
      <c r="C49" s="1185"/>
      <c r="D49" s="62"/>
      <c r="E49" s="1190" t="s">
        <v>16</v>
      </c>
      <c r="F49" s="1190"/>
      <c r="G49" s="1190"/>
      <c r="H49" s="1190"/>
      <c r="I49" s="1190"/>
      <c r="J49" s="1191"/>
      <c r="K49" s="63">
        <v>19</v>
      </c>
      <c r="L49" s="64">
        <v>8</v>
      </c>
      <c r="M49" s="64">
        <v>13</v>
      </c>
      <c r="N49" s="64">
        <v>10</v>
      </c>
      <c r="O49" s="65">
        <v>9</v>
      </c>
      <c r="P49" s="48"/>
      <c r="Q49" s="48"/>
      <c r="R49" s="48"/>
      <c r="S49" s="48"/>
      <c r="T49" s="48"/>
      <c r="U49" s="48"/>
    </row>
    <row r="50" spans="1:21" ht="30.75" customHeight="1" x14ac:dyDescent="0.15">
      <c r="A50" s="48"/>
      <c r="B50" s="1184"/>
      <c r="C50" s="1185"/>
      <c r="D50" s="62"/>
      <c r="E50" s="1190" t="s">
        <v>17</v>
      </c>
      <c r="F50" s="1190"/>
      <c r="G50" s="1190"/>
      <c r="H50" s="1190"/>
      <c r="I50" s="1190"/>
      <c r="J50" s="1191"/>
      <c r="K50" s="63" t="s">
        <v>514</v>
      </c>
      <c r="L50" s="64" t="s">
        <v>514</v>
      </c>
      <c r="M50" s="64" t="s">
        <v>514</v>
      </c>
      <c r="N50" s="64" t="s">
        <v>514</v>
      </c>
      <c r="O50" s="65" t="s">
        <v>514</v>
      </c>
      <c r="P50" s="48"/>
      <c r="Q50" s="48"/>
      <c r="R50" s="48"/>
      <c r="S50" s="48"/>
      <c r="T50" s="48"/>
      <c r="U50" s="48"/>
    </row>
    <row r="51" spans="1:21" ht="30.75" customHeight="1" x14ac:dyDescent="0.15">
      <c r="A51" s="48"/>
      <c r="B51" s="1186"/>
      <c r="C51" s="1187"/>
      <c r="D51" s="66"/>
      <c r="E51" s="1190" t="s">
        <v>18</v>
      </c>
      <c r="F51" s="1190"/>
      <c r="G51" s="1190"/>
      <c r="H51" s="1190"/>
      <c r="I51" s="1190"/>
      <c r="J51" s="1191"/>
      <c r="K51" s="63" t="s">
        <v>514</v>
      </c>
      <c r="L51" s="64" t="s">
        <v>514</v>
      </c>
      <c r="M51" s="64" t="s">
        <v>514</v>
      </c>
      <c r="N51" s="64" t="s">
        <v>514</v>
      </c>
      <c r="O51" s="65" t="s">
        <v>514</v>
      </c>
      <c r="P51" s="48"/>
      <c r="Q51" s="48"/>
      <c r="R51" s="48"/>
      <c r="S51" s="48"/>
      <c r="T51" s="48"/>
      <c r="U51" s="48"/>
    </row>
    <row r="52" spans="1:21" ht="30.75" customHeight="1" x14ac:dyDescent="0.15">
      <c r="A52" s="48"/>
      <c r="B52" s="1192" t="s">
        <v>19</v>
      </c>
      <c r="C52" s="1193"/>
      <c r="D52" s="66"/>
      <c r="E52" s="1190" t="s">
        <v>20</v>
      </c>
      <c r="F52" s="1190"/>
      <c r="G52" s="1190"/>
      <c r="H52" s="1190"/>
      <c r="I52" s="1190"/>
      <c r="J52" s="1191"/>
      <c r="K52" s="63">
        <v>626</v>
      </c>
      <c r="L52" s="64">
        <v>646</v>
      </c>
      <c r="M52" s="64">
        <v>646</v>
      </c>
      <c r="N52" s="64">
        <v>670</v>
      </c>
      <c r="O52" s="65">
        <v>693</v>
      </c>
      <c r="P52" s="48"/>
      <c r="Q52" s="48"/>
      <c r="R52" s="48"/>
      <c r="S52" s="48"/>
      <c r="T52" s="48"/>
      <c r="U52" s="48"/>
    </row>
    <row r="53" spans="1:21" ht="30.75" customHeight="1" thickBot="1" x14ac:dyDescent="0.2">
      <c r="A53" s="48"/>
      <c r="B53" s="1194" t="s">
        <v>21</v>
      </c>
      <c r="C53" s="1195"/>
      <c r="D53" s="67"/>
      <c r="E53" s="1196" t="s">
        <v>22</v>
      </c>
      <c r="F53" s="1196"/>
      <c r="G53" s="1196"/>
      <c r="H53" s="1196"/>
      <c r="I53" s="1196"/>
      <c r="J53" s="1197"/>
      <c r="K53" s="68">
        <v>258</v>
      </c>
      <c r="L53" s="69">
        <v>250</v>
      </c>
      <c r="M53" s="69">
        <v>274</v>
      </c>
      <c r="N53" s="69">
        <v>276</v>
      </c>
      <c r="O53" s="70">
        <v>301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571</v>
      </c>
      <c r="P55" s="48"/>
      <c r="Q55" s="48"/>
      <c r="R55" s="48"/>
      <c r="S55" s="48"/>
      <c r="T55" s="48"/>
      <c r="U55" s="48"/>
    </row>
    <row r="56" spans="1:21" ht="31.5" customHeight="1" thickBot="1" x14ac:dyDescent="0.2">
      <c r="A56" s="48"/>
      <c r="B56" s="76"/>
      <c r="C56" s="77"/>
      <c r="D56" s="77"/>
      <c r="E56" s="78"/>
      <c r="F56" s="78"/>
      <c r="G56" s="78"/>
      <c r="H56" s="78"/>
      <c r="I56" s="78"/>
      <c r="J56" s="79" t="s">
        <v>2</v>
      </c>
      <c r="K56" s="80" t="s">
        <v>572</v>
      </c>
      <c r="L56" s="81" t="s">
        <v>573</v>
      </c>
      <c r="M56" s="81" t="s">
        <v>574</v>
      </c>
      <c r="N56" s="81" t="s">
        <v>575</v>
      </c>
      <c r="O56" s="82" t="s">
        <v>576</v>
      </c>
      <c r="P56" s="48"/>
      <c r="Q56" s="48"/>
      <c r="R56" s="48"/>
      <c r="S56" s="48"/>
      <c r="T56" s="48"/>
      <c r="U56" s="48"/>
    </row>
    <row r="57" spans="1:21" ht="31.5" customHeight="1" x14ac:dyDescent="0.15">
      <c r="B57" s="1198" t="s">
        <v>25</v>
      </c>
      <c r="C57" s="1199"/>
      <c r="D57" s="1202" t="s">
        <v>26</v>
      </c>
      <c r="E57" s="1203"/>
      <c r="F57" s="1203"/>
      <c r="G57" s="1203"/>
      <c r="H57" s="1203"/>
      <c r="I57" s="1203"/>
      <c r="J57" s="1204"/>
      <c r="K57" s="83" t="s">
        <v>514</v>
      </c>
      <c r="L57" s="84" t="s">
        <v>514</v>
      </c>
      <c r="M57" s="84" t="s">
        <v>514</v>
      </c>
      <c r="N57" s="84" t="s">
        <v>514</v>
      </c>
      <c r="O57" s="85" t="s">
        <v>514</v>
      </c>
    </row>
    <row r="58" spans="1:21" ht="31.5" customHeight="1" thickBot="1" x14ac:dyDescent="0.2">
      <c r="B58" s="1200"/>
      <c r="C58" s="1201"/>
      <c r="D58" s="1205" t="s">
        <v>27</v>
      </c>
      <c r="E58" s="1206"/>
      <c r="F58" s="1206"/>
      <c r="G58" s="1206"/>
      <c r="H58" s="1206"/>
      <c r="I58" s="1206"/>
      <c r="J58" s="1207"/>
      <c r="K58" s="86" t="s">
        <v>514</v>
      </c>
      <c r="L58" s="87" t="s">
        <v>514</v>
      </c>
      <c r="M58" s="87" t="s">
        <v>514</v>
      </c>
      <c r="N58" s="87" t="s">
        <v>514</v>
      </c>
      <c r="O58" s="88" t="s">
        <v>514</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V18no2kqiX26b82pHIgJ7VacEA/b3rIhTP0sVoZFb2/srhi9GGtkpDMSGQ9xSFDMTKOJvKKTdFy6AJO47wnaA==" saltValue="rm8hRag/4Uuiei5TRbkQ2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555</v>
      </c>
      <c r="J40" s="100" t="s">
        <v>556</v>
      </c>
      <c r="K40" s="100" t="s">
        <v>557</v>
      </c>
      <c r="L40" s="100" t="s">
        <v>558</v>
      </c>
      <c r="M40" s="101" t="s">
        <v>559</v>
      </c>
    </row>
    <row r="41" spans="2:13" ht="27.75" customHeight="1" x14ac:dyDescent="0.15">
      <c r="B41" s="1208" t="s">
        <v>30</v>
      </c>
      <c r="C41" s="1209"/>
      <c r="D41" s="102"/>
      <c r="E41" s="1214" t="s">
        <v>31</v>
      </c>
      <c r="F41" s="1214"/>
      <c r="G41" s="1214"/>
      <c r="H41" s="1215"/>
      <c r="I41" s="347">
        <v>6248</v>
      </c>
      <c r="J41" s="348">
        <v>6323</v>
      </c>
      <c r="K41" s="348">
        <v>6540</v>
      </c>
      <c r="L41" s="348">
        <v>6603</v>
      </c>
      <c r="M41" s="349">
        <v>6366</v>
      </c>
    </row>
    <row r="42" spans="2:13" ht="27.75" customHeight="1" x14ac:dyDescent="0.15">
      <c r="B42" s="1210"/>
      <c r="C42" s="1211"/>
      <c r="D42" s="103"/>
      <c r="E42" s="1216" t="s">
        <v>32</v>
      </c>
      <c r="F42" s="1216"/>
      <c r="G42" s="1216"/>
      <c r="H42" s="1217"/>
      <c r="I42" s="350" t="s">
        <v>514</v>
      </c>
      <c r="J42" s="351" t="s">
        <v>514</v>
      </c>
      <c r="K42" s="351" t="s">
        <v>514</v>
      </c>
      <c r="L42" s="351" t="s">
        <v>514</v>
      </c>
      <c r="M42" s="352" t="s">
        <v>514</v>
      </c>
    </row>
    <row r="43" spans="2:13" ht="27.75" customHeight="1" x14ac:dyDescent="0.15">
      <c r="B43" s="1210"/>
      <c r="C43" s="1211"/>
      <c r="D43" s="103"/>
      <c r="E43" s="1216" t="s">
        <v>33</v>
      </c>
      <c r="F43" s="1216"/>
      <c r="G43" s="1216"/>
      <c r="H43" s="1217"/>
      <c r="I43" s="350">
        <v>2849</v>
      </c>
      <c r="J43" s="351">
        <v>2640</v>
      </c>
      <c r="K43" s="351">
        <v>2614</v>
      </c>
      <c r="L43" s="351">
        <v>2458</v>
      </c>
      <c r="M43" s="352">
        <v>2401</v>
      </c>
    </row>
    <row r="44" spans="2:13" ht="27.75" customHeight="1" x14ac:dyDescent="0.15">
      <c r="B44" s="1210"/>
      <c r="C44" s="1211"/>
      <c r="D44" s="103"/>
      <c r="E44" s="1216" t="s">
        <v>34</v>
      </c>
      <c r="F44" s="1216"/>
      <c r="G44" s="1216"/>
      <c r="H44" s="1217"/>
      <c r="I44" s="350">
        <v>12</v>
      </c>
      <c r="J44" s="351">
        <v>36</v>
      </c>
      <c r="K44" s="351">
        <v>22</v>
      </c>
      <c r="L44" s="351">
        <v>12</v>
      </c>
      <c r="M44" s="352">
        <v>11</v>
      </c>
    </row>
    <row r="45" spans="2:13" ht="27.75" customHeight="1" x14ac:dyDescent="0.15">
      <c r="B45" s="1210"/>
      <c r="C45" s="1211"/>
      <c r="D45" s="103"/>
      <c r="E45" s="1216" t="s">
        <v>35</v>
      </c>
      <c r="F45" s="1216"/>
      <c r="G45" s="1216"/>
      <c r="H45" s="1217"/>
      <c r="I45" s="350">
        <v>646</v>
      </c>
      <c r="J45" s="351">
        <v>624</v>
      </c>
      <c r="K45" s="351">
        <v>655</v>
      </c>
      <c r="L45" s="351">
        <v>616</v>
      </c>
      <c r="M45" s="352">
        <v>562</v>
      </c>
    </row>
    <row r="46" spans="2:13" ht="27.75" customHeight="1" x14ac:dyDescent="0.15">
      <c r="B46" s="1210"/>
      <c r="C46" s="1211"/>
      <c r="D46" s="104"/>
      <c r="E46" s="1216" t="s">
        <v>36</v>
      </c>
      <c r="F46" s="1216"/>
      <c r="G46" s="1216"/>
      <c r="H46" s="1217"/>
      <c r="I46" s="350" t="s">
        <v>514</v>
      </c>
      <c r="J46" s="351" t="s">
        <v>514</v>
      </c>
      <c r="K46" s="351" t="s">
        <v>514</v>
      </c>
      <c r="L46" s="351" t="s">
        <v>514</v>
      </c>
      <c r="M46" s="352" t="s">
        <v>514</v>
      </c>
    </row>
    <row r="47" spans="2:13" ht="27.75" customHeight="1" x14ac:dyDescent="0.15">
      <c r="B47" s="1210"/>
      <c r="C47" s="1211"/>
      <c r="D47" s="105"/>
      <c r="E47" s="1218" t="s">
        <v>37</v>
      </c>
      <c r="F47" s="1219"/>
      <c r="G47" s="1219"/>
      <c r="H47" s="1220"/>
      <c r="I47" s="350" t="s">
        <v>514</v>
      </c>
      <c r="J47" s="351" t="s">
        <v>514</v>
      </c>
      <c r="K47" s="351" t="s">
        <v>514</v>
      </c>
      <c r="L47" s="351" t="s">
        <v>514</v>
      </c>
      <c r="M47" s="352" t="s">
        <v>514</v>
      </c>
    </row>
    <row r="48" spans="2:13" ht="27.75" customHeight="1" x14ac:dyDescent="0.15">
      <c r="B48" s="1210"/>
      <c r="C48" s="1211"/>
      <c r="D48" s="103"/>
      <c r="E48" s="1216" t="s">
        <v>38</v>
      </c>
      <c r="F48" s="1216"/>
      <c r="G48" s="1216"/>
      <c r="H48" s="1217"/>
      <c r="I48" s="350" t="s">
        <v>514</v>
      </c>
      <c r="J48" s="351" t="s">
        <v>514</v>
      </c>
      <c r="K48" s="351" t="s">
        <v>514</v>
      </c>
      <c r="L48" s="351" t="s">
        <v>514</v>
      </c>
      <c r="M48" s="352" t="s">
        <v>514</v>
      </c>
    </row>
    <row r="49" spans="2:13" ht="27.75" customHeight="1" x14ac:dyDescent="0.15">
      <c r="B49" s="1212"/>
      <c r="C49" s="1213"/>
      <c r="D49" s="103"/>
      <c r="E49" s="1216" t="s">
        <v>39</v>
      </c>
      <c r="F49" s="1216"/>
      <c r="G49" s="1216"/>
      <c r="H49" s="1217"/>
      <c r="I49" s="350" t="s">
        <v>514</v>
      </c>
      <c r="J49" s="351" t="s">
        <v>514</v>
      </c>
      <c r="K49" s="351" t="s">
        <v>514</v>
      </c>
      <c r="L49" s="351" t="s">
        <v>514</v>
      </c>
      <c r="M49" s="352" t="s">
        <v>514</v>
      </c>
    </row>
    <row r="50" spans="2:13" ht="27.75" customHeight="1" x14ac:dyDescent="0.15">
      <c r="B50" s="1221" t="s">
        <v>40</v>
      </c>
      <c r="C50" s="1222"/>
      <c r="D50" s="106"/>
      <c r="E50" s="1216" t="s">
        <v>41</v>
      </c>
      <c r="F50" s="1216"/>
      <c r="G50" s="1216"/>
      <c r="H50" s="1217"/>
      <c r="I50" s="350">
        <v>1551</v>
      </c>
      <c r="J50" s="351">
        <v>1426</v>
      </c>
      <c r="K50" s="351">
        <v>1570</v>
      </c>
      <c r="L50" s="351">
        <v>1777</v>
      </c>
      <c r="M50" s="352">
        <v>2136</v>
      </c>
    </row>
    <row r="51" spans="2:13" ht="27.75" customHeight="1" x14ac:dyDescent="0.15">
      <c r="B51" s="1210"/>
      <c r="C51" s="1211"/>
      <c r="D51" s="103"/>
      <c r="E51" s="1216" t="s">
        <v>42</v>
      </c>
      <c r="F51" s="1216"/>
      <c r="G51" s="1216"/>
      <c r="H51" s="1217"/>
      <c r="I51" s="350">
        <v>278</v>
      </c>
      <c r="J51" s="351">
        <v>265</v>
      </c>
      <c r="K51" s="351">
        <v>259</v>
      </c>
      <c r="L51" s="351">
        <v>231</v>
      </c>
      <c r="M51" s="352">
        <v>213</v>
      </c>
    </row>
    <row r="52" spans="2:13" ht="27.75" customHeight="1" x14ac:dyDescent="0.15">
      <c r="B52" s="1212"/>
      <c r="C52" s="1213"/>
      <c r="D52" s="103"/>
      <c r="E52" s="1216" t="s">
        <v>43</v>
      </c>
      <c r="F52" s="1216"/>
      <c r="G52" s="1216"/>
      <c r="H52" s="1217"/>
      <c r="I52" s="350">
        <v>6451</v>
      </c>
      <c r="J52" s="351">
        <v>6345</v>
      </c>
      <c r="K52" s="351">
        <v>6321</v>
      </c>
      <c r="L52" s="351">
        <v>6257</v>
      </c>
      <c r="M52" s="352">
        <v>5905</v>
      </c>
    </row>
    <row r="53" spans="2:13" ht="27.75" customHeight="1" thickBot="1" x14ac:dyDescent="0.2">
      <c r="B53" s="1223" t="s">
        <v>44</v>
      </c>
      <c r="C53" s="1224"/>
      <c r="D53" s="107"/>
      <c r="E53" s="1225" t="s">
        <v>45</v>
      </c>
      <c r="F53" s="1225"/>
      <c r="G53" s="1225"/>
      <c r="H53" s="1226"/>
      <c r="I53" s="353">
        <v>1475</v>
      </c>
      <c r="J53" s="354">
        <v>1587</v>
      </c>
      <c r="K53" s="354">
        <v>1681</v>
      </c>
      <c r="L53" s="354">
        <v>1424</v>
      </c>
      <c r="M53" s="355">
        <v>1086</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1m1c1B83uE905Be6mCR8PLCwmpz1G73oRtPeWhi+lh6zAtW88KY3jquuCB3N6wPryrfQrVXTDRNregBMFYfhXg==" saltValue="YE0Fqxp6eJN/cjkfot84N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557</v>
      </c>
      <c r="G54" s="116" t="s">
        <v>558</v>
      </c>
      <c r="H54" s="117" t="s">
        <v>559</v>
      </c>
    </row>
    <row r="55" spans="2:8" ht="52.5" customHeight="1" x14ac:dyDescent="0.15">
      <c r="B55" s="118"/>
      <c r="C55" s="1235" t="s">
        <v>48</v>
      </c>
      <c r="D55" s="1235"/>
      <c r="E55" s="1236"/>
      <c r="F55" s="119">
        <v>910</v>
      </c>
      <c r="G55" s="119">
        <v>1030</v>
      </c>
      <c r="H55" s="120">
        <v>1130</v>
      </c>
    </row>
    <row r="56" spans="2:8" ht="52.5" customHeight="1" x14ac:dyDescent="0.15">
      <c r="B56" s="121"/>
      <c r="C56" s="1237" t="s">
        <v>49</v>
      </c>
      <c r="D56" s="1237"/>
      <c r="E56" s="1238"/>
      <c r="F56" s="122">
        <v>104</v>
      </c>
      <c r="G56" s="122">
        <v>161</v>
      </c>
      <c r="H56" s="123">
        <v>300</v>
      </c>
    </row>
    <row r="57" spans="2:8" ht="53.25" customHeight="1" x14ac:dyDescent="0.15">
      <c r="B57" s="121"/>
      <c r="C57" s="1239" t="s">
        <v>50</v>
      </c>
      <c r="D57" s="1239"/>
      <c r="E57" s="1240"/>
      <c r="F57" s="124">
        <v>179</v>
      </c>
      <c r="G57" s="124">
        <v>244</v>
      </c>
      <c r="H57" s="125">
        <v>338</v>
      </c>
    </row>
    <row r="58" spans="2:8" ht="45.75" customHeight="1" x14ac:dyDescent="0.15">
      <c r="B58" s="126"/>
      <c r="C58" s="1227" t="s">
        <v>590</v>
      </c>
      <c r="D58" s="1228"/>
      <c r="E58" s="1229"/>
      <c r="F58" s="356">
        <v>6</v>
      </c>
      <c r="G58" s="356">
        <v>36</v>
      </c>
      <c r="H58" s="357">
        <v>66</v>
      </c>
    </row>
    <row r="59" spans="2:8" ht="45.75" customHeight="1" x14ac:dyDescent="0.15">
      <c r="B59" s="126"/>
      <c r="C59" s="1227" t="s">
        <v>587</v>
      </c>
      <c r="D59" s="1228"/>
      <c r="E59" s="1229"/>
      <c r="F59" s="356" t="s">
        <v>577</v>
      </c>
      <c r="G59" s="356">
        <v>30</v>
      </c>
      <c r="H59" s="357">
        <v>60</v>
      </c>
    </row>
    <row r="60" spans="2:8" ht="45.75" customHeight="1" x14ac:dyDescent="0.15">
      <c r="B60" s="126"/>
      <c r="C60" s="1227" t="s">
        <v>589</v>
      </c>
      <c r="D60" s="1228"/>
      <c r="E60" s="1229"/>
      <c r="F60" s="356">
        <v>15</v>
      </c>
      <c r="G60" s="356">
        <v>15</v>
      </c>
      <c r="H60" s="357">
        <v>35</v>
      </c>
    </row>
    <row r="61" spans="2:8" ht="45.75" customHeight="1" x14ac:dyDescent="0.15">
      <c r="B61" s="126"/>
      <c r="C61" s="1227" t="s">
        <v>588</v>
      </c>
      <c r="D61" s="1228"/>
      <c r="E61" s="1229"/>
      <c r="F61" s="356">
        <v>14</v>
      </c>
      <c r="G61" s="356">
        <v>14</v>
      </c>
      <c r="H61" s="357">
        <v>34</v>
      </c>
    </row>
    <row r="62" spans="2:8" ht="45.75" customHeight="1" thickBot="1" x14ac:dyDescent="0.2">
      <c r="B62" s="127"/>
      <c r="C62" s="1230" t="s">
        <v>591</v>
      </c>
      <c r="D62" s="1231"/>
      <c r="E62" s="1232"/>
      <c r="F62" s="358">
        <v>86</v>
      </c>
      <c r="G62" s="358">
        <v>64</v>
      </c>
      <c r="H62" s="359">
        <v>33</v>
      </c>
    </row>
    <row r="63" spans="2:8" ht="52.5" customHeight="1" thickBot="1" x14ac:dyDescent="0.2">
      <c r="B63" s="128"/>
      <c r="C63" s="1233" t="s">
        <v>51</v>
      </c>
      <c r="D63" s="1233"/>
      <c r="E63" s="1234"/>
      <c r="F63" s="129">
        <v>1193</v>
      </c>
      <c r="G63" s="129">
        <v>1435</v>
      </c>
      <c r="H63" s="130">
        <v>1768</v>
      </c>
    </row>
    <row r="64" spans="2:8" x14ac:dyDescent="0.15"/>
  </sheetData>
  <sheetProtection algorithmName="SHA-512" hashValue="UVDgh2U3rDbVA4mAcIUEuaNiteYu345eDck/ASOUq3jIshu/WxqBrEh6pPnZwmjdbiYPEFmsj1GR2/hYtcli+A==" saltValue="sdsN6gh+5A3hycYQXsZF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14BF9-2D93-417F-8B1C-5FC5B6704E01}">
  <sheetPr>
    <pageSetUpPr fitToPage="1"/>
  </sheetPr>
  <dimension ref="A1:DE85"/>
  <sheetViews>
    <sheetView showGridLines="0" zoomScale="80" zoomScaleNormal="80" zoomScaleSheetLayoutView="55" workbookViewId="0">
      <selection activeCell="AN65" sqref="AN65:DC69"/>
    </sheetView>
  </sheetViews>
  <sheetFormatPr defaultColWidth="0" defaultRowHeight="0" customHeight="1" zeroHeight="1" x14ac:dyDescent="0.15"/>
  <cols>
    <col min="1" max="1" width="6.375" style="1241" customWidth="1"/>
    <col min="2" max="107" width="2.5" style="1241" customWidth="1"/>
    <col min="108" max="108" width="6.125" style="1243" customWidth="1"/>
    <col min="109" max="109" width="5.875" style="1242" customWidth="1"/>
    <col min="110" max="16384" width="8.625" style="1241" hidden="1"/>
  </cols>
  <sheetData>
    <row r="1" spans="1:109" ht="42.75" customHeight="1" x14ac:dyDescent="0.15">
      <c r="A1" s="1299"/>
      <c r="B1" s="1298"/>
      <c r="DD1" s="1241"/>
      <c r="DE1" s="1241"/>
    </row>
    <row r="2" spans="1:109" ht="25.5" customHeight="1" x14ac:dyDescent="0.15">
      <c r="A2" s="1297"/>
      <c r="C2" s="1297"/>
      <c r="O2" s="1297"/>
      <c r="P2" s="1297"/>
      <c r="Q2" s="1297"/>
      <c r="R2" s="1297"/>
      <c r="S2" s="1297"/>
      <c r="T2" s="1297"/>
      <c r="U2" s="1297"/>
      <c r="V2" s="1297"/>
      <c r="W2" s="1297"/>
      <c r="X2" s="1297"/>
      <c r="Y2" s="1297"/>
      <c r="Z2" s="1297"/>
      <c r="AA2" s="1297"/>
      <c r="AB2" s="1297"/>
      <c r="AC2" s="1297"/>
      <c r="AD2" s="1297"/>
      <c r="AE2" s="1297"/>
      <c r="AF2" s="1297"/>
      <c r="AG2" s="1297"/>
      <c r="AH2" s="1297"/>
      <c r="AI2" s="1297"/>
      <c r="AU2" s="1297"/>
      <c r="BG2" s="1297"/>
      <c r="BS2" s="1297"/>
      <c r="CE2" s="1297"/>
      <c r="CQ2" s="1297"/>
      <c r="DD2" s="1241"/>
      <c r="DE2" s="1241"/>
    </row>
    <row r="3" spans="1:109" ht="25.5" customHeight="1" x14ac:dyDescent="0.15">
      <c r="A3" s="1297"/>
      <c r="C3" s="1297"/>
      <c r="O3" s="1297"/>
      <c r="P3" s="1297"/>
      <c r="Q3" s="1297"/>
      <c r="R3" s="1297"/>
      <c r="S3" s="1297"/>
      <c r="T3" s="1297"/>
      <c r="U3" s="1297"/>
      <c r="V3" s="1297"/>
      <c r="W3" s="1297"/>
      <c r="X3" s="1297"/>
      <c r="Y3" s="1297"/>
      <c r="Z3" s="1297"/>
      <c r="AA3" s="1297"/>
      <c r="AB3" s="1297"/>
      <c r="AC3" s="1297"/>
      <c r="AD3" s="1297"/>
      <c r="AE3" s="1297"/>
      <c r="AF3" s="1297"/>
      <c r="AG3" s="1297"/>
      <c r="AH3" s="1297"/>
      <c r="AI3" s="1297"/>
      <c r="AU3" s="1297"/>
      <c r="BG3" s="1297"/>
      <c r="BS3" s="1297"/>
      <c r="CE3" s="1297"/>
      <c r="CQ3" s="1297"/>
      <c r="DD3" s="1241"/>
      <c r="DE3" s="1241"/>
    </row>
    <row r="4" spans="1:109" s="251" customFormat="1" ht="13.5" x14ac:dyDescent="0.15">
      <c r="A4" s="1297"/>
      <c r="B4" s="1297"/>
      <c r="C4" s="1297"/>
      <c r="D4" s="1297"/>
      <c r="E4" s="1297"/>
      <c r="F4" s="1297"/>
      <c r="G4" s="1297"/>
      <c r="H4" s="1297"/>
      <c r="I4" s="1297"/>
      <c r="J4" s="1297"/>
      <c r="K4" s="1297"/>
      <c r="L4" s="1297"/>
      <c r="M4" s="1297"/>
      <c r="N4" s="1297"/>
      <c r="O4" s="1297"/>
      <c r="P4" s="1297"/>
      <c r="Q4" s="1297"/>
      <c r="R4" s="1297"/>
      <c r="S4" s="1297"/>
      <c r="T4" s="1297"/>
      <c r="U4" s="1297"/>
      <c r="V4" s="1297"/>
      <c r="W4" s="1297"/>
      <c r="X4" s="1297"/>
      <c r="Y4" s="1297"/>
      <c r="Z4" s="1297"/>
      <c r="AA4" s="1297"/>
      <c r="AB4" s="1297"/>
      <c r="AC4" s="1297"/>
      <c r="AD4" s="1297"/>
      <c r="AE4" s="1297"/>
      <c r="AF4" s="1297"/>
      <c r="AG4" s="1297"/>
      <c r="AH4" s="1297"/>
      <c r="AI4" s="1297"/>
      <c r="AJ4" s="1297"/>
      <c r="AK4" s="1297"/>
      <c r="AL4" s="1297"/>
      <c r="AM4" s="1297"/>
      <c r="AN4" s="1297"/>
      <c r="AO4" s="1297"/>
      <c r="AP4" s="1297"/>
      <c r="AQ4" s="1297"/>
      <c r="AR4" s="1297"/>
      <c r="AS4" s="1297"/>
      <c r="AT4" s="1297"/>
      <c r="AU4" s="1297"/>
      <c r="AV4" s="1297"/>
      <c r="AW4" s="1297"/>
      <c r="AX4" s="1297"/>
      <c r="AY4" s="1297"/>
      <c r="AZ4" s="1297"/>
      <c r="BA4" s="1297"/>
      <c r="BB4" s="1297"/>
      <c r="BC4" s="1297"/>
      <c r="BD4" s="1297"/>
      <c r="BE4" s="1297"/>
      <c r="BF4" s="1297"/>
      <c r="BG4" s="1297"/>
      <c r="BH4" s="1297"/>
      <c r="BI4" s="1297"/>
      <c r="BJ4" s="1297"/>
      <c r="BK4" s="1297"/>
      <c r="BL4" s="1297"/>
      <c r="BM4" s="1297"/>
      <c r="BN4" s="1297"/>
      <c r="BO4" s="1297"/>
      <c r="BP4" s="1297"/>
      <c r="BQ4" s="1297"/>
      <c r="BR4" s="1297"/>
      <c r="BS4" s="1297"/>
      <c r="BT4" s="1297"/>
      <c r="BU4" s="1297"/>
      <c r="BV4" s="1297"/>
      <c r="BW4" s="1297"/>
      <c r="BX4" s="1297"/>
      <c r="BY4" s="1297"/>
      <c r="BZ4" s="1297"/>
      <c r="CA4" s="1297"/>
      <c r="CB4" s="1297"/>
      <c r="CC4" s="1297"/>
      <c r="CD4" s="1297"/>
      <c r="CE4" s="1297"/>
      <c r="CF4" s="1297"/>
      <c r="CG4" s="1297"/>
      <c r="CH4" s="1297"/>
      <c r="CI4" s="1297"/>
      <c r="CJ4" s="1297"/>
      <c r="CK4" s="1297"/>
      <c r="CL4" s="1297"/>
      <c r="CM4" s="1297"/>
      <c r="CN4" s="1297"/>
      <c r="CO4" s="1297"/>
      <c r="CP4" s="1297"/>
      <c r="CQ4" s="1297"/>
      <c r="CR4" s="1297"/>
      <c r="CS4" s="1297"/>
      <c r="CT4" s="1297"/>
      <c r="CU4" s="1297"/>
      <c r="CV4" s="1297"/>
      <c r="CW4" s="1297"/>
      <c r="CX4" s="1297"/>
      <c r="CY4" s="1297"/>
      <c r="CZ4" s="1297"/>
      <c r="DA4" s="1297"/>
      <c r="DB4" s="1297"/>
      <c r="DC4" s="1297"/>
      <c r="DD4" s="1297"/>
      <c r="DE4" s="1297"/>
    </row>
    <row r="5" spans="1:109" s="251" customFormat="1" ht="13.5" x14ac:dyDescent="0.15">
      <c r="A5" s="1297"/>
      <c r="B5" s="1297"/>
      <c r="C5" s="1297"/>
      <c r="D5" s="1297"/>
      <c r="E5" s="1297"/>
      <c r="F5" s="1297"/>
      <c r="G5" s="1297"/>
      <c r="H5" s="1297"/>
      <c r="I5" s="1297"/>
      <c r="J5" s="1297"/>
      <c r="K5" s="1297"/>
      <c r="L5" s="1297"/>
      <c r="M5" s="1297"/>
      <c r="N5" s="1297"/>
      <c r="O5" s="1297"/>
      <c r="P5" s="1297"/>
      <c r="Q5" s="1297"/>
      <c r="R5" s="1297"/>
      <c r="S5" s="1297"/>
      <c r="T5" s="1297"/>
      <c r="U5" s="1297"/>
      <c r="V5" s="1297"/>
      <c r="W5" s="1297"/>
      <c r="X5" s="1297"/>
      <c r="Y5" s="1297"/>
      <c r="Z5" s="1297"/>
      <c r="AA5" s="1297"/>
      <c r="AB5" s="1297"/>
      <c r="AC5" s="1297"/>
      <c r="AD5" s="1297"/>
      <c r="AE5" s="1297"/>
      <c r="AF5" s="1297"/>
      <c r="AG5" s="1297"/>
      <c r="AH5" s="1297"/>
      <c r="AI5" s="1297"/>
      <c r="AJ5" s="1297"/>
      <c r="AK5" s="1297"/>
      <c r="AL5" s="1297"/>
      <c r="AM5" s="1297"/>
      <c r="AN5" s="1297"/>
      <c r="AO5" s="1297"/>
      <c r="AP5" s="1297"/>
      <c r="AQ5" s="1297"/>
      <c r="AR5" s="1297"/>
      <c r="AS5" s="1297"/>
      <c r="AT5" s="1297"/>
      <c r="AU5" s="1297"/>
      <c r="AV5" s="1297"/>
      <c r="AW5" s="1297"/>
      <c r="AX5" s="1297"/>
      <c r="AY5" s="1297"/>
      <c r="AZ5" s="1297"/>
      <c r="BA5" s="1297"/>
      <c r="BB5" s="1297"/>
      <c r="BC5" s="1297"/>
      <c r="BD5" s="1297"/>
      <c r="BE5" s="1297"/>
      <c r="BF5" s="1297"/>
      <c r="BG5" s="1297"/>
      <c r="BH5" s="1297"/>
      <c r="BI5" s="1297"/>
      <c r="BJ5" s="1297"/>
      <c r="BK5" s="1297"/>
      <c r="BL5" s="1297"/>
      <c r="BM5" s="1297"/>
      <c r="BN5" s="1297"/>
      <c r="BO5" s="1297"/>
      <c r="BP5" s="1297"/>
      <c r="BQ5" s="1297"/>
      <c r="BR5" s="1297"/>
      <c r="BS5" s="1297"/>
      <c r="BT5" s="1297"/>
      <c r="BU5" s="1297"/>
      <c r="BV5" s="1297"/>
      <c r="BW5" s="1297"/>
      <c r="BX5" s="1297"/>
      <c r="BY5" s="1297"/>
      <c r="BZ5" s="1297"/>
      <c r="CA5" s="1297"/>
      <c r="CB5" s="1297"/>
      <c r="CC5" s="1297"/>
      <c r="CD5" s="1297"/>
      <c r="CE5" s="1297"/>
      <c r="CF5" s="1297"/>
      <c r="CG5" s="1297"/>
      <c r="CH5" s="1297"/>
      <c r="CI5" s="1297"/>
      <c r="CJ5" s="1297"/>
      <c r="CK5" s="1297"/>
      <c r="CL5" s="1297"/>
      <c r="CM5" s="1297"/>
      <c r="CN5" s="1297"/>
      <c r="CO5" s="1297"/>
      <c r="CP5" s="1297"/>
      <c r="CQ5" s="1297"/>
      <c r="CR5" s="1297"/>
      <c r="CS5" s="1297"/>
      <c r="CT5" s="1297"/>
      <c r="CU5" s="1297"/>
      <c r="CV5" s="1297"/>
      <c r="CW5" s="1297"/>
      <c r="CX5" s="1297"/>
      <c r="CY5" s="1297"/>
      <c r="CZ5" s="1297"/>
      <c r="DA5" s="1297"/>
      <c r="DB5" s="1297"/>
      <c r="DC5" s="1297"/>
      <c r="DD5" s="1297"/>
      <c r="DE5" s="1297"/>
    </row>
    <row r="6" spans="1:109" s="251" customFormat="1" ht="13.5" x14ac:dyDescent="0.15">
      <c r="A6" s="1297"/>
      <c r="B6" s="1297"/>
      <c r="C6" s="1297"/>
      <c r="D6" s="1297"/>
      <c r="E6" s="1297"/>
      <c r="F6" s="1297"/>
      <c r="G6" s="1297"/>
      <c r="H6" s="1297"/>
      <c r="I6" s="1297"/>
      <c r="J6" s="1297"/>
      <c r="K6" s="1297"/>
      <c r="L6" s="1297"/>
      <c r="M6" s="1297"/>
      <c r="N6" s="1297"/>
      <c r="O6" s="1297"/>
      <c r="P6" s="1297"/>
      <c r="Q6" s="1297"/>
      <c r="R6" s="1297"/>
      <c r="S6" s="1297"/>
      <c r="T6" s="1297"/>
      <c r="U6" s="1297"/>
      <c r="V6" s="1297"/>
      <c r="W6" s="1297"/>
      <c r="X6" s="1297"/>
      <c r="Y6" s="1297"/>
      <c r="Z6" s="1297"/>
      <c r="AA6" s="1297"/>
      <c r="AB6" s="1297"/>
      <c r="AC6" s="1297"/>
      <c r="AD6" s="1297"/>
      <c r="AE6" s="1297"/>
      <c r="AF6" s="1297"/>
      <c r="AG6" s="1297"/>
      <c r="AH6" s="1297"/>
      <c r="AI6" s="1297"/>
      <c r="AJ6" s="1297"/>
      <c r="AK6" s="1297"/>
      <c r="AL6" s="1297"/>
      <c r="AM6" s="1297"/>
      <c r="AN6" s="1297"/>
      <c r="AO6" s="1297"/>
      <c r="AP6" s="1297"/>
      <c r="AQ6" s="1297"/>
      <c r="AR6" s="1297"/>
      <c r="AS6" s="1297"/>
      <c r="AT6" s="1297"/>
      <c r="AU6" s="1297"/>
      <c r="AV6" s="1297"/>
      <c r="AW6" s="1297"/>
      <c r="AX6" s="1297"/>
      <c r="AY6" s="1297"/>
      <c r="AZ6" s="1297"/>
      <c r="BA6" s="1297"/>
      <c r="BB6" s="1297"/>
      <c r="BC6" s="1297"/>
      <c r="BD6" s="1297"/>
      <c r="BE6" s="1297"/>
      <c r="BF6" s="1297"/>
      <c r="BG6" s="1297"/>
      <c r="BH6" s="1297"/>
      <c r="BI6" s="1297"/>
      <c r="BJ6" s="1297"/>
      <c r="BK6" s="1297"/>
      <c r="BL6" s="1297"/>
      <c r="BM6" s="1297"/>
      <c r="BN6" s="1297"/>
      <c r="BO6" s="1297"/>
      <c r="BP6" s="1297"/>
      <c r="BQ6" s="1297"/>
      <c r="BR6" s="1297"/>
      <c r="BS6" s="1297"/>
      <c r="BT6" s="1297"/>
      <c r="BU6" s="1297"/>
      <c r="BV6" s="1297"/>
      <c r="BW6" s="1297"/>
      <c r="BX6" s="1297"/>
      <c r="BY6" s="1297"/>
      <c r="BZ6" s="1297"/>
      <c r="CA6" s="1297"/>
      <c r="CB6" s="1297"/>
      <c r="CC6" s="1297"/>
      <c r="CD6" s="1297"/>
      <c r="CE6" s="1297"/>
      <c r="CF6" s="1297"/>
      <c r="CG6" s="1297"/>
      <c r="CH6" s="1297"/>
      <c r="CI6" s="1297"/>
      <c r="CJ6" s="1297"/>
      <c r="CK6" s="1297"/>
      <c r="CL6" s="1297"/>
      <c r="CM6" s="1297"/>
      <c r="CN6" s="1297"/>
      <c r="CO6" s="1297"/>
      <c r="CP6" s="1297"/>
      <c r="CQ6" s="1297"/>
      <c r="CR6" s="1297"/>
      <c r="CS6" s="1297"/>
      <c r="CT6" s="1297"/>
      <c r="CU6" s="1297"/>
      <c r="CV6" s="1297"/>
      <c r="CW6" s="1297"/>
      <c r="CX6" s="1297"/>
      <c r="CY6" s="1297"/>
      <c r="CZ6" s="1297"/>
      <c r="DA6" s="1297"/>
      <c r="DB6" s="1297"/>
      <c r="DC6" s="1297"/>
      <c r="DD6" s="1297"/>
      <c r="DE6" s="1297"/>
    </row>
    <row r="7" spans="1:109" s="251" customFormat="1" ht="13.5" x14ac:dyDescent="0.15">
      <c r="A7" s="1297"/>
      <c r="B7" s="1297"/>
      <c r="C7" s="1297"/>
      <c r="D7" s="1297"/>
      <c r="E7" s="1297"/>
      <c r="F7" s="1297"/>
      <c r="G7" s="1297"/>
      <c r="H7" s="1297"/>
      <c r="I7" s="1297"/>
      <c r="J7" s="1297"/>
      <c r="K7" s="1297"/>
      <c r="L7" s="1297"/>
      <c r="M7" s="1297"/>
      <c r="N7" s="1297"/>
      <c r="O7" s="1297"/>
      <c r="P7" s="1297"/>
      <c r="Q7" s="1297"/>
      <c r="R7" s="1297"/>
      <c r="S7" s="1297"/>
      <c r="T7" s="1297"/>
      <c r="U7" s="1297"/>
      <c r="V7" s="1297"/>
      <c r="W7" s="1297"/>
      <c r="X7" s="1297"/>
      <c r="Y7" s="1297"/>
      <c r="Z7" s="1297"/>
      <c r="AA7" s="1297"/>
      <c r="AB7" s="1297"/>
      <c r="AC7" s="1297"/>
      <c r="AD7" s="1297"/>
      <c r="AE7" s="1297"/>
      <c r="AF7" s="1297"/>
      <c r="AG7" s="1297"/>
      <c r="AH7" s="1297"/>
      <c r="AI7" s="1297"/>
      <c r="AJ7" s="1297"/>
      <c r="AK7" s="1297"/>
      <c r="AL7" s="1297"/>
      <c r="AM7" s="1297"/>
      <c r="AN7" s="1297"/>
      <c r="AO7" s="1297"/>
      <c r="AP7" s="1297"/>
      <c r="AQ7" s="1297"/>
      <c r="AR7" s="1297"/>
      <c r="AS7" s="1297"/>
      <c r="AT7" s="1297"/>
      <c r="AU7" s="1297"/>
      <c r="AV7" s="1297"/>
      <c r="AW7" s="1297"/>
      <c r="AX7" s="1297"/>
      <c r="AY7" s="1297"/>
      <c r="AZ7" s="1297"/>
      <c r="BA7" s="1297"/>
      <c r="BB7" s="1297"/>
      <c r="BC7" s="1297"/>
      <c r="BD7" s="1297"/>
      <c r="BE7" s="1297"/>
      <c r="BF7" s="1297"/>
      <c r="BG7" s="1297"/>
      <c r="BH7" s="1297"/>
      <c r="BI7" s="1297"/>
      <c r="BJ7" s="1297"/>
      <c r="BK7" s="1297"/>
      <c r="BL7" s="1297"/>
      <c r="BM7" s="1297"/>
      <c r="BN7" s="1297"/>
      <c r="BO7" s="1297"/>
      <c r="BP7" s="1297"/>
      <c r="BQ7" s="1297"/>
      <c r="BR7" s="1297"/>
      <c r="BS7" s="1297"/>
      <c r="BT7" s="1297"/>
      <c r="BU7" s="1297"/>
      <c r="BV7" s="1297"/>
      <c r="BW7" s="1297"/>
      <c r="BX7" s="1297"/>
      <c r="BY7" s="1297"/>
      <c r="BZ7" s="1297"/>
      <c r="CA7" s="1297"/>
      <c r="CB7" s="1297"/>
      <c r="CC7" s="1297"/>
      <c r="CD7" s="1297"/>
      <c r="CE7" s="1297"/>
      <c r="CF7" s="1297"/>
      <c r="CG7" s="1297"/>
      <c r="CH7" s="1297"/>
      <c r="CI7" s="1297"/>
      <c r="CJ7" s="1297"/>
      <c r="CK7" s="1297"/>
      <c r="CL7" s="1297"/>
      <c r="CM7" s="1297"/>
      <c r="CN7" s="1297"/>
      <c r="CO7" s="1297"/>
      <c r="CP7" s="1297"/>
      <c r="CQ7" s="1297"/>
      <c r="CR7" s="1297"/>
      <c r="CS7" s="1297"/>
      <c r="CT7" s="1297"/>
      <c r="CU7" s="1297"/>
      <c r="CV7" s="1297"/>
      <c r="CW7" s="1297"/>
      <c r="CX7" s="1297"/>
      <c r="CY7" s="1297"/>
      <c r="CZ7" s="1297"/>
      <c r="DA7" s="1297"/>
      <c r="DB7" s="1297"/>
      <c r="DC7" s="1297"/>
      <c r="DD7" s="1297"/>
      <c r="DE7" s="1297"/>
    </row>
    <row r="8" spans="1:109" s="251" customFormat="1" ht="13.5" x14ac:dyDescent="0.15">
      <c r="A8" s="1297"/>
      <c r="B8" s="1297"/>
      <c r="C8" s="1297"/>
      <c r="D8" s="1297"/>
      <c r="E8" s="1297"/>
      <c r="F8" s="1297"/>
      <c r="G8" s="1297"/>
      <c r="H8" s="1297"/>
      <c r="I8" s="1297"/>
      <c r="J8" s="1297"/>
      <c r="K8" s="1297"/>
      <c r="L8" s="1297"/>
      <c r="M8" s="1297"/>
      <c r="N8" s="1297"/>
      <c r="O8" s="1297"/>
      <c r="P8" s="1297"/>
      <c r="Q8" s="1297"/>
      <c r="R8" s="1297"/>
      <c r="S8" s="1297"/>
      <c r="T8" s="1297"/>
      <c r="U8" s="1297"/>
      <c r="V8" s="1297"/>
      <c r="W8" s="1297"/>
      <c r="X8" s="1297"/>
      <c r="Y8" s="1297"/>
      <c r="Z8" s="1297"/>
      <c r="AA8" s="1297"/>
      <c r="AB8" s="1297"/>
      <c r="AC8" s="1297"/>
      <c r="AD8" s="1297"/>
      <c r="AE8" s="1297"/>
      <c r="AF8" s="1297"/>
      <c r="AG8" s="1297"/>
      <c r="AH8" s="1297"/>
      <c r="AI8" s="1297"/>
      <c r="AJ8" s="1297"/>
      <c r="AK8" s="1297"/>
      <c r="AL8" s="1297"/>
      <c r="AM8" s="1297"/>
      <c r="AN8" s="1297"/>
      <c r="AO8" s="1297"/>
      <c r="AP8" s="1297"/>
      <c r="AQ8" s="1297"/>
      <c r="AR8" s="1297"/>
      <c r="AS8" s="1297"/>
      <c r="AT8" s="1297"/>
      <c r="AU8" s="1297"/>
      <c r="AV8" s="1297"/>
      <c r="AW8" s="1297"/>
      <c r="AX8" s="1297"/>
      <c r="AY8" s="1297"/>
      <c r="AZ8" s="1297"/>
      <c r="BA8" s="1297"/>
      <c r="BB8" s="1297"/>
      <c r="BC8" s="1297"/>
      <c r="BD8" s="1297"/>
      <c r="BE8" s="1297"/>
      <c r="BF8" s="1297"/>
      <c r="BG8" s="1297"/>
      <c r="BH8" s="1297"/>
      <c r="BI8" s="1297"/>
      <c r="BJ8" s="1297"/>
      <c r="BK8" s="1297"/>
      <c r="BL8" s="1297"/>
      <c r="BM8" s="1297"/>
      <c r="BN8" s="1297"/>
      <c r="BO8" s="1297"/>
      <c r="BP8" s="1297"/>
      <c r="BQ8" s="1297"/>
      <c r="BR8" s="1297"/>
      <c r="BS8" s="1297"/>
      <c r="BT8" s="1297"/>
      <c r="BU8" s="1297"/>
      <c r="BV8" s="1297"/>
      <c r="BW8" s="1297"/>
      <c r="BX8" s="1297"/>
      <c r="BY8" s="1297"/>
      <c r="BZ8" s="1297"/>
      <c r="CA8" s="1297"/>
      <c r="CB8" s="1297"/>
      <c r="CC8" s="1297"/>
      <c r="CD8" s="1297"/>
      <c r="CE8" s="1297"/>
      <c r="CF8" s="1297"/>
      <c r="CG8" s="1297"/>
      <c r="CH8" s="1297"/>
      <c r="CI8" s="1297"/>
      <c r="CJ8" s="1297"/>
      <c r="CK8" s="1297"/>
      <c r="CL8" s="1297"/>
      <c r="CM8" s="1297"/>
      <c r="CN8" s="1297"/>
      <c r="CO8" s="1297"/>
      <c r="CP8" s="1297"/>
      <c r="CQ8" s="1297"/>
      <c r="CR8" s="1297"/>
      <c r="CS8" s="1297"/>
      <c r="CT8" s="1297"/>
      <c r="CU8" s="1297"/>
      <c r="CV8" s="1297"/>
      <c r="CW8" s="1297"/>
      <c r="CX8" s="1297"/>
      <c r="CY8" s="1297"/>
      <c r="CZ8" s="1297"/>
      <c r="DA8" s="1297"/>
      <c r="DB8" s="1297"/>
      <c r="DC8" s="1297"/>
      <c r="DD8" s="1297"/>
      <c r="DE8" s="1297"/>
    </row>
    <row r="9" spans="1:109" s="251" customFormat="1" ht="13.5" x14ac:dyDescent="0.15">
      <c r="A9" s="1297"/>
      <c r="B9" s="1297"/>
      <c r="C9" s="1297"/>
      <c r="D9" s="1297"/>
      <c r="E9" s="1297"/>
      <c r="F9" s="1297"/>
      <c r="G9" s="1297"/>
      <c r="H9" s="1297"/>
      <c r="I9" s="1297"/>
      <c r="J9" s="1297"/>
      <c r="K9" s="1297"/>
      <c r="L9" s="1297"/>
      <c r="M9" s="1297"/>
      <c r="N9" s="1297"/>
      <c r="O9" s="1297"/>
      <c r="P9" s="1297"/>
      <c r="Q9" s="1297"/>
      <c r="R9" s="1297"/>
      <c r="S9" s="1297"/>
      <c r="T9" s="1297"/>
      <c r="U9" s="1297"/>
      <c r="V9" s="1297"/>
      <c r="W9" s="1297"/>
      <c r="X9" s="1297"/>
      <c r="Y9" s="1297"/>
      <c r="Z9" s="1297"/>
      <c r="AA9" s="1297"/>
      <c r="AB9" s="1297"/>
      <c r="AC9" s="1297"/>
      <c r="AD9" s="1297"/>
      <c r="AE9" s="1297"/>
      <c r="AF9" s="1297"/>
      <c r="AG9" s="1297"/>
      <c r="AH9" s="1297"/>
      <c r="AI9" s="1297"/>
      <c r="AJ9" s="1297"/>
      <c r="AK9" s="1297"/>
      <c r="AL9" s="1297"/>
      <c r="AM9" s="1297"/>
      <c r="AN9" s="1297"/>
      <c r="AO9" s="1297"/>
      <c r="AP9" s="1297"/>
      <c r="AQ9" s="1297"/>
      <c r="AR9" s="1297"/>
      <c r="AS9" s="1297"/>
      <c r="AT9" s="1297"/>
      <c r="AU9" s="1297"/>
      <c r="AV9" s="1297"/>
      <c r="AW9" s="1297"/>
      <c r="AX9" s="1297"/>
      <c r="AY9" s="1297"/>
      <c r="AZ9" s="1297"/>
      <c r="BA9" s="1297"/>
      <c r="BB9" s="1297"/>
      <c r="BC9" s="1297"/>
      <c r="BD9" s="1297"/>
      <c r="BE9" s="1297"/>
      <c r="BF9" s="1297"/>
      <c r="BG9" s="1297"/>
      <c r="BH9" s="1297"/>
      <c r="BI9" s="1297"/>
      <c r="BJ9" s="1297"/>
      <c r="BK9" s="1297"/>
      <c r="BL9" s="1297"/>
      <c r="BM9" s="1297"/>
      <c r="BN9" s="1297"/>
      <c r="BO9" s="1297"/>
      <c r="BP9" s="1297"/>
      <c r="BQ9" s="1297"/>
      <c r="BR9" s="1297"/>
      <c r="BS9" s="1297"/>
      <c r="BT9" s="1297"/>
      <c r="BU9" s="1297"/>
      <c r="BV9" s="1297"/>
      <c r="BW9" s="1297"/>
      <c r="BX9" s="1297"/>
      <c r="BY9" s="1297"/>
      <c r="BZ9" s="1297"/>
      <c r="CA9" s="1297"/>
      <c r="CB9" s="1297"/>
      <c r="CC9" s="1297"/>
      <c r="CD9" s="1297"/>
      <c r="CE9" s="1297"/>
      <c r="CF9" s="1297"/>
      <c r="CG9" s="1297"/>
      <c r="CH9" s="1297"/>
      <c r="CI9" s="1297"/>
      <c r="CJ9" s="1297"/>
      <c r="CK9" s="1297"/>
      <c r="CL9" s="1297"/>
      <c r="CM9" s="1297"/>
      <c r="CN9" s="1297"/>
      <c r="CO9" s="1297"/>
      <c r="CP9" s="1297"/>
      <c r="CQ9" s="1297"/>
      <c r="CR9" s="1297"/>
      <c r="CS9" s="1297"/>
      <c r="CT9" s="1297"/>
      <c r="CU9" s="1297"/>
      <c r="CV9" s="1297"/>
      <c r="CW9" s="1297"/>
      <c r="CX9" s="1297"/>
      <c r="CY9" s="1297"/>
      <c r="CZ9" s="1297"/>
      <c r="DA9" s="1297"/>
      <c r="DB9" s="1297"/>
      <c r="DC9" s="1297"/>
      <c r="DD9" s="1297"/>
      <c r="DE9" s="1297"/>
    </row>
    <row r="10" spans="1:109" s="251" customFormat="1" ht="13.5" x14ac:dyDescent="0.15">
      <c r="A10" s="1297"/>
      <c r="B10" s="1297"/>
      <c r="C10" s="1297"/>
      <c r="D10" s="1297"/>
      <c r="E10" s="1297"/>
      <c r="F10" s="1297"/>
      <c r="G10" s="1297"/>
      <c r="H10" s="1297"/>
      <c r="I10" s="1297"/>
      <c r="J10" s="1297"/>
      <c r="K10" s="1297"/>
      <c r="L10" s="1297"/>
      <c r="M10" s="1297"/>
      <c r="N10" s="1297"/>
      <c r="O10" s="1297"/>
      <c r="P10" s="1297"/>
      <c r="Q10" s="1297"/>
      <c r="R10" s="1297"/>
      <c r="S10" s="1297"/>
      <c r="T10" s="1297"/>
      <c r="U10" s="1297"/>
      <c r="V10" s="1297"/>
      <c r="W10" s="1297"/>
      <c r="X10" s="1297"/>
      <c r="Y10" s="1297"/>
      <c r="Z10" s="1297"/>
      <c r="AA10" s="1297"/>
      <c r="AB10" s="1297"/>
      <c r="AC10" s="1297"/>
      <c r="AD10" s="1297"/>
      <c r="AE10" s="1297"/>
      <c r="AF10" s="1297"/>
      <c r="AG10" s="1297"/>
      <c r="AH10" s="1297"/>
      <c r="AI10" s="1297"/>
      <c r="AJ10" s="1297"/>
      <c r="AK10" s="1297"/>
      <c r="AL10" s="1297"/>
      <c r="AM10" s="1297"/>
      <c r="AN10" s="1297"/>
      <c r="AO10" s="1297"/>
      <c r="AP10" s="1297"/>
      <c r="AQ10" s="1297"/>
      <c r="AR10" s="1297"/>
      <c r="AS10" s="1297"/>
      <c r="AT10" s="1297"/>
      <c r="AU10" s="1297"/>
      <c r="AV10" s="1297"/>
      <c r="AW10" s="1297"/>
      <c r="AX10" s="1297"/>
      <c r="AY10" s="1297"/>
      <c r="AZ10" s="1297"/>
      <c r="BA10" s="1297"/>
      <c r="BB10" s="1297"/>
      <c r="BC10" s="1297"/>
      <c r="BD10" s="1297"/>
      <c r="BE10" s="1297"/>
      <c r="BF10" s="1297"/>
      <c r="BG10" s="1297"/>
      <c r="BH10" s="1297"/>
      <c r="BI10" s="1297"/>
      <c r="BJ10" s="1297"/>
      <c r="BK10" s="1297"/>
      <c r="BL10" s="1297"/>
      <c r="BM10" s="1297"/>
      <c r="BN10" s="1297"/>
      <c r="BO10" s="1297"/>
      <c r="BP10" s="1297"/>
      <c r="BQ10" s="1297"/>
      <c r="BR10" s="1297"/>
      <c r="BS10" s="1297"/>
      <c r="BT10" s="1297"/>
      <c r="BU10" s="1297"/>
      <c r="BV10" s="1297"/>
      <c r="BW10" s="1297"/>
      <c r="BX10" s="1297"/>
      <c r="BY10" s="1297"/>
      <c r="BZ10" s="1297"/>
      <c r="CA10" s="1297"/>
      <c r="CB10" s="1297"/>
      <c r="CC10" s="1297"/>
      <c r="CD10" s="1297"/>
      <c r="CE10" s="1297"/>
      <c r="CF10" s="1297"/>
      <c r="CG10" s="1297"/>
      <c r="CH10" s="1297"/>
      <c r="CI10" s="1297"/>
      <c r="CJ10" s="1297"/>
      <c r="CK10" s="1297"/>
      <c r="CL10" s="1297"/>
      <c r="CM10" s="1297"/>
      <c r="CN10" s="1297"/>
      <c r="CO10" s="1297"/>
      <c r="CP10" s="1297"/>
      <c r="CQ10" s="1297"/>
      <c r="CR10" s="1297"/>
      <c r="CS10" s="1297"/>
      <c r="CT10" s="1297"/>
      <c r="CU10" s="1297"/>
      <c r="CV10" s="1297"/>
      <c r="CW10" s="1297"/>
      <c r="CX10" s="1297"/>
      <c r="CY10" s="1297"/>
      <c r="CZ10" s="1297"/>
      <c r="DA10" s="1297"/>
      <c r="DB10" s="1297"/>
      <c r="DC10" s="1297"/>
      <c r="DD10" s="1297"/>
      <c r="DE10" s="1297"/>
    </row>
    <row r="11" spans="1:109" s="251" customFormat="1" ht="13.5" x14ac:dyDescent="0.15">
      <c r="A11" s="1297"/>
      <c r="B11" s="1297"/>
      <c r="C11" s="1297"/>
      <c r="D11" s="1297"/>
      <c r="E11" s="1297"/>
      <c r="F11" s="1297"/>
      <c r="G11" s="1297"/>
      <c r="H11" s="1297"/>
      <c r="I11" s="1297"/>
      <c r="J11" s="1297"/>
      <c r="K11" s="1297"/>
      <c r="L11" s="1297"/>
      <c r="M11" s="1297"/>
      <c r="N11" s="1297"/>
      <c r="O11" s="1297"/>
      <c r="P11" s="1297"/>
      <c r="Q11" s="1297"/>
      <c r="R11" s="1297"/>
      <c r="S11" s="1297"/>
      <c r="T11" s="1297"/>
      <c r="U11" s="1297"/>
      <c r="V11" s="1297"/>
      <c r="W11" s="1297"/>
      <c r="X11" s="1297"/>
      <c r="Y11" s="1297"/>
      <c r="Z11" s="1297"/>
      <c r="AA11" s="1297"/>
      <c r="AB11" s="1297"/>
      <c r="AC11" s="1297"/>
      <c r="AD11" s="1297"/>
      <c r="AE11" s="1297"/>
      <c r="AF11" s="1297"/>
      <c r="AG11" s="1297"/>
      <c r="AH11" s="1297"/>
      <c r="AI11" s="1297"/>
      <c r="AJ11" s="1297"/>
      <c r="AK11" s="1297"/>
      <c r="AL11" s="1297"/>
      <c r="AM11" s="1297"/>
      <c r="AN11" s="1297"/>
      <c r="AO11" s="1297"/>
      <c r="AP11" s="1297"/>
      <c r="AQ11" s="1297"/>
      <c r="AR11" s="1297"/>
      <c r="AS11" s="1297"/>
      <c r="AT11" s="1297"/>
      <c r="AU11" s="1297"/>
      <c r="AV11" s="1297"/>
      <c r="AW11" s="1297"/>
      <c r="AX11" s="1297"/>
      <c r="AY11" s="1297"/>
      <c r="AZ11" s="1297"/>
      <c r="BA11" s="1297"/>
      <c r="BB11" s="1297"/>
      <c r="BC11" s="1297"/>
      <c r="BD11" s="1297"/>
      <c r="BE11" s="1297"/>
      <c r="BF11" s="1297"/>
      <c r="BG11" s="1297"/>
      <c r="BH11" s="1297"/>
      <c r="BI11" s="1297"/>
      <c r="BJ11" s="1297"/>
      <c r="BK11" s="1297"/>
      <c r="BL11" s="1297"/>
      <c r="BM11" s="1297"/>
      <c r="BN11" s="1297"/>
      <c r="BO11" s="1297"/>
      <c r="BP11" s="1297"/>
      <c r="BQ11" s="1297"/>
      <c r="BR11" s="1297"/>
      <c r="BS11" s="1297"/>
      <c r="BT11" s="1297"/>
      <c r="BU11" s="1297"/>
      <c r="BV11" s="1297"/>
      <c r="BW11" s="1297"/>
      <c r="BX11" s="1297"/>
      <c r="BY11" s="1297"/>
      <c r="BZ11" s="1297"/>
      <c r="CA11" s="1297"/>
      <c r="CB11" s="1297"/>
      <c r="CC11" s="1297"/>
      <c r="CD11" s="1297"/>
      <c r="CE11" s="1297"/>
      <c r="CF11" s="1297"/>
      <c r="CG11" s="1297"/>
      <c r="CH11" s="1297"/>
      <c r="CI11" s="1297"/>
      <c r="CJ11" s="1297"/>
      <c r="CK11" s="1297"/>
      <c r="CL11" s="1297"/>
      <c r="CM11" s="1297"/>
      <c r="CN11" s="1297"/>
      <c r="CO11" s="1297"/>
      <c r="CP11" s="1297"/>
      <c r="CQ11" s="1297"/>
      <c r="CR11" s="1297"/>
      <c r="CS11" s="1297"/>
      <c r="CT11" s="1297"/>
      <c r="CU11" s="1297"/>
      <c r="CV11" s="1297"/>
      <c r="CW11" s="1297"/>
      <c r="CX11" s="1297"/>
      <c r="CY11" s="1297"/>
      <c r="CZ11" s="1297"/>
      <c r="DA11" s="1297"/>
      <c r="DB11" s="1297"/>
      <c r="DC11" s="1297"/>
      <c r="DD11" s="1297"/>
      <c r="DE11" s="1297"/>
    </row>
    <row r="12" spans="1:109" s="251" customFormat="1" ht="13.5" x14ac:dyDescent="0.15">
      <c r="A12" s="1297"/>
      <c r="B12" s="1297"/>
      <c r="C12" s="1297"/>
      <c r="D12" s="1297"/>
      <c r="E12" s="1297"/>
      <c r="F12" s="1297"/>
      <c r="G12" s="1297"/>
      <c r="H12" s="1297"/>
      <c r="I12" s="1297"/>
      <c r="J12" s="1297"/>
      <c r="K12" s="1297"/>
      <c r="L12" s="1297"/>
      <c r="M12" s="1297"/>
      <c r="N12" s="1297"/>
      <c r="O12" s="1297"/>
      <c r="P12" s="1297"/>
      <c r="Q12" s="1297"/>
      <c r="R12" s="1297"/>
      <c r="S12" s="1297"/>
      <c r="T12" s="1297"/>
      <c r="U12" s="1297"/>
      <c r="V12" s="1297"/>
      <c r="W12" s="1297"/>
      <c r="X12" s="1297"/>
      <c r="Y12" s="1297"/>
      <c r="Z12" s="1297"/>
      <c r="AA12" s="1297"/>
      <c r="AB12" s="1297"/>
      <c r="AC12" s="1297"/>
      <c r="AD12" s="1297"/>
      <c r="AE12" s="1297"/>
      <c r="AF12" s="1297"/>
      <c r="AG12" s="1297"/>
      <c r="AH12" s="1297"/>
      <c r="AI12" s="1297"/>
      <c r="AJ12" s="1297"/>
      <c r="AK12" s="1297"/>
      <c r="AL12" s="1297"/>
      <c r="AM12" s="1297"/>
      <c r="AN12" s="1297"/>
      <c r="AO12" s="1297"/>
      <c r="AP12" s="1297"/>
      <c r="AQ12" s="1297"/>
      <c r="AR12" s="1297"/>
      <c r="AS12" s="1297"/>
      <c r="AT12" s="1297"/>
      <c r="AU12" s="1297"/>
      <c r="AV12" s="1297"/>
      <c r="AW12" s="1297"/>
      <c r="AX12" s="1297"/>
      <c r="AY12" s="1297"/>
      <c r="AZ12" s="1297"/>
      <c r="BA12" s="1297"/>
      <c r="BB12" s="1297"/>
      <c r="BC12" s="1297"/>
      <c r="BD12" s="1297"/>
      <c r="BE12" s="1297"/>
      <c r="BF12" s="1297"/>
      <c r="BG12" s="1297"/>
      <c r="BH12" s="1297"/>
      <c r="BI12" s="1297"/>
      <c r="BJ12" s="1297"/>
      <c r="BK12" s="1297"/>
      <c r="BL12" s="1297"/>
      <c r="BM12" s="1297"/>
      <c r="BN12" s="1297"/>
      <c r="BO12" s="1297"/>
      <c r="BP12" s="1297"/>
      <c r="BQ12" s="1297"/>
      <c r="BR12" s="1297"/>
      <c r="BS12" s="1297"/>
      <c r="BT12" s="1297"/>
      <c r="BU12" s="1297"/>
      <c r="BV12" s="1297"/>
      <c r="BW12" s="1297"/>
      <c r="BX12" s="1297"/>
      <c r="BY12" s="1297"/>
      <c r="BZ12" s="1297"/>
      <c r="CA12" s="1297"/>
      <c r="CB12" s="1297"/>
      <c r="CC12" s="1297"/>
      <c r="CD12" s="1297"/>
      <c r="CE12" s="1297"/>
      <c r="CF12" s="1297"/>
      <c r="CG12" s="1297"/>
      <c r="CH12" s="1297"/>
      <c r="CI12" s="1297"/>
      <c r="CJ12" s="1297"/>
      <c r="CK12" s="1297"/>
      <c r="CL12" s="1297"/>
      <c r="CM12" s="1297"/>
      <c r="CN12" s="1297"/>
      <c r="CO12" s="1297"/>
      <c r="CP12" s="1297"/>
      <c r="CQ12" s="1297"/>
      <c r="CR12" s="1297"/>
      <c r="CS12" s="1297"/>
      <c r="CT12" s="1297"/>
      <c r="CU12" s="1297"/>
      <c r="CV12" s="1297"/>
      <c r="CW12" s="1297"/>
      <c r="CX12" s="1297"/>
      <c r="CY12" s="1297"/>
      <c r="CZ12" s="1297"/>
      <c r="DA12" s="1297"/>
      <c r="DB12" s="1297"/>
      <c r="DC12" s="1297"/>
      <c r="DD12" s="1297"/>
      <c r="DE12" s="1297"/>
    </row>
    <row r="13" spans="1:109" s="251" customFormat="1" ht="13.5" x14ac:dyDescent="0.15">
      <c r="A13" s="1297"/>
      <c r="B13" s="1297"/>
      <c r="C13" s="1297"/>
      <c r="D13" s="1297"/>
      <c r="E13" s="1297"/>
      <c r="F13" s="1297"/>
      <c r="G13" s="1297"/>
      <c r="H13" s="1297"/>
      <c r="I13" s="1297"/>
      <c r="J13" s="1297"/>
      <c r="K13" s="1297"/>
      <c r="L13" s="1297"/>
      <c r="M13" s="1297"/>
      <c r="N13" s="1297"/>
      <c r="O13" s="1297"/>
      <c r="P13" s="1297"/>
      <c r="Q13" s="1297"/>
      <c r="R13" s="1297"/>
      <c r="S13" s="1297"/>
      <c r="T13" s="1297"/>
      <c r="U13" s="1297"/>
      <c r="V13" s="1297"/>
      <c r="W13" s="1297"/>
      <c r="X13" s="1297"/>
      <c r="Y13" s="1297"/>
      <c r="Z13" s="1297"/>
      <c r="AA13" s="1297"/>
      <c r="AB13" s="1297"/>
      <c r="AC13" s="1297"/>
      <c r="AD13" s="1297"/>
      <c r="AE13" s="1297"/>
      <c r="AF13" s="1297"/>
      <c r="AG13" s="1297"/>
      <c r="AH13" s="1297"/>
      <c r="AI13" s="1297"/>
      <c r="AJ13" s="1297"/>
      <c r="AK13" s="1297"/>
      <c r="AL13" s="1297"/>
      <c r="AM13" s="1297"/>
      <c r="AN13" s="1297"/>
      <c r="AO13" s="1297"/>
      <c r="AP13" s="1297"/>
      <c r="AQ13" s="1297"/>
      <c r="AR13" s="1297"/>
      <c r="AS13" s="1297"/>
      <c r="AT13" s="1297"/>
      <c r="AU13" s="1297"/>
      <c r="AV13" s="1297"/>
      <c r="AW13" s="1297"/>
      <c r="AX13" s="1297"/>
      <c r="AY13" s="1297"/>
      <c r="AZ13" s="1297"/>
      <c r="BA13" s="1297"/>
      <c r="BB13" s="1297"/>
      <c r="BC13" s="1297"/>
      <c r="BD13" s="1297"/>
      <c r="BE13" s="1297"/>
      <c r="BF13" s="1297"/>
      <c r="BG13" s="1297"/>
      <c r="BH13" s="1297"/>
      <c r="BI13" s="1297"/>
      <c r="BJ13" s="1297"/>
      <c r="BK13" s="1297"/>
      <c r="BL13" s="1297"/>
      <c r="BM13" s="1297"/>
      <c r="BN13" s="1297"/>
      <c r="BO13" s="1297"/>
      <c r="BP13" s="1297"/>
      <c r="BQ13" s="1297"/>
      <c r="BR13" s="1297"/>
      <c r="BS13" s="1297"/>
      <c r="BT13" s="1297"/>
      <c r="BU13" s="1297"/>
      <c r="BV13" s="1297"/>
      <c r="BW13" s="1297"/>
      <c r="BX13" s="1297"/>
      <c r="BY13" s="1297"/>
      <c r="BZ13" s="1297"/>
      <c r="CA13" s="1297"/>
      <c r="CB13" s="1297"/>
      <c r="CC13" s="1297"/>
      <c r="CD13" s="1297"/>
      <c r="CE13" s="1297"/>
      <c r="CF13" s="1297"/>
      <c r="CG13" s="1297"/>
      <c r="CH13" s="1297"/>
      <c r="CI13" s="1297"/>
      <c r="CJ13" s="1297"/>
      <c r="CK13" s="1297"/>
      <c r="CL13" s="1297"/>
      <c r="CM13" s="1297"/>
      <c r="CN13" s="1297"/>
      <c r="CO13" s="1297"/>
      <c r="CP13" s="1297"/>
      <c r="CQ13" s="1297"/>
      <c r="CR13" s="1297"/>
      <c r="CS13" s="1297"/>
      <c r="CT13" s="1297"/>
      <c r="CU13" s="1297"/>
      <c r="CV13" s="1297"/>
      <c r="CW13" s="1297"/>
      <c r="CX13" s="1297"/>
      <c r="CY13" s="1297"/>
      <c r="CZ13" s="1297"/>
      <c r="DA13" s="1297"/>
      <c r="DB13" s="1297"/>
      <c r="DC13" s="1297"/>
      <c r="DD13" s="1297"/>
      <c r="DE13" s="1297"/>
    </row>
    <row r="14" spans="1:109" s="251" customFormat="1" ht="13.5" x14ac:dyDescent="0.15">
      <c r="A14" s="1297"/>
      <c r="B14" s="1297"/>
      <c r="C14" s="1297"/>
      <c r="D14" s="1297"/>
      <c r="E14" s="1297"/>
      <c r="F14" s="1297"/>
      <c r="G14" s="1297"/>
      <c r="H14" s="1297"/>
      <c r="I14" s="1297"/>
      <c r="J14" s="1297"/>
      <c r="K14" s="1297"/>
      <c r="L14" s="1297"/>
      <c r="M14" s="1297"/>
      <c r="N14" s="1297"/>
      <c r="O14" s="1297"/>
      <c r="P14" s="1297"/>
      <c r="Q14" s="1297"/>
      <c r="R14" s="1297"/>
      <c r="S14" s="1297"/>
      <c r="T14" s="1297"/>
      <c r="U14" s="1297"/>
      <c r="V14" s="1297"/>
      <c r="W14" s="1297"/>
      <c r="X14" s="1297"/>
      <c r="Y14" s="1297"/>
      <c r="Z14" s="1297"/>
      <c r="AA14" s="1297"/>
      <c r="AB14" s="1297"/>
      <c r="AC14" s="1297"/>
      <c r="AD14" s="1297"/>
      <c r="AE14" s="1297"/>
      <c r="AF14" s="1297"/>
      <c r="AG14" s="1297"/>
      <c r="AH14" s="1297"/>
      <c r="AI14" s="1297"/>
      <c r="AJ14" s="1297"/>
      <c r="AK14" s="1297"/>
      <c r="AL14" s="1297"/>
      <c r="AM14" s="1297"/>
      <c r="AN14" s="1297"/>
      <c r="AO14" s="1297"/>
      <c r="AP14" s="1297"/>
      <c r="AQ14" s="1297"/>
      <c r="AR14" s="1297"/>
      <c r="AS14" s="1297"/>
      <c r="AT14" s="1297"/>
      <c r="AU14" s="1297"/>
      <c r="AV14" s="1297"/>
      <c r="AW14" s="1297"/>
      <c r="AX14" s="1297"/>
      <c r="AY14" s="1297"/>
      <c r="AZ14" s="1297"/>
      <c r="BA14" s="1297"/>
      <c r="BB14" s="1297"/>
      <c r="BC14" s="1297"/>
      <c r="BD14" s="1297"/>
      <c r="BE14" s="1297"/>
      <c r="BF14" s="1297"/>
      <c r="BG14" s="1297"/>
      <c r="BH14" s="1297"/>
      <c r="BI14" s="1297"/>
      <c r="BJ14" s="1297"/>
      <c r="BK14" s="1297"/>
      <c r="BL14" s="1297"/>
      <c r="BM14" s="1297"/>
      <c r="BN14" s="1297"/>
      <c r="BO14" s="1297"/>
      <c r="BP14" s="1297"/>
      <c r="BQ14" s="1297"/>
      <c r="BR14" s="1297"/>
      <c r="BS14" s="1297"/>
      <c r="BT14" s="1297"/>
      <c r="BU14" s="1297"/>
      <c r="BV14" s="1297"/>
      <c r="BW14" s="1297"/>
      <c r="BX14" s="1297"/>
      <c r="BY14" s="1297"/>
      <c r="BZ14" s="1297"/>
      <c r="CA14" s="1297"/>
      <c r="CB14" s="1297"/>
      <c r="CC14" s="1297"/>
      <c r="CD14" s="1297"/>
      <c r="CE14" s="1297"/>
      <c r="CF14" s="1297"/>
      <c r="CG14" s="1297"/>
      <c r="CH14" s="1297"/>
      <c r="CI14" s="1297"/>
      <c r="CJ14" s="1297"/>
      <c r="CK14" s="1297"/>
      <c r="CL14" s="1297"/>
      <c r="CM14" s="1297"/>
      <c r="CN14" s="1297"/>
      <c r="CO14" s="1297"/>
      <c r="CP14" s="1297"/>
      <c r="CQ14" s="1297"/>
      <c r="CR14" s="1297"/>
      <c r="CS14" s="1297"/>
      <c r="CT14" s="1297"/>
      <c r="CU14" s="1297"/>
      <c r="CV14" s="1297"/>
      <c r="CW14" s="1297"/>
      <c r="CX14" s="1297"/>
      <c r="CY14" s="1297"/>
      <c r="CZ14" s="1297"/>
      <c r="DA14" s="1297"/>
      <c r="DB14" s="1297"/>
      <c r="DC14" s="1297"/>
      <c r="DD14" s="1297"/>
      <c r="DE14" s="1297"/>
    </row>
    <row r="15" spans="1:109" s="251" customFormat="1" ht="13.5" x14ac:dyDescent="0.15">
      <c r="A15" s="1241"/>
      <c r="B15" s="1297"/>
      <c r="C15" s="1297"/>
      <c r="D15" s="1297"/>
      <c r="E15" s="1297"/>
      <c r="F15" s="1297"/>
      <c r="G15" s="1297"/>
      <c r="H15" s="1297"/>
      <c r="I15" s="1297"/>
      <c r="J15" s="1297"/>
      <c r="K15" s="1297"/>
      <c r="L15" s="1297"/>
      <c r="M15" s="1297"/>
      <c r="N15" s="1297"/>
      <c r="O15" s="1297"/>
      <c r="P15" s="1297"/>
      <c r="Q15" s="1297"/>
      <c r="R15" s="1297"/>
      <c r="S15" s="1297"/>
      <c r="T15" s="1297"/>
      <c r="U15" s="1297"/>
      <c r="V15" s="1297"/>
      <c r="W15" s="1297"/>
      <c r="X15" s="1297"/>
      <c r="Y15" s="1297"/>
      <c r="Z15" s="1297"/>
      <c r="AA15" s="1297"/>
      <c r="AB15" s="1297"/>
      <c r="AC15" s="1297"/>
      <c r="AD15" s="1297"/>
      <c r="AE15" s="1297"/>
      <c r="AF15" s="1297"/>
      <c r="AG15" s="1297"/>
      <c r="AH15" s="1297"/>
      <c r="AI15" s="1297"/>
      <c r="AJ15" s="1297"/>
      <c r="AK15" s="1297"/>
      <c r="AL15" s="1297"/>
      <c r="AM15" s="1297"/>
      <c r="AN15" s="1297"/>
      <c r="AO15" s="1297"/>
      <c r="AP15" s="1297"/>
      <c r="AQ15" s="1297"/>
      <c r="AR15" s="1297"/>
      <c r="AS15" s="1297"/>
      <c r="AT15" s="1297"/>
      <c r="AU15" s="1297"/>
      <c r="AV15" s="1297"/>
      <c r="AW15" s="1297"/>
      <c r="AX15" s="1297"/>
      <c r="AY15" s="1297"/>
      <c r="AZ15" s="1297"/>
      <c r="BA15" s="1297"/>
      <c r="BB15" s="1297"/>
      <c r="BC15" s="1297"/>
      <c r="BD15" s="1297"/>
      <c r="BE15" s="1297"/>
      <c r="BF15" s="1297"/>
      <c r="BG15" s="1297"/>
      <c r="BH15" s="1297"/>
      <c r="BI15" s="1297"/>
      <c r="BJ15" s="1297"/>
      <c r="BK15" s="1297"/>
      <c r="BL15" s="1297"/>
      <c r="BM15" s="1297"/>
      <c r="BN15" s="1297"/>
      <c r="BO15" s="1297"/>
      <c r="BP15" s="1297"/>
      <c r="BQ15" s="1297"/>
      <c r="BR15" s="1297"/>
      <c r="BS15" s="1297"/>
      <c r="BT15" s="1297"/>
      <c r="BU15" s="1297"/>
      <c r="BV15" s="1297"/>
      <c r="BW15" s="1297"/>
      <c r="BX15" s="1297"/>
      <c r="BY15" s="1297"/>
      <c r="BZ15" s="1297"/>
      <c r="CA15" s="1297"/>
      <c r="CB15" s="1297"/>
      <c r="CC15" s="1297"/>
      <c r="CD15" s="1297"/>
      <c r="CE15" s="1297"/>
      <c r="CF15" s="1297"/>
      <c r="CG15" s="1297"/>
      <c r="CH15" s="1297"/>
      <c r="CI15" s="1297"/>
      <c r="CJ15" s="1297"/>
      <c r="CK15" s="1297"/>
      <c r="CL15" s="1297"/>
      <c r="CM15" s="1297"/>
      <c r="CN15" s="1297"/>
      <c r="CO15" s="1297"/>
      <c r="CP15" s="1297"/>
      <c r="CQ15" s="1297"/>
      <c r="CR15" s="1297"/>
      <c r="CS15" s="1297"/>
      <c r="CT15" s="1297"/>
      <c r="CU15" s="1297"/>
      <c r="CV15" s="1297"/>
      <c r="CW15" s="1297"/>
      <c r="CX15" s="1297"/>
      <c r="CY15" s="1297"/>
      <c r="CZ15" s="1297"/>
      <c r="DA15" s="1297"/>
      <c r="DB15" s="1297"/>
      <c r="DC15" s="1297"/>
      <c r="DD15" s="1297"/>
      <c r="DE15" s="1297"/>
    </row>
    <row r="16" spans="1:109" s="251" customFormat="1" ht="13.5" x14ac:dyDescent="0.15">
      <c r="A16" s="1241"/>
      <c r="B16" s="1297"/>
      <c r="C16" s="1297"/>
      <c r="D16" s="1297"/>
      <c r="E16" s="1297"/>
      <c r="F16" s="1297"/>
      <c r="G16" s="1297"/>
      <c r="H16" s="1297"/>
      <c r="I16" s="1297"/>
      <c r="J16" s="1297"/>
      <c r="K16" s="1297"/>
      <c r="L16" s="1297"/>
      <c r="M16" s="1297"/>
      <c r="N16" s="1297"/>
      <c r="O16" s="1297"/>
      <c r="P16" s="1297"/>
      <c r="Q16" s="1297"/>
      <c r="R16" s="1297"/>
      <c r="S16" s="1297"/>
      <c r="T16" s="1297"/>
      <c r="U16" s="1297"/>
      <c r="V16" s="1297"/>
      <c r="W16" s="1297"/>
      <c r="X16" s="1297"/>
      <c r="Y16" s="1297"/>
      <c r="Z16" s="1297"/>
      <c r="AA16" s="1297"/>
      <c r="AB16" s="1297"/>
      <c r="AC16" s="1297"/>
      <c r="AD16" s="1297"/>
      <c r="AE16" s="1297"/>
      <c r="AF16" s="1297"/>
      <c r="AG16" s="1297"/>
      <c r="AH16" s="1297"/>
      <c r="AI16" s="1297"/>
      <c r="AJ16" s="1297"/>
      <c r="AK16" s="1297"/>
      <c r="AL16" s="1297"/>
      <c r="AM16" s="1297"/>
      <c r="AN16" s="1297"/>
      <c r="AO16" s="1297"/>
      <c r="AP16" s="1297"/>
      <c r="AQ16" s="1297"/>
      <c r="AR16" s="1297"/>
      <c r="AS16" s="1297"/>
      <c r="AT16" s="1297"/>
      <c r="AU16" s="1297"/>
      <c r="AV16" s="1297"/>
      <c r="AW16" s="1297"/>
      <c r="AX16" s="1297"/>
      <c r="AY16" s="1297"/>
      <c r="AZ16" s="1297"/>
      <c r="BA16" s="1297"/>
      <c r="BB16" s="1297"/>
      <c r="BC16" s="1297"/>
      <c r="BD16" s="1297"/>
      <c r="BE16" s="1297"/>
      <c r="BF16" s="1297"/>
      <c r="BG16" s="1297"/>
      <c r="BH16" s="1297"/>
      <c r="BI16" s="1297"/>
      <c r="BJ16" s="1297"/>
      <c r="BK16" s="1297"/>
      <c r="BL16" s="1297"/>
      <c r="BM16" s="1297"/>
      <c r="BN16" s="1297"/>
      <c r="BO16" s="1297"/>
      <c r="BP16" s="1297"/>
      <c r="BQ16" s="1297"/>
      <c r="BR16" s="1297"/>
      <c r="BS16" s="1297"/>
      <c r="BT16" s="1297"/>
      <c r="BU16" s="1297"/>
      <c r="BV16" s="1297"/>
      <c r="BW16" s="1297"/>
      <c r="BX16" s="1297"/>
      <c r="BY16" s="1297"/>
      <c r="BZ16" s="1297"/>
      <c r="CA16" s="1297"/>
      <c r="CB16" s="1297"/>
      <c r="CC16" s="1297"/>
      <c r="CD16" s="1297"/>
      <c r="CE16" s="1297"/>
      <c r="CF16" s="1297"/>
      <c r="CG16" s="1297"/>
      <c r="CH16" s="1297"/>
      <c r="CI16" s="1297"/>
      <c r="CJ16" s="1297"/>
      <c r="CK16" s="1297"/>
      <c r="CL16" s="1297"/>
      <c r="CM16" s="1297"/>
      <c r="CN16" s="1297"/>
      <c r="CO16" s="1297"/>
      <c r="CP16" s="1297"/>
      <c r="CQ16" s="1297"/>
      <c r="CR16" s="1297"/>
      <c r="CS16" s="1297"/>
      <c r="CT16" s="1297"/>
      <c r="CU16" s="1297"/>
      <c r="CV16" s="1297"/>
      <c r="CW16" s="1297"/>
      <c r="CX16" s="1297"/>
      <c r="CY16" s="1297"/>
      <c r="CZ16" s="1297"/>
      <c r="DA16" s="1297"/>
      <c r="DB16" s="1297"/>
      <c r="DC16" s="1297"/>
      <c r="DD16" s="1297"/>
      <c r="DE16" s="1297"/>
    </row>
    <row r="17" spans="1:109" s="251" customFormat="1" ht="13.5" x14ac:dyDescent="0.15">
      <c r="A17" s="1241"/>
      <c r="B17" s="1297"/>
      <c r="C17" s="1297"/>
      <c r="D17" s="1297"/>
      <c r="E17" s="1297"/>
      <c r="F17" s="1297"/>
      <c r="G17" s="1297"/>
      <c r="H17" s="1297"/>
      <c r="I17" s="1297"/>
      <c r="J17" s="1297"/>
      <c r="K17" s="1297"/>
      <c r="L17" s="1297"/>
      <c r="M17" s="1297"/>
      <c r="N17" s="1297"/>
      <c r="O17" s="1297"/>
      <c r="P17" s="1297"/>
      <c r="Q17" s="1297"/>
      <c r="R17" s="1297"/>
      <c r="S17" s="1297"/>
      <c r="T17" s="1297"/>
      <c r="U17" s="1297"/>
      <c r="V17" s="1297"/>
      <c r="W17" s="1297"/>
      <c r="X17" s="1297"/>
      <c r="Y17" s="1297"/>
      <c r="Z17" s="1297"/>
      <c r="AA17" s="1297"/>
      <c r="AB17" s="1297"/>
      <c r="AC17" s="1297"/>
      <c r="AD17" s="1297"/>
      <c r="AE17" s="1297"/>
      <c r="AF17" s="1297"/>
      <c r="AG17" s="1297"/>
      <c r="AH17" s="1297"/>
      <c r="AI17" s="1297"/>
      <c r="AJ17" s="1297"/>
      <c r="AK17" s="1297"/>
      <c r="AL17" s="1297"/>
      <c r="AM17" s="1297"/>
      <c r="AN17" s="1297"/>
      <c r="AO17" s="1297"/>
      <c r="AP17" s="1297"/>
      <c r="AQ17" s="1297"/>
      <c r="AR17" s="1297"/>
      <c r="AS17" s="1297"/>
      <c r="AT17" s="1297"/>
      <c r="AU17" s="1297"/>
      <c r="AV17" s="1297"/>
      <c r="AW17" s="1297"/>
      <c r="AX17" s="1297"/>
      <c r="AY17" s="1297"/>
      <c r="AZ17" s="1297"/>
      <c r="BA17" s="1297"/>
      <c r="BB17" s="1297"/>
      <c r="BC17" s="1297"/>
      <c r="BD17" s="1297"/>
      <c r="BE17" s="1297"/>
      <c r="BF17" s="1297"/>
      <c r="BG17" s="1297"/>
      <c r="BH17" s="1297"/>
      <c r="BI17" s="1297"/>
      <c r="BJ17" s="1297"/>
      <c r="BK17" s="1297"/>
      <c r="BL17" s="1297"/>
      <c r="BM17" s="1297"/>
      <c r="BN17" s="1297"/>
      <c r="BO17" s="1297"/>
      <c r="BP17" s="1297"/>
      <c r="BQ17" s="1297"/>
      <c r="BR17" s="1297"/>
      <c r="BS17" s="1297"/>
      <c r="BT17" s="1297"/>
      <c r="BU17" s="1297"/>
      <c r="BV17" s="1297"/>
      <c r="BW17" s="1297"/>
      <c r="BX17" s="1297"/>
      <c r="BY17" s="1297"/>
      <c r="BZ17" s="1297"/>
      <c r="CA17" s="1297"/>
      <c r="CB17" s="1297"/>
      <c r="CC17" s="1297"/>
      <c r="CD17" s="1297"/>
      <c r="CE17" s="1297"/>
      <c r="CF17" s="1297"/>
      <c r="CG17" s="1297"/>
      <c r="CH17" s="1297"/>
      <c r="CI17" s="1297"/>
      <c r="CJ17" s="1297"/>
      <c r="CK17" s="1297"/>
      <c r="CL17" s="1297"/>
      <c r="CM17" s="1297"/>
      <c r="CN17" s="1297"/>
      <c r="CO17" s="1297"/>
      <c r="CP17" s="1297"/>
      <c r="CQ17" s="1297"/>
      <c r="CR17" s="1297"/>
      <c r="CS17" s="1297"/>
      <c r="CT17" s="1297"/>
      <c r="CU17" s="1297"/>
      <c r="CV17" s="1297"/>
      <c r="CW17" s="1297"/>
      <c r="CX17" s="1297"/>
      <c r="CY17" s="1297"/>
      <c r="CZ17" s="1297"/>
      <c r="DA17" s="1297"/>
      <c r="DB17" s="1297"/>
      <c r="DC17" s="1297"/>
      <c r="DD17" s="1297"/>
      <c r="DE17" s="1297"/>
    </row>
    <row r="18" spans="1:109" s="251" customFormat="1" ht="13.5" x14ac:dyDescent="0.15">
      <c r="A18" s="1241"/>
      <c r="B18" s="1297"/>
      <c r="C18" s="1297"/>
      <c r="D18" s="1297"/>
      <c r="E18" s="1297"/>
      <c r="F18" s="1297"/>
      <c r="G18" s="1297"/>
      <c r="H18" s="1297"/>
      <c r="I18" s="1297"/>
      <c r="J18" s="1297"/>
      <c r="K18" s="1297"/>
      <c r="L18" s="1297"/>
      <c r="M18" s="1297"/>
      <c r="N18" s="1297"/>
      <c r="O18" s="1297"/>
      <c r="P18" s="1297"/>
      <c r="Q18" s="1297"/>
      <c r="R18" s="1297"/>
      <c r="S18" s="1297"/>
      <c r="T18" s="1297"/>
      <c r="U18" s="1297"/>
      <c r="V18" s="1297"/>
      <c r="W18" s="1297"/>
      <c r="X18" s="1297"/>
      <c r="Y18" s="1297"/>
      <c r="Z18" s="1297"/>
      <c r="AA18" s="1297"/>
      <c r="AB18" s="1297"/>
      <c r="AC18" s="1297"/>
      <c r="AD18" s="1297"/>
      <c r="AE18" s="1297"/>
      <c r="AF18" s="1297"/>
      <c r="AG18" s="1297"/>
      <c r="AH18" s="1297"/>
      <c r="AI18" s="1297"/>
      <c r="AJ18" s="1297"/>
      <c r="AK18" s="1297"/>
      <c r="AL18" s="1297"/>
      <c r="AM18" s="1297"/>
      <c r="AN18" s="1297"/>
      <c r="AO18" s="1297"/>
      <c r="AP18" s="1297"/>
      <c r="AQ18" s="1297"/>
      <c r="AR18" s="1297"/>
      <c r="AS18" s="1297"/>
      <c r="AT18" s="1297"/>
      <c r="AU18" s="1297"/>
      <c r="AV18" s="1297"/>
      <c r="AW18" s="1297"/>
      <c r="AX18" s="1297"/>
      <c r="AY18" s="1297"/>
      <c r="AZ18" s="1297"/>
      <c r="BA18" s="1297"/>
      <c r="BB18" s="1297"/>
      <c r="BC18" s="1297"/>
      <c r="BD18" s="1297"/>
      <c r="BE18" s="1297"/>
      <c r="BF18" s="1297"/>
      <c r="BG18" s="1297"/>
      <c r="BH18" s="1297"/>
      <c r="BI18" s="1297"/>
      <c r="BJ18" s="1297"/>
      <c r="BK18" s="1297"/>
      <c r="BL18" s="1297"/>
      <c r="BM18" s="1297"/>
      <c r="BN18" s="1297"/>
      <c r="BO18" s="1297"/>
      <c r="BP18" s="1297"/>
      <c r="BQ18" s="1297"/>
      <c r="BR18" s="1297"/>
      <c r="BS18" s="1297"/>
      <c r="BT18" s="1297"/>
      <c r="BU18" s="1297"/>
      <c r="BV18" s="1297"/>
      <c r="BW18" s="1297"/>
      <c r="BX18" s="1297"/>
      <c r="BY18" s="1297"/>
      <c r="BZ18" s="1297"/>
      <c r="CA18" s="1297"/>
      <c r="CB18" s="1297"/>
      <c r="CC18" s="1297"/>
      <c r="CD18" s="1297"/>
      <c r="CE18" s="1297"/>
      <c r="CF18" s="1297"/>
      <c r="CG18" s="1297"/>
      <c r="CH18" s="1297"/>
      <c r="CI18" s="1297"/>
      <c r="CJ18" s="1297"/>
      <c r="CK18" s="1297"/>
      <c r="CL18" s="1297"/>
      <c r="CM18" s="1297"/>
      <c r="CN18" s="1297"/>
      <c r="CO18" s="1297"/>
      <c r="CP18" s="1297"/>
      <c r="CQ18" s="1297"/>
      <c r="CR18" s="1297"/>
      <c r="CS18" s="1297"/>
      <c r="CT18" s="1297"/>
      <c r="CU18" s="1297"/>
      <c r="CV18" s="1297"/>
      <c r="CW18" s="1297"/>
      <c r="CX18" s="1297"/>
      <c r="CY18" s="1297"/>
      <c r="CZ18" s="1297"/>
      <c r="DA18" s="1297"/>
      <c r="DB18" s="1297"/>
      <c r="DC18" s="1297"/>
      <c r="DD18" s="1297"/>
      <c r="DE18" s="1297"/>
    </row>
    <row r="19" spans="1:109" ht="13.5" x14ac:dyDescent="0.15">
      <c r="DD19" s="1241"/>
      <c r="DE19" s="1241"/>
    </row>
    <row r="20" spans="1:109" ht="13.5" x14ac:dyDescent="0.15">
      <c r="DD20" s="1241"/>
      <c r="DE20" s="1241"/>
    </row>
    <row r="21" spans="1:109" ht="17.25" customHeight="1" x14ac:dyDescent="0.15">
      <c r="B21" s="1296"/>
      <c r="C21" s="1293"/>
      <c r="D21" s="1293"/>
      <c r="E21" s="1293"/>
      <c r="F21" s="1293"/>
      <c r="G21" s="1293"/>
      <c r="H21" s="1293"/>
      <c r="I21" s="1293"/>
      <c r="J21" s="1293"/>
      <c r="K21" s="1293"/>
      <c r="L21" s="1293"/>
      <c r="M21" s="1293"/>
      <c r="N21" s="1295"/>
      <c r="O21" s="1293"/>
      <c r="P21" s="1293"/>
      <c r="Q21" s="1293"/>
      <c r="R21" s="1293"/>
      <c r="S21" s="1293"/>
      <c r="T21" s="1293"/>
      <c r="U21" s="1293"/>
      <c r="V21" s="1293"/>
      <c r="W21" s="1293"/>
      <c r="X21" s="1293"/>
      <c r="Y21" s="1293"/>
      <c r="Z21" s="1293"/>
      <c r="AA21" s="1293"/>
      <c r="AB21" s="1293"/>
      <c r="AC21" s="1293"/>
      <c r="AD21" s="1293"/>
      <c r="AE21" s="1293"/>
      <c r="AF21" s="1293"/>
      <c r="AG21" s="1293"/>
      <c r="AH21" s="1293"/>
      <c r="AI21" s="1293"/>
      <c r="AJ21" s="1293"/>
      <c r="AK21" s="1293"/>
      <c r="AL21" s="1293"/>
      <c r="AM21" s="1293"/>
      <c r="AN21" s="1293"/>
      <c r="AO21" s="1293"/>
      <c r="AP21" s="1293"/>
      <c r="AQ21" s="1293"/>
      <c r="AR21" s="1293"/>
      <c r="AS21" s="1293"/>
      <c r="AT21" s="1295"/>
      <c r="AU21" s="1293"/>
      <c r="AV21" s="1293"/>
      <c r="AW21" s="1293"/>
      <c r="AX21" s="1293"/>
      <c r="AY21" s="1293"/>
      <c r="AZ21" s="1293"/>
      <c r="BA21" s="1293"/>
      <c r="BB21" s="1293"/>
      <c r="BC21" s="1293"/>
      <c r="BD21" s="1293"/>
      <c r="BE21" s="1293"/>
      <c r="BF21" s="1295"/>
      <c r="BG21" s="1293"/>
      <c r="BH21" s="1293"/>
      <c r="BI21" s="1293"/>
      <c r="BJ21" s="1293"/>
      <c r="BK21" s="1293"/>
      <c r="BL21" s="1293"/>
      <c r="BM21" s="1293"/>
      <c r="BN21" s="1293"/>
      <c r="BO21" s="1293"/>
      <c r="BP21" s="1293"/>
      <c r="BQ21" s="1293"/>
      <c r="BR21" s="1295"/>
      <c r="BS21" s="1293"/>
      <c r="BT21" s="1293"/>
      <c r="BU21" s="1293"/>
      <c r="BV21" s="1293"/>
      <c r="BW21" s="1293"/>
      <c r="BX21" s="1293"/>
      <c r="BY21" s="1293"/>
      <c r="BZ21" s="1293"/>
      <c r="CA21" s="1293"/>
      <c r="CB21" s="1293"/>
      <c r="CC21" s="1293"/>
      <c r="CD21" s="1295"/>
      <c r="CE21" s="1293"/>
      <c r="CF21" s="1293"/>
      <c r="CG21" s="1293"/>
      <c r="CH21" s="1293"/>
      <c r="CI21" s="1293"/>
      <c r="CJ21" s="1293"/>
      <c r="CK21" s="1293"/>
      <c r="CL21" s="1293"/>
      <c r="CM21" s="1293"/>
      <c r="CN21" s="1293"/>
      <c r="CO21" s="1293"/>
      <c r="CP21" s="1295"/>
      <c r="CQ21" s="1293"/>
      <c r="CR21" s="1293"/>
      <c r="CS21" s="1293"/>
      <c r="CT21" s="1293"/>
      <c r="CU21" s="1293"/>
      <c r="CV21" s="1293"/>
      <c r="CW21" s="1293"/>
      <c r="CX21" s="1293"/>
      <c r="CY21" s="1293"/>
      <c r="CZ21" s="1293"/>
      <c r="DA21" s="1293"/>
      <c r="DB21" s="1295"/>
      <c r="DC21" s="1293"/>
      <c r="DD21" s="1292"/>
      <c r="DE21" s="1241"/>
    </row>
    <row r="22" spans="1:109" ht="17.25" customHeight="1" x14ac:dyDescent="0.15">
      <c r="B22" s="1242"/>
    </row>
    <row r="23" spans="1:109" ht="13.5" x14ac:dyDescent="0.15">
      <c r="B23" s="1242"/>
    </row>
    <row r="24" spans="1:109" ht="13.5" x14ac:dyDescent="0.15">
      <c r="B24" s="1242"/>
    </row>
    <row r="25" spans="1:109" ht="13.5" x14ac:dyDescent="0.15">
      <c r="B25" s="1242"/>
    </row>
    <row r="26" spans="1:109" ht="13.5" x14ac:dyDescent="0.15">
      <c r="B26" s="1242"/>
    </row>
    <row r="27" spans="1:109" ht="13.5" x14ac:dyDescent="0.15">
      <c r="B27" s="1242"/>
    </row>
    <row r="28" spans="1:109" ht="13.5" x14ac:dyDescent="0.15">
      <c r="B28" s="1242"/>
    </row>
    <row r="29" spans="1:109" ht="13.5" x14ac:dyDescent="0.15">
      <c r="B29" s="1242"/>
    </row>
    <row r="30" spans="1:109" ht="13.5" x14ac:dyDescent="0.15">
      <c r="B30" s="1242"/>
    </row>
    <row r="31" spans="1:109" ht="13.5" x14ac:dyDescent="0.15">
      <c r="B31" s="1242"/>
    </row>
    <row r="32" spans="1:109" ht="13.5" x14ac:dyDescent="0.15">
      <c r="B32" s="1242"/>
    </row>
    <row r="33" spans="2:109" ht="13.5" x14ac:dyDescent="0.15">
      <c r="B33" s="1242"/>
    </row>
    <row r="34" spans="2:109" ht="13.5" x14ac:dyDescent="0.15">
      <c r="B34" s="1242"/>
    </row>
    <row r="35" spans="2:109" ht="13.5" x14ac:dyDescent="0.15">
      <c r="B35" s="1242"/>
    </row>
    <row r="36" spans="2:109" ht="13.5" x14ac:dyDescent="0.15">
      <c r="B36" s="1242"/>
    </row>
    <row r="37" spans="2:109" ht="13.5" x14ac:dyDescent="0.15">
      <c r="B37" s="1242"/>
    </row>
    <row r="38" spans="2:109" ht="13.5" x14ac:dyDescent="0.15">
      <c r="B38" s="1242"/>
    </row>
    <row r="39" spans="2:109" ht="13.5" x14ac:dyDescent="0.15">
      <c r="B39" s="1246"/>
      <c r="C39" s="1245"/>
      <c r="D39" s="1245"/>
      <c r="E39" s="1245"/>
      <c r="F39" s="1245"/>
      <c r="G39" s="1245"/>
      <c r="H39" s="1245"/>
      <c r="I39" s="1245"/>
      <c r="J39" s="1245"/>
      <c r="K39" s="1245"/>
      <c r="L39" s="1245"/>
      <c r="M39" s="1245"/>
      <c r="N39" s="1245"/>
      <c r="O39" s="1245"/>
      <c r="P39" s="1245"/>
      <c r="Q39" s="1245"/>
      <c r="R39" s="1245"/>
      <c r="S39" s="1245"/>
      <c r="T39" s="1245"/>
      <c r="U39" s="1245"/>
      <c r="V39" s="1245"/>
      <c r="W39" s="1245"/>
      <c r="X39" s="1245"/>
      <c r="Y39" s="1245"/>
      <c r="Z39" s="1245"/>
      <c r="AA39" s="1245"/>
      <c r="AB39" s="1245"/>
      <c r="AC39" s="1245"/>
      <c r="AD39" s="1245"/>
      <c r="AE39" s="1245"/>
      <c r="AF39" s="1245"/>
      <c r="AG39" s="1245"/>
      <c r="AH39" s="1245"/>
      <c r="AI39" s="1245"/>
      <c r="AJ39" s="1245"/>
      <c r="AK39" s="1245"/>
      <c r="AL39" s="1245"/>
      <c r="AM39" s="1245"/>
      <c r="AN39" s="1245"/>
      <c r="AO39" s="1245"/>
      <c r="AP39" s="1245"/>
      <c r="AQ39" s="1245"/>
      <c r="AR39" s="1245"/>
      <c r="AS39" s="1245"/>
      <c r="AT39" s="1245"/>
      <c r="AU39" s="1245"/>
      <c r="AV39" s="1245"/>
      <c r="AW39" s="1245"/>
      <c r="AX39" s="1245"/>
      <c r="AY39" s="1245"/>
      <c r="AZ39" s="1245"/>
      <c r="BA39" s="1245"/>
      <c r="BB39" s="1245"/>
      <c r="BC39" s="1245"/>
      <c r="BD39" s="1245"/>
      <c r="BE39" s="1245"/>
      <c r="BF39" s="1245"/>
      <c r="BG39" s="1245"/>
      <c r="BH39" s="1245"/>
      <c r="BI39" s="1245"/>
      <c r="BJ39" s="1245"/>
      <c r="BK39" s="1245"/>
      <c r="BL39" s="1245"/>
      <c r="BM39" s="1245"/>
      <c r="BN39" s="1245"/>
      <c r="BO39" s="1245"/>
      <c r="BP39" s="1245"/>
      <c r="BQ39" s="1245"/>
      <c r="BR39" s="1245"/>
      <c r="BS39" s="1245"/>
      <c r="BT39" s="1245"/>
      <c r="BU39" s="1245"/>
      <c r="BV39" s="1245"/>
      <c r="BW39" s="1245"/>
      <c r="BX39" s="1245"/>
      <c r="BY39" s="1245"/>
      <c r="BZ39" s="1245"/>
      <c r="CA39" s="1245"/>
      <c r="CB39" s="1245"/>
      <c r="CC39" s="1245"/>
      <c r="CD39" s="1245"/>
      <c r="CE39" s="1245"/>
      <c r="CF39" s="1245"/>
      <c r="CG39" s="1245"/>
      <c r="CH39" s="1245"/>
      <c r="CI39" s="1245"/>
      <c r="CJ39" s="1245"/>
      <c r="CK39" s="1245"/>
      <c r="CL39" s="1245"/>
      <c r="CM39" s="1245"/>
      <c r="CN39" s="1245"/>
      <c r="CO39" s="1245"/>
      <c r="CP39" s="1245"/>
      <c r="CQ39" s="1245"/>
      <c r="CR39" s="1245"/>
      <c r="CS39" s="1245"/>
      <c r="CT39" s="1245"/>
      <c r="CU39" s="1245"/>
      <c r="CV39" s="1245"/>
      <c r="CW39" s="1245"/>
      <c r="CX39" s="1245"/>
      <c r="CY39" s="1245"/>
      <c r="CZ39" s="1245"/>
      <c r="DA39" s="1245"/>
      <c r="DB39" s="1245"/>
      <c r="DC39" s="1245"/>
      <c r="DD39" s="1244"/>
    </row>
    <row r="40" spans="2:109" ht="13.5" x14ac:dyDescent="0.15">
      <c r="B40" s="1282"/>
      <c r="DD40" s="1282"/>
      <c r="DE40" s="1241"/>
    </row>
    <row r="41" spans="2:109" ht="17.25" x14ac:dyDescent="0.15">
      <c r="B41" s="1294" t="s">
        <v>603</v>
      </c>
      <c r="C41" s="1293"/>
      <c r="D41" s="1293"/>
      <c r="E41" s="1293"/>
      <c r="F41" s="1293"/>
      <c r="G41" s="1293"/>
      <c r="H41" s="1293"/>
      <c r="I41" s="1293"/>
      <c r="J41" s="1293"/>
      <c r="K41" s="1293"/>
      <c r="L41" s="1293"/>
      <c r="M41" s="1293"/>
      <c r="N41" s="1293"/>
      <c r="O41" s="1293"/>
      <c r="P41" s="1293"/>
      <c r="Q41" s="1293"/>
      <c r="R41" s="1293"/>
      <c r="S41" s="1293"/>
      <c r="T41" s="1293"/>
      <c r="U41" s="1293"/>
      <c r="V41" s="1293"/>
      <c r="W41" s="1293"/>
      <c r="X41" s="1293"/>
      <c r="Y41" s="1293"/>
      <c r="Z41" s="1293"/>
      <c r="AA41" s="1293"/>
      <c r="AB41" s="1293"/>
      <c r="AC41" s="1293"/>
      <c r="AD41" s="1293"/>
      <c r="AE41" s="1293"/>
      <c r="AF41" s="1293"/>
      <c r="AG41" s="1293"/>
      <c r="AH41" s="1293"/>
      <c r="AI41" s="1293"/>
      <c r="AJ41" s="1293"/>
      <c r="AK41" s="1293"/>
      <c r="AL41" s="1293"/>
      <c r="AM41" s="1293"/>
      <c r="AN41" s="1293"/>
      <c r="AO41" s="1293"/>
      <c r="AP41" s="1293"/>
      <c r="AQ41" s="1293"/>
      <c r="AR41" s="1293"/>
      <c r="AS41" s="1293"/>
      <c r="AT41" s="1293"/>
      <c r="AU41" s="1293"/>
      <c r="AV41" s="1293"/>
      <c r="AW41" s="1293"/>
      <c r="AX41" s="1293"/>
      <c r="AY41" s="1293"/>
      <c r="AZ41" s="1293"/>
      <c r="BA41" s="1293"/>
      <c r="BB41" s="1293"/>
      <c r="BC41" s="1293"/>
      <c r="BD41" s="1293"/>
      <c r="BE41" s="1293"/>
      <c r="BF41" s="1293"/>
      <c r="BG41" s="1293"/>
      <c r="BH41" s="1293"/>
      <c r="BI41" s="1293"/>
      <c r="BJ41" s="1293"/>
      <c r="BK41" s="1293"/>
      <c r="BL41" s="1293"/>
      <c r="BM41" s="1293"/>
      <c r="BN41" s="1293"/>
      <c r="BO41" s="1293"/>
      <c r="BP41" s="1293"/>
      <c r="BQ41" s="1293"/>
      <c r="BR41" s="1293"/>
      <c r="BS41" s="1293"/>
      <c r="BT41" s="1293"/>
      <c r="BU41" s="1293"/>
      <c r="BV41" s="1293"/>
      <c r="BW41" s="1293"/>
      <c r="BX41" s="1293"/>
      <c r="BY41" s="1293"/>
      <c r="BZ41" s="1293"/>
      <c r="CA41" s="1293"/>
      <c r="CB41" s="1293"/>
      <c r="CC41" s="1293"/>
      <c r="CD41" s="1293"/>
      <c r="CE41" s="1293"/>
      <c r="CF41" s="1293"/>
      <c r="CG41" s="1293"/>
      <c r="CH41" s="1293"/>
      <c r="CI41" s="1293"/>
      <c r="CJ41" s="1293"/>
      <c r="CK41" s="1293"/>
      <c r="CL41" s="1293"/>
      <c r="CM41" s="1293"/>
      <c r="CN41" s="1293"/>
      <c r="CO41" s="1293"/>
      <c r="CP41" s="1293"/>
      <c r="CQ41" s="1293"/>
      <c r="CR41" s="1293"/>
      <c r="CS41" s="1293"/>
      <c r="CT41" s="1293"/>
      <c r="CU41" s="1293"/>
      <c r="CV41" s="1293"/>
      <c r="CW41" s="1293"/>
      <c r="CX41" s="1293"/>
      <c r="CY41" s="1293"/>
      <c r="CZ41" s="1293"/>
      <c r="DA41" s="1293"/>
      <c r="DB41" s="1293"/>
      <c r="DC41" s="1293"/>
      <c r="DD41" s="1292"/>
    </row>
    <row r="42" spans="2:109" ht="13.5" x14ac:dyDescent="0.15">
      <c r="B42" s="1242"/>
      <c r="G42" s="1278"/>
      <c r="I42" s="1277"/>
      <c r="J42" s="1277"/>
      <c r="K42" s="1277"/>
      <c r="AM42" s="1278"/>
      <c r="AN42" s="1278" t="s">
        <v>599</v>
      </c>
      <c r="AP42" s="1277"/>
      <c r="AQ42" s="1277"/>
      <c r="AR42" s="1277"/>
      <c r="AY42" s="1278"/>
      <c r="BA42" s="1277"/>
      <c r="BB42" s="1277"/>
      <c r="BC42" s="1277"/>
      <c r="BK42" s="1278"/>
      <c r="BM42" s="1277"/>
      <c r="BN42" s="1277"/>
      <c r="BO42" s="1277"/>
      <c r="BW42" s="1278"/>
      <c r="BY42" s="1277"/>
      <c r="BZ42" s="1277"/>
      <c r="CA42" s="1277"/>
      <c r="CI42" s="1278"/>
      <c r="CK42" s="1277"/>
      <c r="CL42" s="1277"/>
      <c r="CM42" s="1277"/>
      <c r="CU42" s="1278"/>
      <c r="CW42" s="1277"/>
      <c r="CX42" s="1277"/>
      <c r="CY42" s="1277"/>
    </row>
    <row r="43" spans="2:109" ht="13.5" customHeight="1" x14ac:dyDescent="0.15">
      <c r="B43" s="1242"/>
      <c r="AN43" s="1276" t="s">
        <v>602</v>
      </c>
      <c r="AO43" s="1275"/>
      <c r="AP43" s="1275"/>
      <c r="AQ43" s="1275"/>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c r="CU43" s="1275"/>
      <c r="CV43" s="1275"/>
      <c r="CW43" s="1275"/>
      <c r="CX43" s="1275"/>
      <c r="CY43" s="1275"/>
      <c r="CZ43" s="1275"/>
      <c r="DA43" s="1275"/>
      <c r="DB43" s="1275"/>
      <c r="DC43" s="1274"/>
    </row>
    <row r="44" spans="2:109" ht="13.5" x14ac:dyDescent="0.15">
      <c r="B44" s="1242"/>
      <c r="AN44" s="1273"/>
      <c r="AO44" s="1272"/>
      <c r="AP44" s="1272"/>
      <c r="AQ44" s="1272"/>
      <c r="AR44" s="1272"/>
      <c r="AS44" s="1272"/>
      <c r="AT44" s="1272"/>
      <c r="AU44" s="1272"/>
      <c r="AV44" s="1272"/>
      <c r="AW44" s="1272"/>
      <c r="AX44" s="1272"/>
      <c r="AY44" s="1272"/>
      <c r="AZ44" s="1272"/>
      <c r="BA44" s="1272"/>
      <c r="BB44" s="1272"/>
      <c r="BC44" s="1272"/>
      <c r="BD44" s="1272"/>
      <c r="BE44" s="1272"/>
      <c r="BF44" s="1272"/>
      <c r="BG44" s="1272"/>
      <c r="BH44" s="1272"/>
      <c r="BI44" s="1272"/>
      <c r="BJ44" s="1272"/>
      <c r="BK44" s="1272"/>
      <c r="BL44" s="1272"/>
      <c r="BM44" s="1272"/>
      <c r="BN44" s="1272"/>
      <c r="BO44" s="1272"/>
      <c r="BP44" s="1272"/>
      <c r="BQ44" s="1272"/>
      <c r="BR44" s="1272"/>
      <c r="BS44" s="1272"/>
      <c r="BT44" s="1272"/>
      <c r="BU44" s="1272"/>
      <c r="BV44" s="1272"/>
      <c r="BW44" s="1272"/>
      <c r="BX44" s="1272"/>
      <c r="BY44" s="1272"/>
      <c r="BZ44" s="1272"/>
      <c r="CA44" s="1272"/>
      <c r="CB44" s="1272"/>
      <c r="CC44" s="1272"/>
      <c r="CD44" s="1272"/>
      <c r="CE44" s="1272"/>
      <c r="CF44" s="1272"/>
      <c r="CG44" s="1272"/>
      <c r="CH44" s="1272"/>
      <c r="CI44" s="1272"/>
      <c r="CJ44" s="1272"/>
      <c r="CK44" s="1272"/>
      <c r="CL44" s="1272"/>
      <c r="CM44" s="1272"/>
      <c r="CN44" s="1272"/>
      <c r="CO44" s="1272"/>
      <c r="CP44" s="1272"/>
      <c r="CQ44" s="1272"/>
      <c r="CR44" s="1272"/>
      <c r="CS44" s="1272"/>
      <c r="CT44" s="1272"/>
      <c r="CU44" s="1272"/>
      <c r="CV44" s="1272"/>
      <c r="CW44" s="1272"/>
      <c r="CX44" s="1272"/>
      <c r="CY44" s="1272"/>
      <c r="CZ44" s="1272"/>
      <c r="DA44" s="1272"/>
      <c r="DB44" s="1272"/>
      <c r="DC44" s="1271"/>
    </row>
    <row r="45" spans="2:109" ht="13.5" x14ac:dyDescent="0.15">
      <c r="B45" s="1242"/>
      <c r="AN45" s="1273"/>
      <c r="AO45" s="1272"/>
      <c r="AP45" s="1272"/>
      <c r="AQ45" s="1272"/>
      <c r="AR45" s="1272"/>
      <c r="AS45" s="1272"/>
      <c r="AT45" s="1272"/>
      <c r="AU45" s="1272"/>
      <c r="AV45" s="1272"/>
      <c r="AW45" s="1272"/>
      <c r="AX45" s="1272"/>
      <c r="AY45" s="1272"/>
      <c r="AZ45" s="1272"/>
      <c r="BA45" s="1272"/>
      <c r="BB45" s="1272"/>
      <c r="BC45" s="1272"/>
      <c r="BD45" s="1272"/>
      <c r="BE45" s="1272"/>
      <c r="BF45" s="1272"/>
      <c r="BG45" s="1272"/>
      <c r="BH45" s="1272"/>
      <c r="BI45" s="1272"/>
      <c r="BJ45" s="1272"/>
      <c r="BK45" s="1272"/>
      <c r="BL45" s="1272"/>
      <c r="BM45" s="1272"/>
      <c r="BN45" s="1272"/>
      <c r="BO45" s="1272"/>
      <c r="BP45" s="1272"/>
      <c r="BQ45" s="1272"/>
      <c r="BR45" s="1272"/>
      <c r="BS45" s="1272"/>
      <c r="BT45" s="1272"/>
      <c r="BU45" s="1272"/>
      <c r="BV45" s="1272"/>
      <c r="BW45" s="1272"/>
      <c r="BX45" s="1272"/>
      <c r="BY45" s="1272"/>
      <c r="BZ45" s="1272"/>
      <c r="CA45" s="1272"/>
      <c r="CB45" s="1272"/>
      <c r="CC45" s="1272"/>
      <c r="CD45" s="1272"/>
      <c r="CE45" s="1272"/>
      <c r="CF45" s="1272"/>
      <c r="CG45" s="1272"/>
      <c r="CH45" s="1272"/>
      <c r="CI45" s="1272"/>
      <c r="CJ45" s="1272"/>
      <c r="CK45" s="1272"/>
      <c r="CL45" s="1272"/>
      <c r="CM45" s="1272"/>
      <c r="CN45" s="1272"/>
      <c r="CO45" s="1272"/>
      <c r="CP45" s="1272"/>
      <c r="CQ45" s="1272"/>
      <c r="CR45" s="1272"/>
      <c r="CS45" s="1272"/>
      <c r="CT45" s="1272"/>
      <c r="CU45" s="1272"/>
      <c r="CV45" s="1272"/>
      <c r="CW45" s="1272"/>
      <c r="CX45" s="1272"/>
      <c r="CY45" s="1272"/>
      <c r="CZ45" s="1272"/>
      <c r="DA45" s="1272"/>
      <c r="DB45" s="1272"/>
      <c r="DC45" s="1271"/>
    </row>
    <row r="46" spans="2:109" ht="13.5" x14ac:dyDescent="0.15">
      <c r="B46" s="1242"/>
      <c r="AN46" s="1273"/>
      <c r="AO46" s="1272"/>
      <c r="AP46" s="1272"/>
      <c r="AQ46" s="1272"/>
      <c r="AR46" s="1272"/>
      <c r="AS46" s="1272"/>
      <c r="AT46" s="1272"/>
      <c r="AU46" s="1272"/>
      <c r="AV46" s="1272"/>
      <c r="AW46" s="1272"/>
      <c r="AX46" s="1272"/>
      <c r="AY46" s="1272"/>
      <c r="AZ46" s="1272"/>
      <c r="BA46" s="1272"/>
      <c r="BB46" s="1272"/>
      <c r="BC46" s="1272"/>
      <c r="BD46" s="1272"/>
      <c r="BE46" s="1272"/>
      <c r="BF46" s="1272"/>
      <c r="BG46" s="1272"/>
      <c r="BH46" s="1272"/>
      <c r="BI46" s="1272"/>
      <c r="BJ46" s="1272"/>
      <c r="BK46" s="1272"/>
      <c r="BL46" s="1272"/>
      <c r="BM46" s="1272"/>
      <c r="BN46" s="1272"/>
      <c r="BO46" s="1272"/>
      <c r="BP46" s="1272"/>
      <c r="BQ46" s="1272"/>
      <c r="BR46" s="1272"/>
      <c r="BS46" s="1272"/>
      <c r="BT46" s="1272"/>
      <c r="BU46" s="1272"/>
      <c r="BV46" s="1272"/>
      <c r="BW46" s="1272"/>
      <c r="BX46" s="1272"/>
      <c r="BY46" s="1272"/>
      <c r="BZ46" s="1272"/>
      <c r="CA46" s="1272"/>
      <c r="CB46" s="1272"/>
      <c r="CC46" s="1272"/>
      <c r="CD46" s="1272"/>
      <c r="CE46" s="1272"/>
      <c r="CF46" s="1272"/>
      <c r="CG46" s="1272"/>
      <c r="CH46" s="1272"/>
      <c r="CI46" s="1272"/>
      <c r="CJ46" s="1272"/>
      <c r="CK46" s="1272"/>
      <c r="CL46" s="1272"/>
      <c r="CM46" s="1272"/>
      <c r="CN46" s="1272"/>
      <c r="CO46" s="1272"/>
      <c r="CP46" s="1272"/>
      <c r="CQ46" s="1272"/>
      <c r="CR46" s="1272"/>
      <c r="CS46" s="1272"/>
      <c r="CT46" s="1272"/>
      <c r="CU46" s="1272"/>
      <c r="CV46" s="1272"/>
      <c r="CW46" s="1272"/>
      <c r="CX46" s="1272"/>
      <c r="CY46" s="1272"/>
      <c r="CZ46" s="1272"/>
      <c r="DA46" s="1272"/>
      <c r="DB46" s="1272"/>
      <c r="DC46" s="1271"/>
    </row>
    <row r="47" spans="2:109" ht="13.5" x14ac:dyDescent="0.15">
      <c r="B47" s="1242"/>
      <c r="AN47" s="1270"/>
      <c r="AO47" s="1269"/>
      <c r="AP47" s="1269"/>
      <c r="AQ47" s="1269"/>
      <c r="AR47" s="1269"/>
      <c r="AS47" s="1269"/>
      <c r="AT47" s="1269"/>
      <c r="AU47" s="1269"/>
      <c r="AV47" s="1269"/>
      <c r="AW47" s="1269"/>
      <c r="AX47" s="1269"/>
      <c r="AY47" s="1269"/>
      <c r="AZ47" s="1269"/>
      <c r="BA47" s="1269"/>
      <c r="BB47" s="1269"/>
      <c r="BC47" s="1269"/>
      <c r="BD47" s="1269"/>
      <c r="BE47" s="1269"/>
      <c r="BF47" s="1269"/>
      <c r="BG47" s="1269"/>
      <c r="BH47" s="1269"/>
      <c r="BI47" s="1269"/>
      <c r="BJ47" s="1269"/>
      <c r="BK47" s="1269"/>
      <c r="BL47" s="1269"/>
      <c r="BM47" s="1269"/>
      <c r="BN47" s="1269"/>
      <c r="BO47" s="1269"/>
      <c r="BP47" s="1269"/>
      <c r="BQ47" s="1269"/>
      <c r="BR47" s="1269"/>
      <c r="BS47" s="1269"/>
      <c r="BT47" s="1269"/>
      <c r="BU47" s="1269"/>
      <c r="BV47" s="1269"/>
      <c r="BW47" s="1269"/>
      <c r="BX47" s="1269"/>
      <c r="BY47" s="1269"/>
      <c r="BZ47" s="1269"/>
      <c r="CA47" s="1269"/>
      <c r="CB47" s="1269"/>
      <c r="CC47" s="1269"/>
      <c r="CD47" s="1269"/>
      <c r="CE47" s="1269"/>
      <c r="CF47" s="1269"/>
      <c r="CG47" s="1269"/>
      <c r="CH47" s="1269"/>
      <c r="CI47" s="1269"/>
      <c r="CJ47" s="1269"/>
      <c r="CK47" s="1269"/>
      <c r="CL47" s="1269"/>
      <c r="CM47" s="1269"/>
      <c r="CN47" s="1269"/>
      <c r="CO47" s="1269"/>
      <c r="CP47" s="1269"/>
      <c r="CQ47" s="1269"/>
      <c r="CR47" s="1269"/>
      <c r="CS47" s="1269"/>
      <c r="CT47" s="1269"/>
      <c r="CU47" s="1269"/>
      <c r="CV47" s="1269"/>
      <c r="CW47" s="1269"/>
      <c r="CX47" s="1269"/>
      <c r="CY47" s="1269"/>
      <c r="CZ47" s="1269"/>
      <c r="DA47" s="1269"/>
      <c r="DB47" s="1269"/>
      <c r="DC47" s="1268"/>
    </row>
    <row r="48" spans="2:109" ht="13.5" x14ac:dyDescent="0.15">
      <c r="B48" s="1242"/>
      <c r="H48" s="1255"/>
      <c r="I48" s="1255"/>
      <c r="J48" s="1255"/>
      <c r="AN48" s="1255"/>
      <c r="AO48" s="1255"/>
      <c r="AP48" s="1255"/>
      <c r="AZ48" s="1255"/>
      <c r="BA48" s="1255"/>
      <c r="BB48" s="1255"/>
      <c r="BL48" s="1255"/>
      <c r="BM48" s="1255"/>
      <c r="BN48" s="1255"/>
      <c r="BX48" s="1255"/>
      <c r="BY48" s="1255"/>
      <c r="BZ48" s="1255"/>
      <c r="CJ48" s="1255"/>
      <c r="CK48" s="1255"/>
      <c r="CL48" s="1255"/>
      <c r="CV48" s="1255"/>
      <c r="CW48" s="1255"/>
      <c r="CX48" s="1255"/>
    </row>
    <row r="49" spans="1:109" ht="13.5" x14ac:dyDescent="0.15">
      <c r="B49" s="1242"/>
      <c r="AN49" s="1241" t="s">
        <v>597</v>
      </c>
    </row>
    <row r="50" spans="1:109" ht="13.5" x14ac:dyDescent="0.15">
      <c r="B50" s="1242"/>
      <c r="G50" s="1253"/>
      <c r="H50" s="1253"/>
      <c r="I50" s="1253"/>
      <c r="J50" s="1253"/>
      <c r="K50" s="1262"/>
      <c r="L50" s="1262"/>
      <c r="M50" s="1261"/>
      <c r="N50" s="1261"/>
      <c r="AN50" s="1260"/>
      <c r="AO50" s="1259"/>
      <c r="AP50" s="1259"/>
      <c r="AQ50" s="1259"/>
      <c r="AR50" s="1259"/>
      <c r="AS50" s="1259"/>
      <c r="AT50" s="1259"/>
      <c r="AU50" s="1259"/>
      <c r="AV50" s="1259"/>
      <c r="AW50" s="1259"/>
      <c r="AX50" s="1259"/>
      <c r="AY50" s="1259"/>
      <c r="AZ50" s="1259"/>
      <c r="BA50" s="1259"/>
      <c r="BB50" s="1259"/>
      <c r="BC50" s="1259"/>
      <c r="BD50" s="1259"/>
      <c r="BE50" s="1259"/>
      <c r="BF50" s="1259"/>
      <c r="BG50" s="1259"/>
      <c r="BH50" s="1259"/>
      <c r="BI50" s="1259"/>
      <c r="BJ50" s="1259"/>
      <c r="BK50" s="1259"/>
      <c r="BL50" s="1259"/>
      <c r="BM50" s="1259"/>
      <c r="BN50" s="1259"/>
      <c r="BO50" s="1258"/>
      <c r="BP50" s="1250" t="s">
        <v>555</v>
      </c>
      <c r="BQ50" s="1250"/>
      <c r="BR50" s="1250"/>
      <c r="BS50" s="1250"/>
      <c r="BT50" s="1250"/>
      <c r="BU50" s="1250"/>
      <c r="BV50" s="1250"/>
      <c r="BW50" s="1250"/>
      <c r="BX50" s="1250" t="s">
        <v>556</v>
      </c>
      <c r="BY50" s="1250"/>
      <c r="BZ50" s="1250"/>
      <c r="CA50" s="1250"/>
      <c r="CB50" s="1250"/>
      <c r="CC50" s="1250"/>
      <c r="CD50" s="1250"/>
      <c r="CE50" s="1250"/>
      <c r="CF50" s="1250" t="s">
        <v>557</v>
      </c>
      <c r="CG50" s="1250"/>
      <c r="CH50" s="1250"/>
      <c r="CI50" s="1250"/>
      <c r="CJ50" s="1250"/>
      <c r="CK50" s="1250"/>
      <c r="CL50" s="1250"/>
      <c r="CM50" s="1250"/>
      <c r="CN50" s="1250" t="s">
        <v>558</v>
      </c>
      <c r="CO50" s="1250"/>
      <c r="CP50" s="1250"/>
      <c r="CQ50" s="1250"/>
      <c r="CR50" s="1250"/>
      <c r="CS50" s="1250"/>
      <c r="CT50" s="1250"/>
      <c r="CU50" s="1250"/>
      <c r="CV50" s="1250" t="s">
        <v>559</v>
      </c>
      <c r="CW50" s="1250"/>
      <c r="CX50" s="1250"/>
      <c r="CY50" s="1250"/>
      <c r="CZ50" s="1250"/>
      <c r="DA50" s="1250"/>
      <c r="DB50" s="1250"/>
      <c r="DC50" s="1250"/>
    </row>
    <row r="51" spans="1:109" ht="13.5" customHeight="1" x14ac:dyDescent="0.15">
      <c r="B51" s="1242"/>
      <c r="G51" s="1257"/>
      <c r="H51" s="1257"/>
      <c r="I51" s="1291"/>
      <c r="J51" s="1291"/>
      <c r="K51" s="1256"/>
      <c r="L51" s="1256"/>
      <c r="M51" s="1256"/>
      <c r="N51" s="1256"/>
      <c r="AM51" s="1255"/>
      <c r="AN51" s="1249" t="s">
        <v>596</v>
      </c>
      <c r="AO51" s="1249"/>
      <c r="AP51" s="1249"/>
      <c r="AQ51" s="1249"/>
      <c r="AR51" s="1249"/>
      <c r="AS51" s="1249"/>
      <c r="AT51" s="1249"/>
      <c r="AU51" s="1249"/>
      <c r="AV51" s="1249"/>
      <c r="AW51" s="1249"/>
      <c r="AX51" s="1249"/>
      <c r="AY51" s="1249"/>
      <c r="AZ51" s="1249"/>
      <c r="BA51" s="1249"/>
      <c r="BB51" s="1249" t="s">
        <v>594</v>
      </c>
      <c r="BC51" s="1249"/>
      <c r="BD51" s="1249"/>
      <c r="BE51" s="1249"/>
      <c r="BF51" s="1249"/>
      <c r="BG51" s="1249"/>
      <c r="BH51" s="1249"/>
      <c r="BI51" s="1249"/>
      <c r="BJ51" s="1249"/>
      <c r="BK51" s="1249"/>
      <c r="BL51" s="1249"/>
      <c r="BM51" s="1249"/>
      <c r="BN51" s="1249"/>
      <c r="BO51" s="1249"/>
      <c r="BP51" s="1248">
        <v>48.1</v>
      </c>
      <c r="BQ51" s="1248"/>
      <c r="BR51" s="1248"/>
      <c r="BS51" s="1248"/>
      <c r="BT51" s="1248"/>
      <c r="BU51" s="1248"/>
      <c r="BV51" s="1248"/>
      <c r="BW51" s="1248"/>
      <c r="BX51" s="1248">
        <v>52</v>
      </c>
      <c r="BY51" s="1248"/>
      <c r="BZ51" s="1248"/>
      <c r="CA51" s="1248"/>
      <c r="CB51" s="1248"/>
      <c r="CC51" s="1248"/>
      <c r="CD51" s="1248"/>
      <c r="CE51" s="1248"/>
      <c r="CF51" s="1248">
        <v>54.7</v>
      </c>
      <c r="CG51" s="1248"/>
      <c r="CH51" s="1248"/>
      <c r="CI51" s="1248"/>
      <c r="CJ51" s="1248"/>
      <c r="CK51" s="1248"/>
      <c r="CL51" s="1248"/>
      <c r="CM51" s="1248"/>
      <c r="CN51" s="1290"/>
      <c r="CO51" s="1248"/>
      <c r="CP51" s="1248"/>
      <c r="CQ51" s="1248"/>
      <c r="CR51" s="1248"/>
      <c r="CS51" s="1248"/>
      <c r="CT51" s="1248"/>
      <c r="CU51" s="1248"/>
      <c r="CV51" s="1248">
        <v>30.9</v>
      </c>
      <c r="CW51" s="1248"/>
      <c r="CX51" s="1248"/>
      <c r="CY51" s="1248"/>
      <c r="CZ51" s="1248"/>
      <c r="DA51" s="1248"/>
      <c r="DB51" s="1248"/>
      <c r="DC51" s="1248"/>
    </row>
    <row r="52" spans="1:109" ht="13.5" x14ac:dyDescent="0.15">
      <c r="B52" s="1242"/>
      <c r="G52" s="1257"/>
      <c r="H52" s="1257"/>
      <c r="I52" s="1291"/>
      <c r="J52" s="1291"/>
      <c r="K52" s="1256"/>
      <c r="L52" s="1256"/>
      <c r="M52" s="1256"/>
      <c r="N52" s="1256"/>
      <c r="AM52" s="1255"/>
      <c r="AN52" s="1249"/>
      <c r="AO52" s="1249"/>
      <c r="AP52" s="1249"/>
      <c r="AQ52" s="1249"/>
      <c r="AR52" s="1249"/>
      <c r="AS52" s="1249"/>
      <c r="AT52" s="1249"/>
      <c r="AU52" s="1249"/>
      <c r="AV52" s="1249"/>
      <c r="AW52" s="1249"/>
      <c r="AX52" s="1249"/>
      <c r="AY52" s="1249"/>
      <c r="AZ52" s="1249"/>
      <c r="BA52" s="1249"/>
      <c r="BB52" s="1249"/>
      <c r="BC52" s="1249"/>
      <c r="BD52" s="1249"/>
      <c r="BE52" s="1249"/>
      <c r="BF52" s="1249"/>
      <c r="BG52" s="1249"/>
      <c r="BH52" s="1249"/>
      <c r="BI52" s="1249"/>
      <c r="BJ52" s="1249"/>
      <c r="BK52" s="1249"/>
      <c r="BL52" s="1249"/>
      <c r="BM52" s="1249"/>
      <c r="BN52" s="1249"/>
      <c r="BO52" s="1249"/>
      <c r="BP52" s="1248"/>
      <c r="BQ52" s="1248"/>
      <c r="BR52" s="1248"/>
      <c r="BS52" s="1248"/>
      <c r="BT52" s="1248"/>
      <c r="BU52" s="1248"/>
      <c r="BV52" s="1248"/>
      <c r="BW52" s="1248"/>
      <c r="BX52" s="1248"/>
      <c r="BY52" s="1248"/>
      <c r="BZ52" s="1248"/>
      <c r="CA52" s="1248"/>
      <c r="CB52" s="1248"/>
      <c r="CC52" s="1248"/>
      <c r="CD52" s="1248"/>
      <c r="CE52" s="1248"/>
      <c r="CF52" s="1248"/>
      <c r="CG52" s="1248"/>
      <c r="CH52" s="1248"/>
      <c r="CI52" s="1248"/>
      <c r="CJ52" s="1248"/>
      <c r="CK52" s="1248"/>
      <c r="CL52" s="1248"/>
      <c r="CM52" s="1248"/>
      <c r="CN52" s="1248"/>
      <c r="CO52" s="1248"/>
      <c r="CP52" s="1248"/>
      <c r="CQ52" s="1248"/>
      <c r="CR52" s="1248"/>
      <c r="CS52" s="1248"/>
      <c r="CT52" s="1248"/>
      <c r="CU52" s="1248"/>
      <c r="CV52" s="1248"/>
      <c r="CW52" s="1248"/>
      <c r="CX52" s="1248"/>
      <c r="CY52" s="1248"/>
      <c r="CZ52" s="1248"/>
      <c r="DA52" s="1248"/>
      <c r="DB52" s="1248"/>
      <c r="DC52" s="1248"/>
    </row>
    <row r="53" spans="1:109" ht="13.5" x14ac:dyDescent="0.15">
      <c r="A53" s="1277"/>
      <c r="B53" s="1242"/>
      <c r="G53" s="1257"/>
      <c r="H53" s="1257"/>
      <c r="I53" s="1253"/>
      <c r="J53" s="1253"/>
      <c r="K53" s="1256"/>
      <c r="L53" s="1256"/>
      <c r="M53" s="1256"/>
      <c r="N53" s="1256"/>
      <c r="AM53" s="1255"/>
      <c r="AN53" s="1249"/>
      <c r="AO53" s="1249"/>
      <c r="AP53" s="1249"/>
      <c r="AQ53" s="1249"/>
      <c r="AR53" s="1249"/>
      <c r="AS53" s="1249"/>
      <c r="AT53" s="1249"/>
      <c r="AU53" s="1249"/>
      <c r="AV53" s="1249"/>
      <c r="AW53" s="1249"/>
      <c r="AX53" s="1249"/>
      <c r="AY53" s="1249"/>
      <c r="AZ53" s="1249"/>
      <c r="BA53" s="1249"/>
      <c r="BB53" s="1249" t="s">
        <v>601</v>
      </c>
      <c r="BC53" s="1249"/>
      <c r="BD53" s="1249"/>
      <c r="BE53" s="1249"/>
      <c r="BF53" s="1249"/>
      <c r="BG53" s="1249"/>
      <c r="BH53" s="1249"/>
      <c r="BI53" s="1249"/>
      <c r="BJ53" s="1249"/>
      <c r="BK53" s="1249"/>
      <c r="BL53" s="1249"/>
      <c r="BM53" s="1249"/>
      <c r="BN53" s="1249"/>
      <c r="BO53" s="1249"/>
      <c r="BP53" s="1248">
        <v>68.8</v>
      </c>
      <c r="BQ53" s="1248"/>
      <c r="BR53" s="1248"/>
      <c r="BS53" s="1248"/>
      <c r="BT53" s="1248"/>
      <c r="BU53" s="1248"/>
      <c r="BV53" s="1248"/>
      <c r="BW53" s="1248"/>
      <c r="BX53" s="1248">
        <v>70</v>
      </c>
      <c r="BY53" s="1248"/>
      <c r="BZ53" s="1248"/>
      <c r="CA53" s="1248"/>
      <c r="CB53" s="1248"/>
      <c r="CC53" s="1248"/>
      <c r="CD53" s="1248"/>
      <c r="CE53" s="1248"/>
      <c r="CF53" s="1248">
        <v>71.2</v>
      </c>
      <c r="CG53" s="1248"/>
      <c r="CH53" s="1248"/>
      <c r="CI53" s="1248"/>
      <c r="CJ53" s="1248"/>
      <c r="CK53" s="1248"/>
      <c r="CL53" s="1248"/>
      <c r="CM53" s="1248"/>
      <c r="CN53" s="1290"/>
      <c r="CO53" s="1248"/>
      <c r="CP53" s="1248"/>
      <c r="CQ53" s="1248"/>
      <c r="CR53" s="1248"/>
      <c r="CS53" s="1248"/>
      <c r="CT53" s="1248"/>
      <c r="CU53" s="1248"/>
      <c r="CV53" s="1248">
        <v>70.3</v>
      </c>
      <c r="CW53" s="1248"/>
      <c r="CX53" s="1248"/>
      <c r="CY53" s="1248"/>
      <c r="CZ53" s="1248"/>
      <c r="DA53" s="1248"/>
      <c r="DB53" s="1248"/>
      <c r="DC53" s="1248"/>
    </row>
    <row r="54" spans="1:109" ht="13.5" x14ac:dyDescent="0.15">
      <c r="A54" s="1277"/>
      <c r="B54" s="1242"/>
      <c r="G54" s="1257"/>
      <c r="H54" s="1257"/>
      <c r="I54" s="1253"/>
      <c r="J54" s="1253"/>
      <c r="K54" s="1256"/>
      <c r="L54" s="1256"/>
      <c r="M54" s="1256"/>
      <c r="N54" s="1256"/>
      <c r="AM54" s="1255"/>
      <c r="AN54" s="1249"/>
      <c r="AO54" s="1249"/>
      <c r="AP54" s="1249"/>
      <c r="AQ54" s="1249"/>
      <c r="AR54" s="1249"/>
      <c r="AS54" s="1249"/>
      <c r="AT54" s="1249"/>
      <c r="AU54" s="1249"/>
      <c r="AV54" s="1249"/>
      <c r="AW54" s="1249"/>
      <c r="AX54" s="1249"/>
      <c r="AY54" s="1249"/>
      <c r="AZ54" s="1249"/>
      <c r="BA54" s="1249"/>
      <c r="BB54" s="1249"/>
      <c r="BC54" s="1249"/>
      <c r="BD54" s="1249"/>
      <c r="BE54" s="1249"/>
      <c r="BF54" s="1249"/>
      <c r="BG54" s="1249"/>
      <c r="BH54" s="1249"/>
      <c r="BI54" s="1249"/>
      <c r="BJ54" s="1249"/>
      <c r="BK54" s="1249"/>
      <c r="BL54" s="1249"/>
      <c r="BM54" s="1249"/>
      <c r="BN54" s="1249"/>
      <c r="BO54" s="1249"/>
      <c r="BP54" s="1248"/>
      <c r="BQ54" s="1248"/>
      <c r="BR54" s="1248"/>
      <c r="BS54" s="1248"/>
      <c r="BT54" s="1248"/>
      <c r="BU54" s="1248"/>
      <c r="BV54" s="1248"/>
      <c r="BW54" s="1248"/>
      <c r="BX54" s="1248"/>
      <c r="BY54" s="1248"/>
      <c r="BZ54" s="1248"/>
      <c r="CA54" s="1248"/>
      <c r="CB54" s="1248"/>
      <c r="CC54" s="1248"/>
      <c r="CD54" s="1248"/>
      <c r="CE54" s="1248"/>
      <c r="CF54" s="1248"/>
      <c r="CG54" s="1248"/>
      <c r="CH54" s="1248"/>
      <c r="CI54" s="1248"/>
      <c r="CJ54" s="1248"/>
      <c r="CK54" s="1248"/>
      <c r="CL54" s="1248"/>
      <c r="CM54" s="1248"/>
      <c r="CN54" s="1248"/>
      <c r="CO54" s="1248"/>
      <c r="CP54" s="1248"/>
      <c r="CQ54" s="1248"/>
      <c r="CR54" s="1248"/>
      <c r="CS54" s="1248"/>
      <c r="CT54" s="1248"/>
      <c r="CU54" s="1248"/>
      <c r="CV54" s="1248"/>
      <c r="CW54" s="1248"/>
      <c r="CX54" s="1248"/>
      <c r="CY54" s="1248"/>
      <c r="CZ54" s="1248"/>
      <c r="DA54" s="1248"/>
      <c r="DB54" s="1248"/>
      <c r="DC54" s="1248"/>
    </row>
    <row r="55" spans="1:109" ht="13.5" x14ac:dyDescent="0.15">
      <c r="A55" s="1277"/>
      <c r="B55" s="1242"/>
      <c r="G55" s="1253"/>
      <c r="H55" s="1253"/>
      <c r="I55" s="1253"/>
      <c r="J55" s="1253"/>
      <c r="K55" s="1256"/>
      <c r="L55" s="1256"/>
      <c r="M55" s="1256"/>
      <c r="N55" s="1256"/>
      <c r="AN55" s="1250" t="s">
        <v>595</v>
      </c>
      <c r="AO55" s="1250"/>
      <c r="AP55" s="1250"/>
      <c r="AQ55" s="1250"/>
      <c r="AR55" s="1250"/>
      <c r="AS55" s="1250"/>
      <c r="AT55" s="1250"/>
      <c r="AU55" s="1250"/>
      <c r="AV55" s="1250"/>
      <c r="AW55" s="1250"/>
      <c r="AX55" s="1250"/>
      <c r="AY55" s="1250"/>
      <c r="AZ55" s="1250"/>
      <c r="BA55" s="1250"/>
      <c r="BB55" s="1249" t="s">
        <v>594</v>
      </c>
      <c r="BC55" s="1249"/>
      <c r="BD55" s="1249"/>
      <c r="BE55" s="1249"/>
      <c r="BF55" s="1249"/>
      <c r="BG55" s="1249"/>
      <c r="BH55" s="1249"/>
      <c r="BI55" s="1249"/>
      <c r="BJ55" s="1249"/>
      <c r="BK55" s="1249"/>
      <c r="BL55" s="1249"/>
      <c r="BM55" s="1249"/>
      <c r="BN55" s="1249"/>
      <c r="BO55" s="1249"/>
      <c r="BP55" s="1248">
        <v>0</v>
      </c>
      <c r="BQ55" s="1248"/>
      <c r="BR55" s="1248"/>
      <c r="BS55" s="1248"/>
      <c r="BT55" s="1248"/>
      <c r="BU55" s="1248"/>
      <c r="BV55" s="1248"/>
      <c r="BW55" s="1248"/>
      <c r="BX55" s="1248">
        <v>0</v>
      </c>
      <c r="BY55" s="1248"/>
      <c r="BZ55" s="1248"/>
      <c r="CA55" s="1248"/>
      <c r="CB55" s="1248"/>
      <c r="CC55" s="1248"/>
      <c r="CD55" s="1248"/>
      <c r="CE55" s="1248"/>
      <c r="CF55" s="1248">
        <v>0</v>
      </c>
      <c r="CG55" s="1248"/>
      <c r="CH55" s="1248"/>
      <c r="CI55" s="1248"/>
      <c r="CJ55" s="1248"/>
      <c r="CK55" s="1248"/>
      <c r="CL55" s="1248"/>
      <c r="CM55" s="1248"/>
      <c r="CN55" s="1290"/>
      <c r="CO55" s="1248"/>
      <c r="CP55" s="1248"/>
      <c r="CQ55" s="1248"/>
      <c r="CR55" s="1248"/>
      <c r="CS55" s="1248"/>
      <c r="CT55" s="1248"/>
      <c r="CU55" s="1248"/>
      <c r="CV55" s="1248">
        <v>0</v>
      </c>
      <c r="CW55" s="1248"/>
      <c r="CX55" s="1248"/>
      <c r="CY55" s="1248"/>
      <c r="CZ55" s="1248"/>
      <c r="DA55" s="1248"/>
      <c r="DB55" s="1248"/>
      <c r="DC55" s="1248"/>
    </row>
    <row r="56" spans="1:109" ht="13.5" x14ac:dyDescent="0.15">
      <c r="A56" s="1277"/>
      <c r="B56" s="1242"/>
      <c r="G56" s="1253"/>
      <c r="H56" s="1253"/>
      <c r="I56" s="1253"/>
      <c r="J56" s="1253"/>
      <c r="K56" s="1256"/>
      <c r="L56" s="1256"/>
      <c r="M56" s="1256"/>
      <c r="N56" s="1256"/>
      <c r="AN56" s="1250"/>
      <c r="AO56" s="1250"/>
      <c r="AP56" s="1250"/>
      <c r="AQ56" s="1250"/>
      <c r="AR56" s="1250"/>
      <c r="AS56" s="1250"/>
      <c r="AT56" s="1250"/>
      <c r="AU56" s="1250"/>
      <c r="AV56" s="1250"/>
      <c r="AW56" s="1250"/>
      <c r="AX56" s="1250"/>
      <c r="AY56" s="1250"/>
      <c r="AZ56" s="1250"/>
      <c r="BA56" s="1250"/>
      <c r="BB56" s="1249"/>
      <c r="BC56" s="1249"/>
      <c r="BD56" s="1249"/>
      <c r="BE56" s="1249"/>
      <c r="BF56" s="1249"/>
      <c r="BG56" s="1249"/>
      <c r="BH56" s="1249"/>
      <c r="BI56" s="1249"/>
      <c r="BJ56" s="1249"/>
      <c r="BK56" s="1249"/>
      <c r="BL56" s="1249"/>
      <c r="BM56" s="1249"/>
      <c r="BN56" s="1249"/>
      <c r="BO56" s="1249"/>
      <c r="BP56" s="1248"/>
      <c r="BQ56" s="1248"/>
      <c r="BR56" s="1248"/>
      <c r="BS56" s="1248"/>
      <c r="BT56" s="1248"/>
      <c r="BU56" s="1248"/>
      <c r="BV56" s="1248"/>
      <c r="BW56" s="1248"/>
      <c r="BX56" s="1248"/>
      <c r="BY56" s="1248"/>
      <c r="BZ56" s="1248"/>
      <c r="CA56" s="1248"/>
      <c r="CB56" s="1248"/>
      <c r="CC56" s="1248"/>
      <c r="CD56" s="1248"/>
      <c r="CE56" s="1248"/>
      <c r="CF56" s="1248"/>
      <c r="CG56" s="1248"/>
      <c r="CH56" s="1248"/>
      <c r="CI56" s="1248"/>
      <c r="CJ56" s="1248"/>
      <c r="CK56" s="1248"/>
      <c r="CL56" s="1248"/>
      <c r="CM56" s="1248"/>
      <c r="CN56" s="1248"/>
      <c r="CO56" s="1248"/>
      <c r="CP56" s="1248"/>
      <c r="CQ56" s="1248"/>
      <c r="CR56" s="1248"/>
      <c r="CS56" s="1248"/>
      <c r="CT56" s="1248"/>
      <c r="CU56" s="1248"/>
      <c r="CV56" s="1248"/>
      <c r="CW56" s="1248"/>
      <c r="CX56" s="1248"/>
      <c r="CY56" s="1248"/>
      <c r="CZ56" s="1248"/>
      <c r="DA56" s="1248"/>
      <c r="DB56" s="1248"/>
      <c r="DC56" s="1248"/>
    </row>
    <row r="57" spans="1:109" s="1277" customFormat="1" ht="13.5" x14ac:dyDescent="0.15">
      <c r="B57" s="1283"/>
      <c r="G57" s="1253"/>
      <c r="H57" s="1253"/>
      <c r="I57" s="1252"/>
      <c r="J57" s="1252"/>
      <c r="K57" s="1256"/>
      <c r="L57" s="1256"/>
      <c r="M57" s="1256"/>
      <c r="N57" s="1256"/>
      <c r="AM57" s="1241"/>
      <c r="AN57" s="1250"/>
      <c r="AO57" s="1250"/>
      <c r="AP57" s="1250"/>
      <c r="AQ57" s="1250"/>
      <c r="AR57" s="1250"/>
      <c r="AS57" s="1250"/>
      <c r="AT57" s="1250"/>
      <c r="AU57" s="1250"/>
      <c r="AV57" s="1250"/>
      <c r="AW57" s="1250"/>
      <c r="AX57" s="1250"/>
      <c r="AY57" s="1250"/>
      <c r="AZ57" s="1250"/>
      <c r="BA57" s="1250"/>
      <c r="BB57" s="1249" t="s">
        <v>601</v>
      </c>
      <c r="BC57" s="1249"/>
      <c r="BD57" s="1249"/>
      <c r="BE57" s="1249"/>
      <c r="BF57" s="1249"/>
      <c r="BG57" s="1249"/>
      <c r="BH57" s="1249"/>
      <c r="BI57" s="1249"/>
      <c r="BJ57" s="1249"/>
      <c r="BK57" s="1249"/>
      <c r="BL57" s="1249"/>
      <c r="BM57" s="1249"/>
      <c r="BN57" s="1249"/>
      <c r="BO57" s="1249"/>
      <c r="BP57" s="1248">
        <v>59.1</v>
      </c>
      <c r="BQ57" s="1248"/>
      <c r="BR57" s="1248"/>
      <c r="BS57" s="1248"/>
      <c r="BT57" s="1248"/>
      <c r="BU57" s="1248"/>
      <c r="BV57" s="1248"/>
      <c r="BW57" s="1248"/>
      <c r="BX57" s="1248">
        <v>61.2</v>
      </c>
      <c r="BY57" s="1248"/>
      <c r="BZ57" s="1248"/>
      <c r="CA57" s="1248"/>
      <c r="CB57" s="1248"/>
      <c r="CC57" s="1248"/>
      <c r="CD57" s="1248"/>
      <c r="CE57" s="1248"/>
      <c r="CF57" s="1248">
        <v>62.8</v>
      </c>
      <c r="CG57" s="1248"/>
      <c r="CH57" s="1248"/>
      <c r="CI57" s="1248"/>
      <c r="CJ57" s="1248"/>
      <c r="CK57" s="1248"/>
      <c r="CL57" s="1248"/>
      <c r="CM57" s="1248"/>
      <c r="CN57" s="1290"/>
      <c r="CO57" s="1248"/>
      <c r="CP57" s="1248"/>
      <c r="CQ57" s="1248"/>
      <c r="CR57" s="1248"/>
      <c r="CS57" s="1248"/>
      <c r="CT57" s="1248"/>
      <c r="CU57" s="1248"/>
      <c r="CV57" s="1248">
        <v>66.3</v>
      </c>
      <c r="CW57" s="1248"/>
      <c r="CX57" s="1248"/>
      <c r="CY57" s="1248"/>
      <c r="CZ57" s="1248"/>
      <c r="DA57" s="1248"/>
      <c r="DB57" s="1248"/>
      <c r="DC57" s="1248"/>
      <c r="DD57" s="1288"/>
      <c r="DE57" s="1283"/>
    </row>
    <row r="58" spans="1:109" s="1277" customFormat="1" ht="13.5" x14ac:dyDescent="0.15">
      <c r="A58" s="1241"/>
      <c r="B58" s="1283"/>
      <c r="G58" s="1253"/>
      <c r="H58" s="1253"/>
      <c r="I58" s="1252"/>
      <c r="J58" s="1252"/>
      <c r="K58" s="1256"/>
      <c r="L58" s="1256"/>
      <c r="M58" s="1256"/>
      <c r="N58" s="1256"/>
      <c r="AM58" s="1241"/>
      <c r="AN58" s="1250"/>
      <c r="AO58" s="1250"/>
      <c r="AP58" s="1250"/>
      <c r="AQ58" s="1250"/>
      <c r="AR58" s="1250"/>
      <c r="AS58" s="1250"/>
      <c r="AT58" s="1250"/>
      <c r="AU58" s="1250"/>
      <c r="AV58" s="1250"/>
      <c r="AW58" s="1250"/>
      <c r="AX58" s="1250"/>
      <c r="AY58" s="1250"/>
      <c r="AZ58" s="1250"/>
      <c r="BA58" s="1250"/>
      <c r="BB58" s="1249"/>
      <c r="BC58" s="1249"/>
      <c r="BD58" s="1249"/>
      <c r="BE58" s="1249"/>
      <c r="BF58" s="1249"/>
      <c r="BG58" s="1249"/>
      <c r="BH58" s="1249"/>
      <c r="BI58" s="1249"/>
      <c r="BJ58" s="1249"/>
      <c r="BK58" s="1249"/>
      <c r="BL58" s="1249"/>
      <c r="BM58" s="1249"/>
      <c r="BN58" s="1249"/>
      <c r="BO58" s="1249"/>
      <c r="BP58" s="1248"/>
      <c r="BQ58" s="1248"/>
      <c r="BR58" s="1248"/>
      <c r="BS58" s="1248"/>
      <c r="BT58" s="1248"/>
      <c r="BU58" s="1248"/>
      <c r="BV58" s="1248"/>
      <c r="BW58" s="1248"/>
      <c r="BX58" s="1248"/>
      <c r="BY58" s="1248"/>
      <c r="BZ58" s="1248"/>
      <c r="CA58" s="1248"/>
      <c r="CB58" s="1248"/>
      <c r="CC58" s="1248"/>
      <c r="CD58" s="1248"/>
      <c r="CE58" s="1248"/>
      <c r="CF58" s="1248"/>
      <c r="CG58" s="1248"/>
      <c r="CH58" s="1248"/>
      <c r="CI58" s="1248"/>
      <c r="CJ58" s="1248"/>
      <c r="CK58" s="1248"/>
      <c r="CL58" s="1248"/>
      <c r="CM58" s="1248"/>
      <c r="CN58" s="1248"/>
      <c r="CO58" s="1248"/>
      <c r="CP58" s="1248"/>
      <c r="CQ58" s="1248"/>
      <c r="CR58" s="1248"/>
      <c r="CS58" s="1248"/>
      <c r="CT58" s="1248"/>
      <c r="CU58" s="1248"/>
      <c r="CV58" s="1248"/>
      <c r="CW58" s="1248"/>
      <c r="CX58" s="1248"/>
      <c r="CY58" s="1248"/>
      <c r="CZ58" s="1248"/>
      <c r="DA58" s="1248"/>
      <c r="DB58" s="1248"/>
      <c r="DC58" s="1248"/>
      <c r="DD58" s="1288"/>
      <c r="DE58" s="1283"/>
    </row>
    <row r="59" spans="1:109" s="1277" customFormat="1" ht="13.5" x14ac:dyDescent="0.15">
      <c r="A59" s="1241"/>
      <c r="B59" s="1283"/>
      <c r="K59" s="1289"/>
      <c r="L59" s="1289"/>
      <c r="M59" s="1289"/>
      <c r="N59" s="1289"/>
      <c r="AQ59" s="1289"/>
      <c r="AR59" s="1289"/>
      <c r="AS59" s="1289"/>
      <c r="AT59" s="1289"/>
      <c r="BC59" s="1289"/>
      <c r="BD59" s="1289"/>
      <c r="BE59" s="1289"/>
      <c r="BF59" s="1289"/>
      <c r="BO59" s="1289"/>
      <c r="BP59" s="1289"/>
      <c r="BQ59" s="1289"/>
      <c r="BR59" s="1289"/>
      <c r="CA59" s="1289"/>
      <c r="CB59" s="1289"/>
      <c r="CC59" s="1289"/>
      <c r="CD59" s="1289"/>
      <c r="CM59" s="1289"/>
      <c r="CN59" s="1289"/>
      <c r="CO59" s="1289"/>
      <c r="CP59" s="1289"/>
      <c r="CY59" s="1289"/>
      <c r="CZ59" s="1289"/>
      <c r="DA59" s="1289"/>
      <c r="DB59" s="1289"/>
      <c r="DC59" s="1289"/>
      <c r="DD59" s="1288"/>
      <c r="DE59" s="1283"/>
    </row>
    <row r="60" spans="1:109" s="1277" customFormat="1" ht="13.5" x14ac:dyDescent="0.15">
      <c r="A60" s="1241"/>
      <c r="B60" s="1283"/>
      <c r="K60" s="1289"/>
      <c r="L60" s="1289"/>
      <c r="M60" s="1289"/>
      <c r="N60" s="1289"/>
      <c r="AQ60" s="1289"/>
      <c r="AR60" s="1289"/>
      <c r="AS60" s="1289"/>
      <c r="AT60" s="1289"/>
      <c r="BC60" s="1289"/>
      <c r="BD60" s="1289"/>
      <c r="BE60" s="1289"/>
      <c r="BF60" s="1289"/>
      <c r="BO60" s="1289"/>
      <c r="BP60" s="1289"/>
      <c r="BQ60" s="1289"/>
      <c r="BR60" s="1289"/>
      <c r="CA60" s="1289"/>
      <c r="CB60" s="1289"/>
      <c r="CC60" s="1289"/>
      <c r="CD60" s="1289"/>
      <c r="CM60" s="1289"/>
      <c r="CN60" s="1289"/>
      <c r="CO60" s="1289"/>
      <c r="CP60" s="1289"/>
      <c r="CY60" s="1289"/>
      <c r="CZ60" s="1289"/>
      <c r="DA60" s="1289"/>
      <c r="DB60" s="1289"/>
      <c r="DC60" s="1289"/>
      <c r="DD60" s="1288"/>
      <c r="DE60" s="1283"/>
    </row>
    <row r="61" spans="1:109" s="1277" customFormat="1" ht="13.5" x14ac:dyDescent="0.15">
      <c r="A61" s="1241"/>
      <c r="B61" s="1287"/>
      <c r="C61" s="1286"/>
      <c r="D61" s="1286"/>
      <c r="E61" s="1286"/>
      <c r="F61" s="1286"/>
      <c r="G61" s="1286"/>
      <c r="H61" s="1286"/>
      <c r="I61" s="1286"/>
      <c r="J61" s="1286"/>
      <c r="K61" s="1286"/>
      <c r="L61" s="1286"/>
      <c r="M61" s="1285"/>
      <c r="N61" s="1285"/>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5"/>
      <c r="AT61" s="1285"/>
      <c r="AU61" s="1286"/>
      <c r="AV61" s="1286"/>
      <c r="AW61" s="1286"/>
      <c r="AX61" s="1286"/>
      <c r="AY61" s="1286"/>
      <c r="AZ61" s="1286"/>
      <c r="BA61" s="1286"/>
      <c r="BB61" s="1286"/>
      <c r="BC61" s="1286"/>
      <c r="BD61" s="1286"/>
      <c r="BE61" s="1285"/>
      <c r="BF61" s="1285"/>
      <c r="BG61" s="1286"/>
      <c r="BH61" s="1286"/>
      <c r="BI61" s="1286"/>
      <c r="BJ61" s="1286"/>
      <c r="BK61" s="1286"/>
      <c r="BL61" s="1286"/>
      <c r="BM61" s="1286"/>
      <c r="BN61" s="1286"/>
      <c r="BO61" s="1286"/>
      <c r="BP61" s="1286"/>
      <c r="BQ61" s="1285"/>
      <c r="BR61" s="1285"/>
      <c r="BS61" s="1286"/>
      <c r="BT61" s="1286"/>
      <c r="BU61" s="1286"/>
      <c r="BV61" s="1286"/>
      <c r="BW61" s="1286"/>
      <c r="BX61" s="1286"/>
      <c r="BY61" s="1286"/>
      <c r="BZ61" s="1286"/>
      <c r="CA61" s="1286"/>
      <c r="CB61" s="1286"/>
      <c r="CC61" s="1285"/>
      <c r="CD61" s="1285"/>
      <c r="CE61" s="1286"/>
      <c r="CF61" s="1286"/>
      <c r="CG61" s="1286"/>
      <c r="CH61" s="1286"/>
      <c r="CI61" s="1286"/>
      <c r="CJ61" s="1286"/>
      <c r="CK61" s="1286"/>
      <c r="CL61" s="1286"/>
      <c r="CM61" s="1286"/>
      <c r="CN61" s="1286"/>
      <c r="CO61" s="1285"/>
      <c r="CP61" s="1285"/>
      <c r="CQ61" s="1286"/>
      <c r="CR61" s="1286"/>
      <c r="CS61" s="1286"/>
      <c r="CT61" s="1286"/>
      <c r="CU61" s="1286"/>
      <c r="CV61" s="1286"/>
      <c r="CW61" s="1286"/>
      <c r="CX61" s="1286"/>
      <c r="CY61" s="1286"/>
      <c r="CZ61" s="1286"/>
      <c r="DA61" s="1285"/>
      <c r="DB61" s="1285"/>
      <c r="DC61" s="1285"/>
      <c r="DD61" s="1284"/>
      <c r="DE61" s="1283"/>
    </row>
    <row r="62" spans="1:109" ht="13.5" x14ac:dyDescent="0.15">
      <c r="B62" s="1282"/>
      <c r="C62" s="1282"/>
      <c r="D62" s="1282"/>
      <c r="E62" s="1282"/>
      <c r="F62" s="1282"/>
      <c r="G62" s="1282"/>
      <c r="H62" s="1282"/>
      <c r="I62" s="1282"/>
      <c r="J62" s="1282"/>
      <c r="K62" s="1282"/>
      <c r="L62" s="1282"/>
      <c r="M62" s="1282"/>
      <c r="N62" s="1282"/>
      <c r="O62" s="1282"/>
      <c r="P62" s="1282"/>
      <c r="Q62" s="1282"/>
      <c r="R62" s="1282"/>
      <c r="S62" s="1282"/>
      <c r="T62" s="1282"/>
      <c r="U62" s="1282"/>
      <c r="V62" s="1282"/>
      <c r="W62" s="1282"/>
      <c r="X62" s="1282"/>
      <c r="Y62" s="1282"/>
      <c r="Z62" s="1282"/>
      <c r="AA62" s="1282"/>
      <c r="AB62" s="1282"/>
      <c r="AC62" s="1282"/>
      <c r="AD62" s="1282"/>
      <c r="AE62" s="1282"/>
      <c r="AF62" s="1282"/>
      <c r="AG62" s="1282"/>
      <c r="AH62" s="1282"/>
      <c r="AI62" s="1282"/>
      <c r="AJ62" s="1282"/>
      <c r="AK62" s="1282"/>
      <c r="AL62" s="1282"/>
      <c r="AM62" s="1282"/>
      <c r="AN62" s="1282"/>
      <c r="AO62" s="1282"/>
      <c r="AP62" s="1282"/>
      <c r="AQ62" s="1282"/>
      <c r="AR62" s="1282"/>
      <c r="AS62" s="1282"/>
      <c r="AT62" s="1282"/>
      <c r="AU62" s="1282"/>
      <c r="AV62" s="1282"/>
      <c r="AW62" s="1282"/>
      <c r="AX62" s="1282"/>
      <c r="AY62" s="1282"/>
      <c r="AZ62" s="1282"/>
      <c r="BA62" s="1282"/>
      <c r="BB62" s="1282"/>
      <c r="BC62" s="1282"/>
      <c r="BD62" s="1282"/>
      <c r="BE62" s="1282"/>
      <c r="BF62" s="1282"/>
      <c r="BG62" s="1282"/>
      <c r="BH62" s="1282"/>
      <c r="BI62" s="1282"/>
      <c r="BJ62" s="1282"/>
      <c r="BK62" s="1282"/>
      <c r="BL62" s="1282"/>
      <c r="BM62" s="1282"/>
      <c r="BN62" s="1282"/>
      <c r="BO62" s="1282"/>
      <c r="BP62" s="1282"/>
      <c r="BQ62" s="1282"/>
      <c r="BR62" s="1282"/>
      <c r="BS62" s="1282"/>
      <c r="BT62" s="1282"/>
      <c r="BU62" s="1282"/>
      <c r="BV62" s="1282"/>
      <c r="BW62" s="1282"/>
      <c r="BX62" s="1282"/>
      <c r="BY62" s="1282"/>
      <c r="BZ62" s="1282"/>
      <c r="CA62" s="1282"/>
      <c r="CB62" s="1282"/>
      <c r="CC62" s="1282"/>
      <c r="CD62" s="1282"/>
      <c r="CE62" s="1282"/>
      <c r="CF62" s="1282"/>
      <c r="CG62" s="1282"/>
      <c r="CH62" s="1282"/>
      <c r="CI62" s="1282"/>
      <c r="CJ62" s="1282"/>
      <c r="CK62" s="1282"/>
      <c r="CL62" s="1282"/>
      <c r="CM62" s="1282"/>
      <c r="CN62" s="1282"/>
      <c r="CO62" s="1282"/>
      <c r="CP62" s="1282"/>
      <c r="CQ62" s="1282"/>
      <c r="CR62" s="1282"/>
      <c r="CS62" s="1282"/>
      <c r="CT62" s="1282"/>
      <c r="CU62" s="1282"/>
      <c r="CV62" s="1282"/>
      <c r="CW62" s="1282"/>
      <c r="CX62" s="1282"/>
      <c r="CY62" s="1282"/>
      <c r="CZ62" s="1282"/>
      <c r="DA62" s="1282"/>
      <c r="DB62" s="1282"/>
      <c r="DC62" s="1282"/>
      <c r="DD62" s="1282"/>
      <c r="DE62" s="1241"/>
    </row>
    <row r="63" spans="1:109" ht="17.25" x14ac:dyDescent="0.15">
      <c r="B63" s="1281" t="s">
        <v>600</v>
      </c>
    </row>
    <row r="64" spans="1:109" ht="13.5" x14ac:dyDescent="0.15">
      <c r="B64" s="1242"/>
      <c r="G64" s="1278"/>
      <c r="I64" s="1280"/>
      <c r="J64" s="1280"/>
      <c r="K64" s="1280"/>
      <c r="L64" s="1280"/>
      <c r="M64" s="1280"/>
      <c r="N64" s="1279"/>
      <c r="AM64" s="1278"/>
      <c r="AN64" s="1278" t="s">
        <v>599</v>
      </c>
      <c r="AP64" s="1277"/>
      <c r="AQ64" s="1277"/>
      <c r="AR64" s="1277"/>
      <c r="AY64" s="1278"/>
      <c r="BA64" s="1277"/>
      <c r="BB64" s="1277"/>
      <c r="BC64" s="1277"/>
      <c r="BK64" s="1278"/>
      <c r="BM64" s="1277"/>
      <c r="BN64" s="1277"/>
      <c r="BO64" s="1277"/>
      <c r="BW64" s="1278"/>
      <c r="BY64" s="1277"/>
      <c r="BZ64" s="1277"/>
      <c r="CA64" s="1277"/>
      <c r="CI64" s="1278"/>
      <c r="CK64" s="1277"/>
      <c r="CL64" s="1277"/>
      <c r="CM64" s="1277"/>
      <c r="CU64" s="1278"/>
      <c r="CW64" s="1277"/>
      <c r="CX64" s="1277"/>
      <c r="CY64" s="1277"/>
    </row>
    <row r="65" spans="2:107" ht="13.5" x14ac:dyDescent="0.15">
      <c r="B65" s="1242"/>
      <c r="AN65" s="1276" t="s">
        <v>598</v>
      </c>
      <c r="AO65" s="1275"/>
      <c r="AP65" s="1275"/>
      <c r="AQ65" s="1275"/>
      <c r="AR65" s="1275"/>
      <c r="AS65" s="1275"/>
      <c r="AT65" s="1275"/>
      <c r="AU65" s="1275"/>
      <c r="AV65" s="1275"/>
      <c r="AW65" s="1275"/>
      <c r="AX65" s="1275"/>
      <c r="AY65" s="1275"/>
      <c r="AZ65" s="1275"/>
      <c r="BA65" s="1275"/>
      <c r="BB65" s="1275"/>
      <c r="BC65" s="1275"/>
      <c r="BD65" s="1275"/>
      <c r="BE65" s="1275"/>
      <c r="BF65" s="1275"/>
      <c r="BG65" s="1275"/>
      <c r="BH65" s="1275"/>
      <c r="BI65" s="1275"/>
      <c r="BJ65" s="1275"/>
      <c r="BK65" s="1275"/>
      <c r="BL65" s="1275"/>
      <c r="BM65" s="1275"/>
      <c r="BN65" s="1275"/>
      <c r="BO65" s="1275"/>
      <c r="BP65" s="1275"/>
      <c r="BQ65" s="1275"/>
      <c r="BR65" s="1275"/>
      <c r="BS65" s="1275"/>
      <c r="BT65" s="1275"/>
      <c r="BU65" s="1275"/>
      <c r="BV65" s="1275"/>
      <c r="BW65" s="1275"/>
      <c r="BX65" s="1275"/>
      <c r="BY65" s="1275"/>
      <c r="BZ65" s="1275"/>
      <c r="CA65" s="1275"/>
      <c r="CB65" s="1275"/>
      <c r="CC65" s="1275"/>
      <c r="CD65" s="1275"/>
      <c r="CE65" s="1275"/>
      <c r="CF65" s="1275"/>
      <c r="CG65" s="1275"/>
      <c r="CH65" s="1275"/>
      <c r="CI65" s="1275"/>
      <c r="CJ65" s="1275"/>
      <c r="CK65" s="1275"/>
      <c r="CL65" s="1275"/>
      <c r="CM65" s="1275"/>
      <c r="CN65" s="1275"/>
      <c r="CO65" s="1275"/>
      <c r="CP65" s="1275"/>
      <c r="CQ65" s="1275"/>
      <c r="CR65" s="1275"/>
      <c r="CS65" s="1275"/>
      <c r="CT65" s="1275"/>
      <c r="CU65" s="1275"/>
      <c r="CV65" s="1275"/>
      <c r="CW65" s="1275"/>
      <c r="CX65" s="1275"/>
      <c r="CY65" s="1275"/>
      <c r="CZ65" s="1275"/>
      <c r="DA65" s="1275"/>
      <c r="DB65" s="1275"/>
      <c r="DC65" s="1274"/>
    </row>
    <row r="66" spans="2:107" ht="13.5" x14ac:dyDescent="0.15">
      <c r="B66" s="1242"/>
      <c r="AN66" s="1273"/>
      <c r="AO66" s="1272"/>
      <c r="AP66" s="1272"/>
      <c r="AQ66" s="1272"/>
      <c r="AR66" s="1272"/>
      <c r="AS66" s="1272"/>
      <c r="AT66" s="1272"/>
      <c r="AU66" s="1272"/>
      <c r="AV66" s="1272"/>
      <c r="AW66" s="1272"/>
      <c r="AX66" s="1272"/>
      <c r="AY66" s="1272"/>
      <c r="AZ66" s="1272"/>
      <c r="BA66" s="1272"/>
      <c r="BB66" s="1272"/>
      <c r="BC66" s="1272"/>
      <c r="BD66" s="1272"/>
      <c r="BE66" s="1272"/>
      <c r="BF66" s="1272"/>
      <c r="BG66" s="1272"/>
      <c r="BH66" s="1272"/>
      <c r="BI66" s="1272"/>
      <c r="BJ66" s="1272"/>
      <c r="BK66" s="1272"/>
      <c r="BL66" s="1272"/>
      <c r="BM66" s="1272"/>
      <c r="BN66" s="1272"/>
      <c r="BO66" s="1272"/>
      <c r="BP66" s="1272"/>
      <c r="BQ66" s="1272"/>
      <c r="BR66" s="1272"/>
      <c r="BS66" s="1272"/>
      <c r="BT66" s="1272"/>
      <c r="BU66" s="1272"/>
      <c r="BV66" s="1272"/>
      <c r="BW66" s="1272"/>
      <c r="BX66" s="1272"/>
      <c r="BY66" s="1272"/>
      <c r="BZ66" s="1272"/>
      <c r="CA66" s="1272"/>
      <c r="CB66" s="1272"/>
      <c r="CC66" s="1272"/>
      <c r="CD66" s="1272"/>
      <c r="CE66" s="1272"/>
      <c r="CF66" s="1272"/>
      <c r="CG66" s="1272"/>
      <c r="CH66" s="1272"/>
      <c r="CI66" s="1272"/>
      <c r="CJ66" s="1272"/>
      <c r="CK66" s="1272"/>
      <c r="CL66" s="1272"/>
      <c r="CM66" s="1272"/>
      <c r="CN66" s="1272"/>
      <c r="CO66" s="1272"/>
      <c r="CP66" s="1272"/>
      <c r="CQ66" s="1272"/>
      <c r="CR66" s="1272"/>
      <c r="CS66" s="1272"/>
      <c r="CT66" s="1272"/>
      <c r="CU66" s="1272"/>
      <c r="CV66" s="1272"/>
      <c r="CW66" s="1272"/>
      <c r="CX66" s="1272"/>
      <c r="CY66" s="1272"/>
      <c r="CZ66" s="1272"/>
      <c r="DA66" s="1272"/>
      <c r="DB66" s="1272"/>
      <c r="DC66" s="1271"/>
    </row>
    <row r="67" spans="2:107" ht="13.5" x14ac:dyDescent="0.15">
      <c r="B67" s="1242"/>
      <c r="AN67" s="1273"/>
      <c r="AO67" s="1272"/>
      <c r="AP67" s="1272"/>
      <c r="AQ67" s="1272"/>
      <c r="AR67" s="1272"/>
      <c r="AS67" s="1272"/>
      <c r="AT67" s="1272"/>
      <c r="AU67" s="1272"/>
      <c r="AV67" s="1272"/>
      <c r="AW67" s="1272"/>
      <c r="AX67" s="1272"/>
      <c r="AY67" s="1272"/>
      <c r="AZ67" s="1272"/>
      <c r="BA67" s="1272"/>
      <c r="BB67" s="1272"/>
      <c r="BC67" s="1272"/>
      <c r="BD67" s="1272"/>
      <c r="BE67" s="1272"/>
      <c r="BF67" s="1272"/>
      <c r="BG67" s="1272"/>
      <c r="BH67" s="1272"/>
      <c r="BI67" s="1272"/>
      <c r="BJ67" s="1272"/>
      <c r="BK67" s="1272"/>
      <c r="BL67" s="1272"/>
      <c r="BM67" s="1272"/>
      <c r="BN67" s="1272"/>
      <c r="BO67" s="1272"/>
      <c r="BP67" s="1272"/>
      <c r="BQ67" s="1272"/>
      <c r="BR67" s="1272"/>
      <c r="BS67" s="1272"/>
      <c r="BT67" s="1272"/>
      <c r="BU67" s="1272"/>
      <c r="BV67" s="1272"/>
      <c r="BW67" s="1272"/>
      <c r="BX67" s="1272"/>
      <c r="BY67" s="1272"/>
      <c r="BZ67" s="1272"/>
      <c r="CA67" s="1272"/>
      <c r="CB67" s="1272"/>
      <c r="CC67" s="1272"/>
      <c r="CD67" s="1272"/>
      <c r="CE67" s="1272"/>
      <c r="CF67" s="1272"/>
      <c r="CG67" s="1272"/>
      <c r="CH67" s="1272"/>
      <c r="CI67" s="1272"/>
      <c r="CJ67" s="1272"/>
      <c r="CK67" s="1272"/>
      <c r="CL67" s="1272"/>
      <c r="CM67" s="1272"/>
      <c r="CN67" s="1272"/>
      <c r="CO67" s="1272"/>
      <c r="CP67" s="1272"/>
      <c r="CQ67" s="1272"/>
      <c r="CR67" s="1272"/>
      <c r="CS67" s="1272"/>
      <c r="CT67" s="1272"/>
      <c r="CU67" s="1272"/>
      <c r="CV67" s="1272"/>
      <c r="CW67" s="1272"/>
      <c r="CX67" s="1272"/>
      <c r="CY67" s="1272"/>
      <c r="CZ67" s="1272"/>
      <c r="DA67" s="1272"/>
      <c r="DB67" s="1272"/>
      <c r="DC67" s="1271"/>
    </row>
    <row r="68" spans="2:107" ht="13.5" x14ac:dyDescent="0.15">
      <c r="B68" s="1242"/>
      <c r="AN68" s="1273"/>
      <c r="AO68" s="1272"/>
      <c r="AP68" s="1272"/>
      <c r="AQ68" s="1272"/>
      <c r="AR68" s="1272"/>
      <c r="AS68" s="1272"/>
      <c r="AT68" s="1272"/>
      <c r="AU68" s="1272"/>
      <c r="AV68" s="1272"/>
      <c r="AW68" s="1272"/>
      <c r="AX68" s="1272"/>
      <c r="AY68" s="1272"/>
      <c r="AZ68" s="1272"/>
      <c r="BA68" s="1272"/>
      <c r="BB68" s="1272"/>
      <c r="BC68" s="1272"/>
      <c r="BD68" s="1272"/>
      <c r="BE68" s="1272"/>
      <c r="BF68" s="1272"/>
      <c r="BG68" s="1272"/>
      <c r="BH68" s="1272"/>
      <c r="BI68" s="1272"/>
      <c r="BJ68" s="1272"/>
      <c r="BK68" s="1272"/>
      <c r="BL68" s="1272"/>
      <c r="BM68" s="1272"/>
      <c r="BN68" s="1272"/>
      <c r="BO68" s="1272"/>
      <c r="BP68" s="1272"/>
      <c r="BQ68" s="1272"/>
      <c r="BR68" s="1272"/>
      <c r="BS68" s="1272"/>
      <c r="BT68" s="1272"/>
      <c r="BU68" s="1272"/>
      <c r="BV68" s="1272"/>
      <c r="BW68" s="1272"/>
      <c r="BX68" s="1272"/>
      <c r="BY68" s="1272"/>
      <c r="BZ68" s="1272"/>
      <c r="CA68" s="1272"/>
      <c r="CB68" s="1272"/>
      <c r="CC68" s="1272"/>
      <c r="CD68" s="1272"/>
      <c r="CE68" s="1272"/>
      <c r="CF68" s="1272"/>
      <c r="CG68" s="1272"/>
      <c r="CH68" s="1272"/>
      <c r="CI68" s="1272"/>
      <c r="CJ68" s="1272"/>
      <c r="CK68" s="1272"/>
      <c r="CL68" s="1272"/>
      <c r="CM68" s="1272"/>
      <c r="CN68" s="1272"/>
      <c r="CO68" s="1272"/>
      <c r="CP68" s="1272"/>
      <c r="CQ68" s="1272"/>
      <c r="CR68" s="1272"/>
      <c r="CS68" s="1272"/>
      <c r="CT68" s="1272"/>
      <c r="CU68" s="1272"/>
      <c r="CV68" s="1272"/>
      <c r="CW68" s="1272"/>
      <c r="CX68" s="1272"/>
      <c r="CY68" s="1272"/>
      <c r="CZ68" s="1272"/>
      <c r="DA68" s="1272"/>
      <c r="DB68" s="1272"/>
      <c r="DC68" s="1271"/>
    </row>
    <row r="69" spans="2:107" ht="13.5" x14ac:dyDescent="0.15">
      <c r="B69" s="1242"/>
      <c r="AN69" s="1270"/>
      <c r="AO69" s="1269"/>
      <c r="AP69" s="1269"/>
      <c r="AQ69" s="1269"/>
      <c r="AR69" s="1269"/>
      <c r="AS69" s="1269"/>
      <c r="AT69" s="1269"/>
      <c r="AU69" s="1269"/>
      <c r="AV69" s="1269"/>
      <c r="AW69" s="1269"/>
      <c r="AX69" s="1269"/>
      <c r="AY69" s="1269"/>
      <c r="AZ69" s="1269"/>
      <c r="BA69" s="1269"/>
      <c r="BB69" s="1269"/>
      <c r="BC69" s="1269"/>
      <c r="BD69" s="1269"/>
      <c r="BE69" s="1269"/>
      <c r="BF69" s="1269"/>
      <c r="BG69" s="1269"/>
      <c r="BH69" s="1269"/>
      <c r="BI69" s="1269"/>
      <c r="BJ69" s="1269"/>
      <c r="BK69" s="1269"/>
      <c r="BL69" s="1269"/>
      <c r="BM69" s="1269"/>
      <c r="BN69" s="1269"/>
      <c r="BO69" s="1269"/>
      <c r="BP69" s="1269"/>
      <c r="BQ69" s="1269"/>
      <c r="BR69" s="1269"/>
      <c r="BS69" s="1269"/>
      <c r="BT69" s="1269"/>
      <c r="BU69" s="1269"/>
      <c r="BV69" s="1269"/>
      <c r="BW69" s="1269"/>
      <c r="BX69" s="1269"/>
      <c r="BY69" s="1269"/>
      <c r="BZ69" s="1269"/>
      <c r="CA69" s="1269"/>
      <c r="CB69" s="1269"/>
      <c r="CC69" s="1269"/>
      <c r="CD69" s="1269"/>
      <c r="CE69" s="1269"/>
      <c r="CF69" s="1269"/>
      <c r="CG69" s="1269"/>
      <c r="CH69" s="1269"/>
      <c r="CI69" s="1269"/>
      <c r="CJ69" s="1269"/>
      <c r="CK69" s="1269"/>
      <c r="CL69" s="1269"/>
      <c r="CM69" s="1269"/>
      <c r="CN69" s="1269"/>
      <c r="CO69" s="1269"/>
      <c r="CP69" s="1269"/>
      <c r="CQ69" s="1269"/>
      <c r="CR69" s="1269"/>
      <c r="CS69" s="1269"/>
      <c r="CT69" s="1269"/>
      <c r="CU69" s="1269"/>
      <c r="CV69" s="1269"/>
      <c r="CW69" s="1269"/>
      <c r="CX69" s="1269"/>
      <c r="CY69" s="1269"/>
      <c r="CZ69" s="1269"/>
      <c r="DA69" s="1269"/>
      <c r="DB69" s="1269"/>
      <c r="DC69" s="1268"/>
    </row>
    <row r="70" spans="2:107" ht="13.5" x14ac:dyDescent="0.15">
      <c r="B70" s="1242"/>
      <c r="H70" s="1267"/>
      <c r="I70" s="1267"/>
      <c r="J70" s="1265"/>
      <c r="K70" s="1265"/>
      <c r="L70" s="1264"/>
      <c r="M70" s="1265"/>
      <c r="N70" s="1264"/>
      <c r="AN70" s="1255"/>
      <c r="AO70" s="1255"/>
      <c r="AP70" s="1255"/>
      <c r="AZ70" s="1255"/>
      <c r="BA70" s="1255"/>
      <c r="BB70" s="1255"/>
      <c r="BL70" s="1255"/>
      <c r="BM70" s="1255"/>
      <c r="BN70" s="1255"/>
      <c r="BX70" s="1255"/>
      <c r="BY70" s="1255"/>
      <c r="BZ70" s="1255"/>
      <c r="CJ70" s="1255"/>
      <c r="CK70" s="1255"/>
      <c r="CL70" s="1255"/>
      <c r="CV70" s="1255"/>
      <c r="CW70" s="1255"/>
      <c r="CX70" s="1255"/>
    </row>
    <row r="71" spans="2:107" ht="13.5" x14ac:dyDescent="0.15">
      <c r="B71" s="1242"/>
      <c r="G71" s="1263"/>
      <c r="I71" s="1266"/>
      <c r="J71" s="1265"/>
      <c r="K71" s="1265"/>
      <c r="L71" s="1264"/>
      <c r="M71" s="1265"/>
      <c r="N71" s="1264"/>
      <c r="AM71" s="1263"/>
      <c r="AN71" s="1241" t="s">
        <v>597</v>
      </c>
    </row>
    <row r="72" spans="2:107" ht="13.5" x14ac:dyDescent="0.15">
      <c r="B72" s="1242"/>
      <c r="G72" s="1253"/>
      <c r="H72" s="1253"/>
      <c r="I72" s="1253"/>
      <c r="J72" s="1253"/>
      <c r="K72" s="1262"/>
      <c r="L72" s="1262"/>
      <c r="M72" s="1261"/>
      <c r="N72" s="1261"/>
      <c r="AN72" s="1260"/>
      <c r="AO72" s="1259"/>
      <c r="AP72" s="1259"/>
      <c r="AQ72" s="1259"/>
      <c r="AR72" s="1259"/>
      <c r="AS72" s="1259"/>
      <c r="AT72" s="1259"/>
      <c r="AU72" s="1259"/>
      <c r="AV72" s="1259"/>
      <c r="AW72" s="1259"/>
      <c r="AX72" s="1259"/>
      <c r="AY72" s="1259"/>
      <c r="AZ72" s="1259"/>
      <c r="BA72" s="1259"/>
      <c r="BB72" s="1259"/>
      <c r="BC72" s="1259"/>
      <c r="BD72" s="1259"/>
      <c r="BE72" s="1259"/>
      <c r="BF72" s="1259"/>
      <c r="BG72" s="1259"/>
      <c r="BH72" s="1259"/>
      <c r="BI72" s="1259"/>
      <c r="BJ72" s="1259"/>
      <c r="BK72" s="1259"/>
      <c r="BL72" s="1259"/>
      <c r="BM72" s="1259"/>
      <c r="BN72" s="1259"/>
      <c r="BO72" s="1258"/>
      <c r="BP72" s="1250" t="s">
        <v>555</v>
      </c>
      <c r="BQ72" s="1250"/>
      <c r="BR72" s="1250"/>
      <c r="BS72" s="1250"/>
      <c r="BT72" s="1250"/>
      <c r="BU72" s="1250"/>
      <c r="BV72" s="1250"/>
      <c r="BW72" s="1250"/>
      <c r="BX72" s="1250" t="s">
        <v>556</v>
      </c>
      <c r="BY72" s="1250"/>
      <c r="BZ72" s="1250"/>
      <c r="CA72" s="1250"/>
      <c r="CB72" s="1250"/>
      <c r="CC72" s="1250"/>
      <c r="CD72" s="1250"/>
      <c r="CE72" s="1250"/>
      <c r="CF72" s="1250" t="s">
        <v>557</v>
      </c>
      <c r="CG72" s="1250"/>
      <c r="CH72" s="1250"/>
      <c r="CI72" s="1250"/>
      <c r="CJ72" s="1250"/>
      <c r="CK72" s="1250"/>
      <c r="CL72" s="1250"/>
      <c r="CM72" s="1250"/>
      <c r="CN72" s="1250" t="s">
        <v>558</v>
      </c>
      <c r="CO72" s="1250"/>
      <c r="CP72" s="1250"/>
      <c r="CQ72" s="1250"/>
      <c r="CR72" s="1250"/>
      <c r="CS72" s="1250"/>
      <c r="CT72" s="1250"/>
      <c r="CU72" s="1250"/>
      <c r="CV72" s="1250" t="s">
        <v>559</v>
      </c>
      <c r="CW72" s="1250"/>
      <c r="CX72" s="1250"/>
      <c r="CY72" s="1250"/>
      <c r="CZ72" s="1250"/>
      <c r="DA72" s="1250"/>
      <c r="DB72" s="1250"/>
      <c r="DC72" s="1250"/>
    </row>
    <row r="73" spans="2:107" ht="13.5" x14ac:dyDescent="0.15">
      <c r="B73" s="1242"/>
      <c r="G73" s="1257"/>
      <c r="H73" s="1257"/>
      <c r="I73" s="1257"/>
      <c r="J73" s="1257"/>
      <c r="K73" s="1254"/>
      <c r="L73" s="1254"/>
      <c r="M73" s="1254"/>
      <c r="N73" s="1254"/>
      <c r="AM73" s="1255"/>
      <c r="AN73" s="1249" t="s">
        <v>596</v>
      </c>
      <c r="AO73" s="1249"/>
      <c r="AP73" s="1249"/>
      <c r="AQ73" s="1249"/>
      <c r="AR73" s="1249"/>
      <c r="AS73" s="1249"/>
      <c r="AT73" s="1249"/>
      <c r="AU73" s="1249"/>
      <c r="AV73" s="1249"/>
      <c r="AW73" s="1249"/>
      <c r="AX73" s="1249"/>
      <c r="AY73" s="1249"/>
      <c r="AZ73" s="1249"/>
      <c r="BA73" s="1249"/>
      <c r="BB73" s="1249" t="s">
        <v>594</v>
      </c>
      <c r="BC73" s="1249"/>
      <c r="BD73" s="1249"/>
      <c r="BE73" s="1249"/>
      <c r="BF73" s="1249"/>
      <c r="BG73" s="1249"/>
      <c r="BH73" s="1249"/>
      <c r="BI73" s="1249"/>
      <c r="BJ73" s="1249"/>
      <c r="BK73" s="1249"/>
      <c r="BL73" s="1249"/>
      <c r="BM73" s="1249"/>
      <c r="BN73" s="1249"/>
      <c r="BO73" s="1249"/>
      <c r="BP73" s="1248">
        <v>48.1</v>
      </c>
      <c r="BQ73" s="1248"/>
      <c r="BR73" s="1248"/>
      <c r="BS73" s="1248"/>
      <c r="BT73" s="1248"/>
      <c r="BU73" s="1248"/>
      <c r="BV73" s="1248"/>
      <c r="BW73" s="1248"/>
      <c r="BX73" s="1248">
        <v>52</v>
      </c>
      <c r="BY73" s="1248"/>
      <c r="BZ73" s="1248"/>
      <c r="CA73" s="1248"/>
      <c r="CB73" s="1248"/>
      <c r="CC73" s="1248"/>
      <c r="CD73" s="1248"/>
      <c r="CE73" s="1248"/>
      <c r="CF73" s="1248">
        <v>54.7</v>
      </c>
      <c r="CG73" s="1248"/>
      <c r="CH73" s="1248"/>
      <c r="CI73" s="1248"/>
      <c r="CJ73" s="1248"/>
      <c r="CK73" s="1248"/>
      <c r="CL73" s="1248"/>
      <c r="CM73" s="1248"/>
      <c r="CN73" s="1248">
        <v>43.6</v>
      </c>
      <c r="CO73" s="1248"/>
      <c r="CP73" s="1248"/>
      <c r="CQ73" s="1248"/>
      <c r="CR73" s="1248"/>
      <c r="CS73" s="1248"/>
      <c r="CT73" s="1248"/>
      <c r="CU73" s="1248"/>
      <c r="CV73" s="1248">
        <v>30.9</v>
      </c>
      <c r="CW73" s="1248"/>
      <c r="CX73" s="1248"/>
      <c r="CY73" s="1248"/>
      <c r="CZ73" s="1248"/>
      <c r="DA73" s="1248"/>
      <c r="DB73" s="1248"/>
      <c r="DC73" s="1248"/>
    </row>
    <row r="74" spans="2:107" ht="13.5" x14ac:dyDescent="0.15">
      <c r="B74" s="1242"/>
      <c r="G74" s="1257"/>
      <c r="H74" s="1257"/>
      <c r="I74" s="1257"/>
      <c r="J74" s="1257"/>
      <c r="K74" s="1254"/>
      <c r="L74" s="1254"/>
      <c r="M74" s="1254"/>
      <c r="N74" s="1254"/>
      <c r="AM74" s="1255"/>
      <c r="AN74" s="1249"/>
      <c r="AO74" s="1249"/>
      <c r="AP74" s="1249"/>
      <c r="AQ74" s="1249"/>
      <c r="AR74" s="1249"/>
      <c r="AS74" s="1249"/>
      <c r="AT74" s="1249"/>
      <c r="AU74" s="1249"/>
      <c r="AV74" s="1249"/>
      <c r="AW74" s="1249"/>
      <c r="AX74" s="1249"/>
      <c r="AY74" s="1249"/>
      <c r="AZ74" s="1249"/>
      <c r="BA74" s="1249"/>
      <c r="BB74" s="1249"/>
      <c r="BC74" s="1249"/>
      <c r="BD74" s="1249"/>
      <c r="BE74" s="1249"/>
      <c r="BF74" s="1249"/>
      <c r="BG74" s="1249"/>
      <c r="BH74" s="1249"/>
      <c r="BI74" s="1249"/>
      <c r="BJ74" s="1249"/>
      <c r="BK74" s="1249"/>
      <c r="BL74" s="1249"/>
      <c r="BM74" s="1249"/>
      <c r="BN74" s="1249"/>
      <c r="BO74" s="1249"/>
      <c r="BP74" s="1248"/>
      <c r="BQ74" s="1248"/>
      <c r="BR74" s="1248"/>
      <c r="BS74" s="1248"/>
      <c r="BT74" s="1248"/>
      <c r="BU74" s="1248"/>
      <c r="BV74" s="1248"/>
      <c r="BW74" s="1248"/>
      <c r="BX74" s="1248"/>
      <c r="BY74" s="1248"/>
      <c r="BZ74" s="1248"/>
      <c r="CA74" s="1248"/>
      <c r="CB74" s="1248"/>
      <c r="CC74" s="1248"/>
      <c r="CD74" s="1248"/>
      <c r="CE74" s="1248"/>
      <c r="CF74" s="1248"/>
      <c r="CG74" s="1248"/>
      <c r="CH74" s="1248"/>
      <c r="CI74" s="1248"/>
      <c r="CJ74" s="1248"/>
      <c r="CK74" s="1248"/>
      <c r="CL74" s="1248"/>
      <c r="CM74" s="1248"/>
      <c r="CN74" s="1248"/>
      <c r="CO74" s="1248"/>
      <c r="CP74" s="1248"/>
      <c r="CQ74" s="1248"/>
      <c r="CR74" s="1248"/>
      <c r="CS74" s="1248"/>
      <c r="CT74" s="1248"/>
      <c r="CU74" s="1248"/>
      <c r="CV74" s="1248"/>
      <c r="CW74" s="1248"/>
      <c r="CX74" s="1248"/>
      <c r="CY74" s="1248"/>
      <c r="CZ74" s="1248"/>
      <c r="DA74" s="1248"/>
      <c r="DB74" s="1248"/>
      <c r="DC74" s="1248"/>
    </row>
    <row r="75" spans="2:107" ht="13.5" x14ac:dyDescent="0.15">
      <c r="B75" s="1242"/>
      <c r="G75" s="1257"/>
      <c r="H75" s="1257"/>
      <c r="I75" s="1253"/>
      <c r="J75" s="1253"/>
      <c r="K75" s="1256"/>
      <c r="L75" s="1256"/>
      <c r="M75" s="1256"/>
      <c r="N75" s="1256"/>
      <c r="AM75" s="1255"/>
      <c r="AN75" s="1249"/>
      <c r="AO75" s="1249"/>
      <c r="AP75" s="1249"/>
      <c r="AQ75" s="1249"/>
      <c r="AR75" s="1249"/>
      <c r="AS75" s="1249"/>
      <c r="AT75" s="1249"/>
      <c r="AU75" s="1249"/>
      <c r="AV75" s="1249"/>
      <c r="AW75" s="1249"/>
      <c r="AX75" s="1249"/>
      <c r="AY75" s="1249"/>
      <c r="AZ75" s="1249"/>
      <c r="BA75" s="1249"/>
      <c r="BB75" s="1249" t="s">
        <v>593</v>
      </c>
      <c r="BC75" s="1249"/>
      <c r="BD75" s="1249"/>
      <c r="BE75" s="1249"/>
      <c r="BF75" s="1249"/>
      <c r="BG75" s="1249"/>
      <c r="BH75" s="1249"/>
      <c r="BI75" s="1249"/>
      <c r="BJ75" s="1249"/>
      <c r="BK75" s="1249"/>
      <c r="BL75" s="1249"/>
      <c r="BM75" s="1249"/>
      <c r="BN75" s="1249"/>
      <c r="BO75" s="1249"/>
      <c r="BP75" s="1248">
        <v>7.6</v>
      </c>
      <c r="BQ75" s="1248"/>
      <c r="BR75" s="1248"/>
      <c r="BS75" s="1248"/>
      <c r="BT75" s="1248"/>
      <c r="BU75" s="1248"/>
      <c r="BV75" s="1248"/>
      <c r="BW75" s="1248"/>
      <c r="BX75" s="1248">
        <v>8</v>
      </c>
      <c r="BY75" s="1248"/>
      <c r="BZ75" s="1248"/>
      <c r="CA75" s="1248"/>
      <c r="CB75" s="1248"/>
      <c r="CC75" s="1248"/>
      <c r="CD75" s="1248"/>
      <c r="CE75" s="1248"/>
      <c r="CF75" s="1248">
        <v>8.5</v>
      </c>
      <c r="CG75" s="1248"/>
      <c r="CH75" s="1248"/>
      <c r="CI75" s="1248"/>
      <c r="CJ75" s="1248"/>
      <c r="CK75" s="1248"/>
      <c r="CL75" s="1248"/>
      <c r="CM75" s="1248"/>
      <c r="CN75" s="1248">
        <v>8.5</v>
      </c>
      <c r="CO75" s="1248"/>
      <c r="CP75" s="1248"/>
      <c r="CQ75" s="1248"/>
      <c r="CR75" s="1248"/>
      <c r="CS75" s="1248"/>
      <c r="CT75" s="1248"/>
      <c r="CU75" s="1248"/>
      <c r="CV75" s="1248">
        <v>8.6</v>
      </c>
      <c r="CW75" s="1248"/>
      <c r="CX75" s="1248"/>
      <c r="CY75" s="1248"/>
      <c r="CZ75" s="1248"/>
      <c r="DA75" s="1248"/>
      <c r="DB75" s="1248"/>
      <c r="DC75" s="1248"/>
    </row>
    <row r="76" spans="2:107" ht="13.5" x14ac:dyDescent="0.15">
      <c r="B76" s="1242"/>
      <c r="G76" s="1257"/>
      <c r="H76" s="1257"/>
      <c r="I76" s="1253"/>
      <c r="J76" s="1253"/>
      <c r="K76" s="1256"/>
      <c r="L76" s="1256"/>
      <c r="M76" s="1256"/>
      <c r="N76" s="1256"/>
      <c r="AM76" s="1255"/>
      <c r="AN76" s="1249"/>
      <c r="AO76" s="1249"/>
      <c r="AP76" s="1249"/>
      <c r="AQ76" s="1249"/>
      <c r="AR76" s="1249"/>
      <c r="AS76" s="1249"/>
      <c r="AT76" s="1249"/>
      <c r="AU76" s="1249"/>
      <c r="AV76" s="1249"/>
      <c r="AW76" s="1249"/>
      <c r="AX76" s="1249"/>
      <c r="AY76" s="1249"/>
      <c r="AZ76" s="1249"/>
      <c r="BA76" s="1249"/>
      <c r="BB76" s="1249"/>
      <c r="BC76" s="1249"/>
      <c r="BD76" s="1249"/>
      <c r="BE76" s="1249"/>
      <c r="BF76" s="1249"/>
      <c r="BG76" s="1249"/>
      <c r="BH76" s="1249"/>
      <c r="BI76" s="1249"/>
      <c r="BJ76" s="1249"/>
      <c r="BK76" s="1249"/>
      <c r="BL76" s="1249"/>
      <c r="BM76" s="1249"/>
      <c r="BN76" s="1249"/>
      <c r="BO76" s="1249"/>
      <c r="BP76" s="1248"/>
      <c r="BQ76" s="1248"/>
      <c r="BR76" s="1248"/>
      <c r="BS76" s="1248"/>
      <c r="BT76" s="1248"/>
      <c r="BU76" s="1248"/>
      <c r="BV76" s="1248"/>
      <c r="BW76" s="1248"/>
      <c r="BX76" s="1248"/>
      <c r="BY76" s="1248"/>
      <c r="BZ76" s="1248"/>
      <c r="CA76" s="1248"/>
      <c r="CB76" s="1248"/>
      <c r="CC76" s="1248"/>
      <c r="CD76" s="1248"/>
      <c r="CE76" s="1248"/>
      <c r="CF76" s="1248"/>
      <c r="CG76" s="1248"/>
      <c r="CH76" s="1248"/>
      <c r="CI76" s="1248"/>
      <c r="CJ76" s="1248"/>
      <c r="CK76" s="1248"/>
      <c r="CL76" s="1248"/>
      <c r="CM76" s="1248"/>
      <c r="CN76" s="1248"/>
      <c r="CO76" s="1248"/>
      <c r="CP76" s="1248"/>
      <c r="CQ76" s="1248"/>
      <c r="CR76" s="1248"/>
      <c r="CS76" s="1248"/>
      <c r="CT76" s="1248"/>
      <c r="CU76" s="1248"/>
      <c r="CV76" s="1248"/>
      <c r="CW76" s="1248"/>
      <c r="CX76" s="1248"/>
      <c r="CY76" s="1248"/>
      <c r="CZ76" s="1248"/>
      <c r="DA76" s="1248"/>
      <c r="DB76" s="1248"/>
      <c r="DC76" s="1248"/>
    </row>
    <row r="77" spans="2:107" ht="13.5" x14ac:dyDescent="0.15">
      <c r="B77" s="1242"/>
      <c r="G77" s="1253"/>
      <c r="H77" s="1253"/>
      <c r="I77" s="1253"/>
      <c r="J77" s="1253"/>
      <c r="K77" s="1254"/>
      <c r="L77" s="1254"/>
      <c r="M77" s="1254"/>
      <c r="N77" s="1254"/>
      <c r="AN77" s="1250" t="s">
        <v>595</v>
      </c>
      <c r="AO77" s="1250"/>
      <c r="AP77" s="1250"/>
      <c r="AQ77" s="1250"/>
      <c r="AR77" s="1250"/>
      <c r="AS77" s="1250"/>
      <c r="AT77" s="1250"/>
      <c r="AU77" s="1250"/>
      <c r="AV77" s="1250"/>
      <c r="AW77" s="1250"/>
      <c r="AX77" s="1250"/>
      <c r="AY77" s="1250"/>
      <c r="AZ77" s="1250"/>
      <c r="BA77" s="1250"/>
      <c r="BB77" s="1249" t="s">
        <v>594</v>
      </c>
      <c r="BC77" s="1249"/>
      <c r="BD77" s="1249"/>
      <c r="BE77" s="1249"/>
      <c r="BF77" s="1249"/>
      <c r="BG77" s="1249"/>
      <c r="BH77" s="1249"/>
      <c r="BI77" s="1249"/>
      <c r="BJ77" s="1249"/>
      <c r="BK77" s="1249"/>
      <c r="BL77" s="1249"/>
      <c r="BM77" s="1249"/>
      <c r="BN77" s="1249"/>
      <c r="BO77" s="1249"/>
      <c r="BP77" s="1248">
        <v>0</v>
      </c>
      <c r="BQ77" s="1248"/>
      <c r="BR77" s="1248"/>
      <c r="BS77" s="1248"/>
      <c r="BT77" s="1248"/>
      <c r="BU77" s="1248"/>
      <c r="BV77" s="1248"/>
      <c r="BW77" s="1248"/>
      <c r="BX77" s="1248">
        <v>0</v>
      </c>
      <c r="BY77" s="1248"/>
      <c r="BZ77" s="1248"/>
      <c r="CA77" s="1248"/>
      <c r="CB77" s="1248"/>
      <c r="CC77" s="1248"/>
      <c r="CD77" s="1248"/>
      <c r="CE77" s="1248"/>
      <c r="CF77" s="1248">
        <v>0</v>
      </c>
      <c r="CG77" s="1248"/>
      <c r="CH77" s="1248"/>
      <c r="CI77" s="1248"/>
      <c r="CJ77" s="1248"/>
      <c r="CK77" s="1248"/>
      <c r="CL77" s="1248"/>
      <c r="CM77" s="1248"/>
      <c r="CN77" s="1248">
        <v>0</v>
      </c>
      <c r="CO77" s="1248"/>
      <c r="CP77" s="1248"/>
      <c r="CQ77" s="1248"/>
      <c r="CR77" s="1248"/>
      <c r="CS77" s="1248"/>
      <c r="CT77" s="1248"/>
      <c r="CU77" s="1248"/>
      <c r="CV77" s="1248">
        <v>0</v>
      </c>
      <c r="CW77" s="1248"/>
      <c r="CX77" s="1248"/>
      <c r="CY77" s="1248"/>
      <c r="CZ77" s="1248"/>
      <c r="DA77" s="1248"/>
      <c r="DB77" s="1248"/>
      <c r="DC77" s="1248"/>
    </row>
    <row r="78" spans="2:107" ht="13.5" x14ac:dyDescent="0.15">
      <c r="B78" s="1242"/>
      <c r="G78" s="1253"/>
      <c r="H78" s="1253"/>
      <c r="I78" s="1253"/>
      <c r="J78" s="1253"/>
      <c r="K78" s="1254"/>
      <c r="L78" s="1254"/>
      <c r="M78" s="1254"/>
      <c r="N78" s="1254"/>
      <c r="AN78" s="1250"/>
      <c r="AO78" s="1250"/>
      <c r="AP78" s="1250"/>
      <c r="AQ78" s="1250"/>
      <c r="AR78" s="1250"/>
      <c r="AS78" s="1250"/>
      <c r="AT78" s="1250"/>
      <c r="AU78" s="1250"/>
      <c r="AV78" s="1250"/>
      <c r="AW78" s="1250"/>
      <c r="AX78" s="1250"/>
      <c r="AY78" s="1250"/>
      <c r="AZ78" s="1250"/>
      <c r="BA78" s="1250"/>
      <c r="BB78" s="1249"/>
      <c r="BC78" s="1249"/>
      <c r="BD78" s="1249"/>
      <c r="BE78" s="1249"/>
      <c r="BF78" s="1249"/>
      <c r="BG78" s="1249"/>
      <c r="BH78" s="1249"/>
      <c r="BI78" s="1249"/>
      <c r="BJ78" s="1249"/>
      <c r="BK78" s="1249"/>
      <c r="BL78" s="1249"/>
      <c r="BM78" s="1249"/>
      <c r="BN78" s="1249"/>
      <c r="BO78" s="1249"/>
      <c r="BP78" s="1248"/>
      <c r="BQ78" s="1248"/>
      <c r="BR78" s="1248"/>
      <c r="BS78" s="1248"/>
      <c r="BT78" s="1248"/>
      <c r="BU78" s="1248"/>
      <c r="BV78" s="1248"/>
      <c r="BW78" s="1248"/>
      <c r="BX78" s="1248"/>
      <c r="BY78" s="1248"/>
      <c r="BZ78" s="1248"/>
      <c r="CA78" s="1248"/>
      <c r="CB78" s="1248"/>
      <c r="CC78" s="1248"/>
      <c r="CD78" s="1248"/>
      <c r="CE78" s="1248"/>
      <c r="CF78" s="1248"/>
      <c r="CG78" s="1248"/>
      <c r="CH78" s="1248"/>
      <c r="CI78" s="1248"/>
      <c r="CJ78" s="1248"/>
      <c r="CK78" s="1248"/>
      <c r="CL78" s="1248"/>
      <c r="CM78" s="1248"/>
      <c r="CN78" s="1248"/>
      <c r="CO78" s="1248"/>
      <c r="CP78" s="1248"/>
      <c r="CQ78" s="1248"/>
      <c r="CR78" s="1248"/>
      <c r="CS78" s="1248"/>
      <c r="CT78" s="1248"/>
      <c r="CU78" s="1248"/>
      <c r="CV78" s="1248"/>
      <c r="CW78" s="1248"/>
      <c r="CX78" s="1248"/>
      <c r="CY78" s="1248"/>
      <c r="CZ78" s="1248"/>
      <c r="DA78" s="1248"/>
      <c r="DB78" s="1248"/>
      <c r="DC78" s="1248"/>
    </row>
    <row r="79" spans="2:107" ht="13.5" x14ac:dyDescent="0.15">
      <c r="B79" s="1242"/>
      <c r="G79" s="1253"/>
      <c r="H79" s="1253"/>
      <c r="I79" s="1252"/>
      <c r="J79" s="1252"/>
      <c r="K79" s="1251"/>
      <c r="L79" s="1251"/>
      <c r="M79" s="1251"/>
      <c r="N79" s="1251"/>
      <c r="AN79" s="1250"/>
      <c r="AO79" s="1250"/>
      <c r="AP79" s="1250"/>
      <c r="AQ79" s="1250"/>
      <c r="AR79" s="1250"/>
      <c r="AS79" s="1250"/>
      <c r="AT79" s="1250"/>
      <c r="AU79" s="1250"/>
      <c r="AV79" s="1250"/>
      <c r="AW79" s="1250"/>
      <c r="AX79" s="1250"/>
      <c r="AY79" s="1250"/>
      <c r="AZ79" s="1250"/>
      <c r="BA79" s="1250"/>
      <c r="BB79" s="1249" t="s">
        <v>593</v>
      </c>
      <c r="BC79" s="1249"/>
      <c r="BD79" s="1249"/>
      <c r="BE79" s="1249"/>
      <c r="BF79" s="1249"/>
      <c r="BG79" s="1249"/>
      <c r="BH79" s="1249"/>
      <c r="BI79" s="1249"/>
      <c r="BJ79" s="1249"/>
      <c r="BK79" s="1249"/>
      <c r="BL79" s="1249"/>
      <c r="BM79" s="1249"/>
      <c r="BN79" s="1249"/>
      <c r="BO79" s="1249"/>
      <c r="BP79" s="1248">
        <v>7.2</v>
      </c>
      <c r="BQ79" s="1248"/>
      <c r="BR79" s="1248"/>
      <c r="BS79" s="1248"/>
      <c r="BT79" s="1248"/>
      <c r="BU79" s="1248"/>
      <c r="BV79" s="1248"/>
      <c r="BW79" s="1248"/>
      <c r="BX79" s="1248">
        <v>7.2</v>
      </c>
      <c r="BY79" s="1248"/>
      <c r="BZ79" s="1248"/>
      <c r="CA79" s="1248"/>
      <c r="CB79" s="1248"/>
      <c r="CC79" s="1248"/>
      <c r="CD79" s="1248"/>
      <c r="CE79" s="1248"/>
      <c r="CF79" s="1248">
        <v>7.7</v>
      </c>
      <c r="CG79" s="1248"/>
      <c r="CH79" s="1248"/>
      <c r="CI79" s="1248"/>
      <c r="CJ79" s="1248"/>
      <c r="CK79" s="1248"/>
      <c r="CL79" s="1248"/>
      <c r="CM79" s="1248"/>
      <c r="CN79" s="1248">
        <v>8</v>
      </c>
      <c r="CO79" s="1248"/>
      <c r="CP79" s="1248"/>
      <c r="CQ79" s="1248"/>
      <c r="CR79" s="1248"/>
      <c r="CS79" s="1248"/>
      <c r="CT79" s="1248"/>
      <c r="CU79" s="1248"/>
      <c r="CV79" s="1248">
        <v>8</v>
      </c>
      <c r="CW79" s="1248"/>
      <c r="CX79" s="1248"/>
      <c r="CY79" s="1248"/>
      <c r="CZ79" s="1248"/>
      <c r="DA79" s="1248"/>
      <c r="DB79" s="1248"/>
      <c r="DC79" s="1248"/>
    </row>
    <row r="80" spans="2:107" ht="13.5" x14ac:dyDescent="0.15">
      <c r="B80" s="1242"/>
      <c r="G80" s="1253"/>
      <c r="H80" s="1253"/>
      <c r="I80" s="1252"/>
      <c r="J80" s="1252"/>
      <c r="K80" s="1251"/>
      <c r="L80" s="1251"/>
      <c r="M80" s="1251"/>
      <c r="N80" s="1251"/>
      <c r="AN80" s="1250"/>
      <c r="AO80" s="1250"/>
      <c r="AP80" s="1250"/>
      <c r="AQ80" s="1250"/>
      <c r="AR80" s="1250"/>
      <c r="AS80" s="1250"/>
      <c r="AT80" s="1250"/>
      <c r="AU80" s="1250"/>
      <c r="AV80" s="1250"/>
      <c r="AW80" s="1250"/>
      <c r="AX80" s="1250"/>
      <c r="AY80" s="1250"/>
      <c r="AZ80" s="1250"/>
      <c r="BA80" s="1250"/>
      <c r="BB80" s="1249"/>
      <c r="BC80" s="1249"/>
      <c r="BD80" s="1249"/>
      <c r="BE80" s="1249"/>
      <c r="BF80" s="1249"/>
      <c r="BG80" s="1249"/>
      <c r="BH80" s="1249"/>
      <c r="BI80" s="1249"/>
      <c r="BJ80" s="1249"/>
      <c r="BK80" s="1249"/>
      <c r="BL80" s="1249"/>
      <c r="BM80" s="1249"/>
      <c r="BN80" s="1249"/>
      <c r="BO80" s="1249"/>
      <c r="BP80" s="1248"/>
      <c r="BQ80" s="1248"/>
      <c r="BR80" s="1248"/>
      <c r="BS80" s="1248"/>
      <c r="BT80" s="1248"/>
      <c r="BU80" s="1248"/>
      <c r="BV80" s="1248"/>
      <c r="BW80" s="1248"/>
      <c r="BX80" s="1248"/>
      <c r="BY80" s="1248"/>
      <c r="BZ80" s="1248"/>
      <c r="CA80" s="1248"/>
      <c r="CB80" s="1248"/>
      <c r="CC80" s="1248"/>
      <c r="CD80" s="1248"/>
      <c r="CE80" s="1248"/>
      <c r="CF80" s="1248"/>
      <c r="CG80" s="1248"/>
      <c r="CH80" s="1248"/>
      <c r="CI80" s="1248"/>
      <c r="CJ80" s="1248"/>
      <c r="CK80" s="1248"/>
      <c r="CL80" s="1248"/>
      <c r="CM80" s="1248"/>
      <c r="CN80" s="1248"/>
      <c r="CO80" s="1248"/>
      <c r="CP80" s="1248"/>
      <c r="CQ80" s="1248"/>
      <c r="CR80" s="1248"/>
      <c r="CS80" s="1248"/>
      <c r="CT80" s="1248"/>
      <c r="CU80" s="1248"/>
      <c r="CV80" s="1248"/>
      <c r="CW80" s="1248"/>
      <c r="CX80" s="1248"/>
      <c r="CY80" s="1248"/>
      <c r="CZ80" s="1248"/>
      <c r="DA80" s="1248"/>
      <c r="DB80" s="1248"/>
      <c r="DC80" s="1248"/>
    </row>
    <row r="81" spans="2:109" ht="13.5" x14ac:dyDescent="0.15">
      <c r="B81" s="1242"/>
    </row>
    <row r="82" spans="2:109" ht="17.25" x14ac:dyDescent="0.15">
      <c r="B82" s="1242"/>
      <c r="K82" s="1247"/>
      <c r="L82" s="1247"/>
      <c r="M82" s="1247"/>
      <c r="N82" s="1247"/>
      <c r="AQ82" s="1247"/>
      <c r="AR82" s="1247"/>
      <c r="AS82" s="1247"/>
      <c r="AT82" s="1247"/>
      <c r="BC82" s="1247"/>
      <c r="BD82" s="1247"/>
      <c r="BE82" s="1247"/>
      <c r="BF82" s="1247"/>
      <c r="BO82" s="1247"/>
      <c r="BP82" s="1247"/>
      <c r="BQ82" s="1247"/>
      <c r="BR82" s="1247"/>
      <c r="CA82" s="1247"/>
      <c r="CB82" s="1247"/>
      <c r="CC82" s="1247"/>
      <c r="CD82" s="1247"/>
      <c r="CM82" s="1247"/>
      <c r="CN82" s="1247"/>
      <c r="CO82" s="1247"/>
      <c r="CP82" s="1247"/>
      <c r="CY82" s="1247"/>
      <c r="CZ82" s="1247"/>
      <c r="DA82" s="1247"/>
      <c r="DB82" s="1247"/>
      <c r="DC82" s="1247"/>
    </row>
    <row r="83" spans="2:109" ht="13.5" x14ac:dyDescent="0.15">
      <c r="B83" s="1246"/>
      <c r="C83" s="1245"/>
      <c r="D83" s="1245"/>
      <c r="E83" s="1245"/>
      <c r="F83" s="1245"/>
      <c r="G83" s="1245"/>
      <c r="H83" s="1245"/>
      <c r="I83" s="1245"/>
      <c r="J83" s="1245"/>
      <c r="K83" s="1245"/>
      <c r="L83" s="1245"/>
      <c r="M83" s="1245"/>
      <c r="N83" s="1245"/>
      <c r="O83" s="1245"/>
      <c r="P83" s="1245"/>
      <c r="Q83" s="1245"/>
      <c r="R83" s="1245"/>
      <c r="S83" s="1245"/>
      <c r="T83" s="1245"/>
      <c r="U83" s="1245"/>
      <c r="V83" s="1245"/>
      <c r="W83" s="1245"/>
      <c r="X83" s="1245"/>
      <c r="Y83" s="1245"/>
      <c r="Z83" s="1245"/>
      <c r="AA83" s="1245"/>
      <c r="AB83" s="1245"/>
      <c r="AC83" s="1245"/>
      <c r="AD83" s="1245"/>
      <c r="AE83" s="1245"/>
      <c r="AF83" s="1245"/>
      <c r="AG83" s="1245"/>
      <c r="AH83" s="1245"/>
      <c r="AI83" s="1245"/>
      <c r="AJ83" s="1245"/>
      <c r="AK83" s="1245"/>
      <c r="AL83" s="1245"/>
      <c r="AM83" s="1245"/>
      <c r="AN83" s="1245"/>
      <c r="AO83" s="1245"/>
      <c r="AP83" s="1245"/>
      <c r="AQ83" s="1245"/>
      <c r="AR83" s="1245"/>
      <c r="AS83" s="1245"/>
      <c r="AT83" s="1245"/>
      <c r="AU83" s="1245"/>
      <c r="AV83" s="1245"/>
      <c r="AW83" s="1245"/>
      <c r="AX83" s="1245"/>
      <c r="AY83" s="1245"/>
      <c r="AZ83" s="1245"/>
      <c r="BA83" s="1245"/>
      <c r="BB83" s="1245"/>
      <c r="BC83" s="1245"/>
      <c r="BD83" s="1245"/>
      <c r="BE83" s="1245"/>
      <c r="BF83" s="1245"/>
      <c r="BG83" s="1245"/>
      <c r="BH83" s="1245"/>
      <c r="BI83" s="1245"/>
      <c r="BJ83" s="1245"/>
      <c r="BK83" s="1245"/>
      <c r="BL83" s="1245"/>
      <c r="BM83" s="1245"/>
      <c r="BN83" s="1245"/>
      <c r="BO83" s="1245"/>
      <c r="BP83" s="1245"/>
      <c r="BQ83" s="1245"/>
      <c r="BR83" s="1245"/>
      <c r="BS83" s="1245"/>
      <c r="BT83" s="1245"/>
      <c r="BU83" s="1245"/>
      <c r="BV83" s="1245"/>
      <c r="BW83" s="1245"/>
      <c r="BX83" s="1245"/>
      <c r="BY83" s="1245"/>
      <c r="BZ83" s="1245"/>
      <c r="CA83" s="1245"/>
      <c r="CB83" s="1245"/>
      <c r="CC83" s="1245"/>
      <c r="CD83" s="1245"/>
      <c r="CE83" s="1245"/>
      <c r="CF83" s="1245"/>
      <c r="CG83" s="1245"/>
      <c r="CH83" s="1245"/>
      <c r="CI83" s="1245"/>
      <c r="CJ83" s="1245"/>
      <c r="CK83" s="1245"/>
      <c r="CL83" s="1245"/>
      <c r="CM83" s="1245"/>
      <c r="CN83" s="1245"/>
      <c r="CO83" s="1245"/>
      <c r="CP83" s="1245"/>
      <c r="CQ83" s="1245"/>
      <c r="CR83" s="1245"/>
      <c r="CS83" s="1245"/>
      <c r="CT83" s="1245"/>
      <c r="CU83" s="1245"/>
      <c r="CV83" s="1245"/>
      <c r="CW83" s="1245"/>
      <c r="CX83" s="1245"/>
      <c r="CY83" s="1245"/>
      <c r="CZ83" s="1245"/>
      <c r="DA83" s="1245"/>
      <c r="DB83" s="1245"/>
      <c r="DC83" s="1245"/>
      <c r="DD83" s="1244"/>
    </row>
    <row r="84" spans="2:109" ht="13.5" x14ac:dyDescent="0.15">
      <c r="DD84" s="1241"/>
      <c r="DE84" s="1241"/>
    </row>
    <row r="85" spans="2:109" ht="13.5" x14ac:dyDescent="0.15">
      <c r="DD85" s="1241"/>
      <c r="DE85" s="1241"/>
    </row>
  </sheetData>
  <sheetProtection algorithmName="SHA-512" hashValue="6lB7HIsMyzzRDoJwYUnRMWm/NCSi2eBYlaId52c7hzYhfFfdxBT7IdB7dZ9nq64oBaNNIpfQTAbkL0uJ203Ijg==" saltValue="DI2FIalWD1kU3pdYZmw8Aw=="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48178-541A-4867-AD6B-331D3393A672}">
  <sheetPr>
    <pageSetUpPr fitToPage="1"/>
  </sheetPr>
  <dimension ref="A1:DR125"/>
  <sheetViews>
    <sheetView showGridLines="0" zoomScale="80" zoomScaleNormal="80" zoomScaleSheetLayoutView="70" workbookViewId="0">
      <selection activeCell="AE24" sqref="AE24"/>
    </sheetView>
  </sheetViews>
  <sheetFormatPr defaultColWidth="0" defaultRowHeight="13.5" customHeight="1" zeroHeight="1" x14ac:dyDescent="0.15"/>
  <cols>
    <col min="1" max="34" width="2.5" style="252" customWidth="1"/>
    <col min="35" max="122" width="2.5" style="251" customWidth="1"/>
    <col min="123" max="16384" width="2.5" style="251" hidden="1"/>
  </cols>
  <sheetData>
    <row r="1" spans="1:34" ht="13.5" customHeight="1" x14ac:dyDescent="0.15">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row>
    <row r="2" spans="1:34" x14ac:dyDescent="0.15">
      <c r="S2" s="251"/>
      <c r="AH2" s="251"/>
    </row>
    <row r="3" spans="1:34" x14ac:dyDescent="0.15">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row>
    <row r="4" spans="1:34" x14ac:dyDescent="0.15"/>
    <row r="5" spans="1:34" x14ac:dyDescent="0.15"/>
    <row r="6" spans="1:34" x14ac:dyDescent="0.15"/>
    <row r="7" spans="1:34" x14ac:dyDescent="0.15"/>
    <row r="8" spans="1:34" x14ac:dyDescent="0.15"/>
    <row r="9" spans="1:34" x14ac:dyDescent="0.15">
      <c r="AH9" s="25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1"/>
    </row>
    <row r="18" spans="12:34" x14ac:dyDescent="0.15"/>
    <row r="19" spans="12:34" x14ac:dyDescent="0.15"/>
    <row r="20" spans="12:34" x14ac:dyDescent="0.15">
      <c r="AH20" s="251"/>
    </row>
    <row r="21" spans="12:34" x14ac:dyDescent="0.15">
      <c r="AH21" s="251"/>
    </row>
    <row r="22" spans="12:34" x14ac:dyDescent="0.15"/>
    <row r="23" spans="12:34" x14ac:dyDescent="0.15"/>
    <row r="24" spans="12:34" x14ac:dyDescent="0.15">
      <c r="Q24" s="251"/>
    </row>
    <row r="25" spans="12:34" x14ac:dyDescent="0.15"/>
    <row r="26" spans="12:34" x14ac:dyDescent="0.15"/>
    <row r="27" spans="12:34" x14ac:dyDescent="0.15"/>
    <row r="28" spans="12:34" x14ac:dyDescent="0.15">
      <c r="O28" s="251"/>
      <c r="T28" s="251"/>
      <c r="AH28" s="251"/>
    </row>
    <row r="29" spans="12:34" x14ac:dyDescent="0.15"/>
    <row r="30" spans="12:34" x14ac:dyDescent="0.15"/>
    <row r="31" spans="12:34" x14ac:dyDescent="0.15">
      <c r="Q31" s="251"/>
    </row>
    <row r="32" spans="12:34" x14ac:dyDescent="0.15">
      <c r="L32" s="251"/>
    </row>
    <row r="33" spans="2:34" x14ac:dyDescent="0.15">
      <c r="C33" s="251"/>
      <c r="E33" s="251"/>
      <c r="G33" s="251"/>
      <c r="I33" s="251"/>
      <c r="X33" s="251"/>
    </row>
    <row r="34" spans="2:34" x14ac:dyDescent="0.15">
      <c r="B34" s="251"/>
      <c r="P34" s="251"/>
      <c r="R34" s="251"/>
      <c r="T34" s="251"/>
    </row>
    <row r="35" spans="2:34" x14ac:dyDescent="0.15">
      <c r="D35" s="251"/>
      <c r="W35" s="251"/>
      <c r="AC35" s="251"/>
      <c r="AD35" s="251"/>
      <c r="AE35" s="251"/>
      <c r="AF35" s="251"/>
      <c r="AG35" s="251"/>
      <c r="AH35" s="251"/>
    </row>
    <row r="36" spans="2:34" x14ac:dyDescent="0.15">
      <c r="H36" s="251"/>
      <c r="J36" s="251"/>
      <c r="K36" s="251"/>
      <c r="M36" s="251"/>
      <c r="Y36" s="251"/>
      <c r="Z36" s="251"/>
      <c r="AA36" s="251"/>
      <c r="AB36" s="251"/>
      <c r="AC36" s="251"/>
      <c r="AD36" s="251"/>
      <c r="AE36" s="251"/>
      <c r="AF36" s="251"/>
      <c r="AG36" s="251"/>
      <c r="AH36" s="251"/>
    </row>
    <row r="37" spans="2:34" x14ac:dyDescent="0.15">
      <c r="AH37" s="251"/>
    </row>
    <row r="38" spans="2:34" x14ac:dyDescent="0.15">
      <c r="AG38" s="251"/>
      <c r="AH38" s="251"/>
    </row>
    <row r="39" spans="2:34" x14ac:dyDescent="0.15"/>
    <row r="40" spans="2:34" x14ac:dyDescent="0.15">
      <c r="X40" s="251"/>
    </row>
    <row r="41" spans="2:34" x14ac:dyDescent="0.15">
      <c r="R41" s="251"/>
    </row>
    <row r="42" spans="2:34" x14ac:dyDescent="0.15">
      <c r="W42" s="251"/>
    </row>
    <row r="43" spans="2:34" x14ac:dyDescent="0.15">
      <c r="Y43" s="251"/>
      <c r="Z43" s="251"/>
      <c r="AA43" s="251"/>
      <c r="AB43" s="251"/>
      <c r="AC43" s="251"/>
      <c r="AD43" s="251"/>
      <c r="AE43" s="251"/>
      <c r="AF43" s="251"/>
      <c r="AG43" s="251"/>
      <c r="AH43" s="251"/>
    </row>
    <row r="44" spans="2:34" x14ac:dyDescent="0.15">
      <c r="AH44" s="251"/>
    </row>
    <row r="45" spans="2:34" x14ac:dyDescent="0.15">
      <c r="X45" s="251"/>
    </row>
    <row r="46" spans="2:34" x14ac:dyDescent="0.15"/>
    <row r="47" spans="2:34" x14ac:dyDescent="0.15"/>
    <row r="48" spans="2:34" x14ac:dyDescent="0.15">
      <c r="W48" s="251"/>
      <c r="Y48" s="251"/>
      <c r="Z48" s="251"/>
      <c r="AA48" s="251"/>
      <c r="AB48" s="251"/>
      <c r="AC48" s="251"/>
      <c r="AD48" s="251"/>
      <c r="AE48" s="251"/>
      <c r="AF48" s="251"/>
      <c r="AG48" s="251"/>
      <c r="AH48" s="251"/>
    </row>
    <row r="49" spans="28:34" x14ac:dyDescent="0.15"/>
    <row r="50" spans="28:34" x14ac:dyDescent="0.15">
      <c r="AE50" s="251"/>
      <c r="AF50" s="251"/>
      <c r="AG50" s="251"/>
      <c r="AH50" s="251"/>
    </row>
    <row r="51" spans="28:34" x14ac:dyDescent="0.15">
      <c r="AC51" s="251"/>
      <c r="AD51" s="251"/>
      <c r="AE51" s="251"/>
      <c r="AF51" s="251"/>
      <c r="AG51" s="251"/>
      <c r="AH51" s="251"/>
    </row>
    <row r="52" spans="28:34" x14ac:dyDescent="0.15"/>
    <row r="53" spans="28:34" x14ac:dyDescent="0.15">
      <c r="AF53" s="251"/>
      <c r="AG53" s="251"/>
      <c r="AH53" s="251"/>
    </row>
    <row r="54" spans="28:34" x14ac:dyDescent="0.15">
      <c r="AH54" s="251"/>
    </row>
    <row r="55" spans="28:34" x14ac:dyDescent="0.15"/>
    <row r="56" spans="28:34" x14ac:dyDescent="0.15">
      <c r="AB56" s="251"/>
      <c r="AC56" s="251"/>
      <c r="AD56" s="251"/>
      <c r="AE56" s="251"/>
      <c r="AF56" s="251"/>
      <c r="AG56" s="251"/>
      <c r="AH56" s="251"/>
    </row>
    <row r="57" spans="28:34" x14ac:dyDescent="0.15">
      <c r="AH57" s="251"/>
    </row>
    <row r="58" spans="28:34" x14ac:dyDescent="0.15">
      <c r="AH58" s="251"/>
    </row>
    <row r="59" spans="28:34" x14ac:dyDescent="0.15"/>
    <row r="60" spans="28:34" x14ac:dyDescent="0.15"/>
    <row r="61" spans="28:34" x14ac:dyDescent="0.15"/>
    <row r="62" spans="28:34" x14ac:dyDescent="0.15"/>
    <row r="63" spans="28:34" x14ac:dyDescent="0.15">
      <c r="AH63" s="251"/>
    </row>
    <row r="64" spans="28:34" x14ac:dyDescent="0.15">
      <c r="AG64" s="251"/>
      <c r="AH64" s="251"/>
    </row>
    <row r="65" spans="28:34" x14ac:dyDescent="0.15"/>
    <row r="66" spans="28:34" x14ac:dyDescent="0.15"/>
    <row r="67" spans="28:34" x14ac:dyDescent="0.15"/>
    <row r="68" spans="28:34" x14ac:dyDescent="0.15">
      <c r="AB68" s="251"/>
      <c r="AC68" s="251"/>
      <c r="AD68" s="251"/>
      <c r="AE68" s="251"/>
      <c r="AF68" s="251"/>
      <c r="AG68" s="251"/>
      <c r="AH68" s="251"/>
    </row>
    <row r="69" spans="28:34" x14ac:dyDescent="0.15">
      <c r="AF69" s="251"/>
      <c r="AG69" s="251"/>
      <c r="AH69" s="251"/>
    </row>
    <row r="70" spans="28:34" x14ac:dyDescent="0.15"/>
    <row r="71" spans="28:34" x14ac:dyDescent="0.15"/>
    <row r="72" spans="28:34" x14ac:dyDescent="0.15"/>
    <row r="73" spans="28:34" x14ac:dyDescent="0.15"/>
    <row r="74" spans="28:34" x14ac:dyDescent="0.15"/>
    <row r="75" spans="28:34" x14ac:dyDescent="0.15">
      <c r="AH75" s="251"/>
    </row>
    <row r="76" spans="28:34" x14ac:dyDescent="0.15">
      <c r="AF76" s="251"/>
      <c r="AG76" s="251"/>
      <c r="AH76" s="251"/>
    </row>
    <row r="77" spans="28:34" x14ac:dyDescent="0.15">
      <c r="AG77" s="251"/>
      <c r="AH77" s="251"/>
    </row>
    <row r="78" spans="28:34" x14ac:dyDescent="0.15"/>
    <row r="79" spans="28:34" x14ac:dyDescent="0.15"/>
    <row r="80" spans="28:34" x14ac:dyDescent="0.15"/>
    <row r="81" spans="25:34" x14ac:dyDescent="0.15"/>
    <row r="82" spans="25:34" x14ac:dyDescent="0.15">
      <c r="Y82" s="251"/>
    </row>
    <row r="83" spans="25:34" x14ac:dyDescent="0.15">
      <c r="Y83" s="251"/>
      <c r="Z83" s="251"/>
      <c r="AA83" s="251"/>
      <c r="AB83" s="251"/>
      <c r="AC83" s="251"/>
      <c r="AD83" s="251"/>
      <c r="AE83" s="251"/>
      <c r="AF83" s="251"/>
      <c r="AG83" s="251"/>
      <c r="AH83" s="251"/>
    </row>
    <row r="84" spans="25:34" x14ac:dyDescent="0.15"/>
    <row r="85" spans="25:34" x14ac:dyDescent="0.15"/>
    <row r="86" spans="25:34" x14ac:dyDescent="0.15"/>
    <row r="87" spans="25:34" x14ac:dyDescent="0.15"/>
    <row r="88" spans="25:34" x14ac:dyDescent="0.15">
      <c r="AH88" s="25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1"/>
      <c r="AG94" s="251"/>
      <c r="AH94" s="251"/>
    </row>
    <row r="95" spans="25:34" ht="13.5" customHeight="1" x14ac:dyDescent="0.15">
      <c r="AH95" s="25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1"/>
    </row>
    <row r="102" spans="33:34" ht="13.5" customHeight="1" x14ac:dyDescent="0.15"/>
    <row r="103" spans="33:34" ht="13.5" customHeight="1" x14ac:dyDescent="0.15"/>
    <row r="104" spans="33:34" ht="13.5" customHeight="1" x14ac:dyDescent="0.15">
      <c r="AG104" s="251"/>
      <c r="AH104" s="25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1"/>
    </row>
    <row r="117" spans="34:122" ht="13.5" customHeight="1" x14ac:dyDescent="0.15"/>
    <row r="118" spans="34:122" ht="13.5" customHeight="1" x14ac:dyDescent="0.15"/>
    <row r="119" spans="34:122" ht="13.5" customHeight="1" x14ac:dyDescent="0.15"/>
    <row r="120" spans="34:122" ht="13.5" customHeight="1" x14ac:dyDescent="0.15">
      <c r="AH120" s="251"/>
    </row>
    <row r="121" spans="34:122" ht="13.5" customHeight="1" x14ac:dyDescent="0.15">
      <c r="AH121" s="251"/>
    </row>
    <row r="122" spans="34:122" ht="13.5" customHeight="1" x14ac:dyDescent="0.15"/>
    <row r="123" spans="34:122" ht="13.5" customHeight="1" x14ac:dyDescent="0.15"/>
    <row r="124" spans="34:122" ht="13.5" customHeight="1" x14ac:dyDescent="0.15"/>
    <row r="125" spans="34:122" ht="13.5" customHeight="1" x14ac:dyDescent="0.15">
      <c r="DR125" s="251" t="s">
        <v>502</v>
      </c>
    </row>
  </sheetData>
  <sheetProtection algorithmName="SHA-512" hashValue="QIQAVQ50wLS4GOPTU6num/FTBkWr28rR79XYJs3lYHFWlEbn8KCakqLP47rZEmZu7R0RrAmXlCXl2qwWSgZclA==" saltValue="tQ0gW+NLXPVgwsZQyMCki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A0F80-04FD-459F-B14A-972B3F5D4D9C}">
  <sheetPr>
    <pageSetUpPr fitToPage="1"/>
  </sheetPr>
  <dimension ref="A1:DR125"/>
  <sheetViews>
    <sheetView showGridLines="0" topLeftCell="A29" zoomScale="80" zoomScaleNormal="80" zoomScaleSheetLayoutView="55" workbookViewId="0">
      <selection activeCell="CO72" sqref="CO72"/>
    </sheetView>
  </sheetViews>
  <sheetFormatPr defaultColWidth="0" defaultRowHeight="13.5" customHeight="1" zeroHeight="1" x14ac:dyDescent="0.15"/>
  <cols>
    <col min="1" max="34" width="2.5" style="252" customWidth="1"/>
    <col min="35" max="122" width="2.5" style="251" customWidth="1"/>
    <col min="123" max="16384" width="2.5" style="251" hidden="1"/>
  </cols>
  <sheetData>
    <row r="1" spans="2:34" ht="13.5" customHeight="1" x14ac:dyDescent="0.15">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row>
    <row r="2" spans="2:34" x14ac:dyDescent="0.15">
      <c r="S2" s="251"/>
      <c r="AH2" s="251"/>
    </row>
    <row r="3" spans="2:34" x14ac:dyDescent="0.15">
      <c r="C3" s="251"/>
      <c r="D3" s="251"/>
      <c r="E3" s="251"/>
      <c r="F3" s="251"/>
      <c r="G3" s="251"/>
      <c r="H3" s="251"/>
      <c r="I3" s="251"/>
      <c r="J3" s="251"/>
      <c r="K3" s="251"/>
      <c r="L3" s="251"/>
      <c r="M3" s="251"/>
      <c r="N3" s="251"/>
      <c r="O3" s="251"/>
      <c r="P3" s="251"/>
      <c r="Q3" s="251"/>
      <c r="R3" s="251"/>
      <c r="S3" s="251"/>
      <c r="U3" s="251"/>
      <c r="V3" s="251"/>
      <c r="W3" s="251"/>
      <c r="X3" s="251"/>
      <c r="Y3" s="251"/>
      <c r="Z3" s="251"/>
      <c r="AA3" s="251"/>
      <c r="AB3" s="251"/>
      <c r="AC3" s="251"/>
      <c r="AD3" s="251"/>
      <c r="AE3" s="251"/>
      <c r="AF3" s="251"/>
      <c r="AG3" s="251"/>
      <c r="AH3" s="251"/>
    </row>
    <row r="4" spans="2:34" x14ac:dyDescent="0.15"/>
    <row r="5" spans="2:34" x14ac:dyDescent="0.15"/>
    <row r="6" spans="2:34" x14ac:dyDescent="0.15"/>
    <row r="7" spans="2:34" x14ac:dyDescent="0.15"/>
    <row r="8" spans="2:34" x14ac:dyDescent="0.15"/>
    <row r="9" spans="2:34" x14ac:dyDescent="0.15">
      <c r="AH9" s="25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1"/>
    </row>
    <row r="18" spans="12:34" x14ac:dyDescent="0.15"/>
    <row r="19" spans="12:34" x14ac:dyDescent="0.15"/>
    <row r="20" spans="12:34" x14ac:dyDescent="0.15">
      <c r="AH20" s="251"/>
    </row>
    <row r="21" spans="12:34" x14ac:dyDescent="0.15">
      <c r="AH21" s="251"/>
    </row>
    <row r="22" spans="12:34" x14ac:dyDescent="0.15"/>
    <row r="23" spans="12:34" x14ac:dyDescent="0.15"/>
    <row r="24" spans="12:34" x14ac:dyDescent="0.15">
      <c r="Q24" s="251"/>
    </row>
    <row r="25" spans="12:34" x14ac:dyDescent="0.15"/>
    <row r="26" spans="12:34" x14ac:dyDescent="0.15"/>
    <row r="27" spans="12:34" x14ac:dyDescent="0.15"/>
    <row r="28" spans="12:34" x14ac:dyDescent="0.15">
      <c r="O28" s="251"/>
      <c r="T28" s="251"/>
      <c r="AH28" s="251"/>
    </row>
    <row r="29" spans="12:34" x14ac:dyDescent="0.15"/>
    <row r="30" spans="12:34" x14ac:dyDescent="0.15"/>
    <row r="31" spans="12:34" x14ac:dyDescent="0.15">
      <c r="Q31" s="251"/>
    </row>
    <row r="32" spans="12:34" x14ac:dyDescent="0.15">
      <c r="L32" s="251"/>
    </row>
    <row r="33" spans="2:34" x14ac:dyDescent="0.15">
      <c r="C33" s="251"/>
      <c r="E33" s="251"/>
      <c r="G33" s="251"/>
      <c r="I33" s="251"/>
      <c r="X33" s="251"/>
    </row>
    <row r="34" spans="2:34" x14ac:dyDescent="0.15">
      <c r="B34" s="251"/>
      <c r="P34" s="251"/>
      <c r="R34" s="251"/>
      <c r="T34" s="251"/>
    </row>
    <row r="35" spans="2:34" x14ac:dyDescent="0.15">
      <c r="D35" s="251"/>
      <c r="W35" s="251"/>
      <c r="AC35" s="251"/>
      <c r="AD35" s="251"/>
      <c r="AE35" s="251"/>
      <c r="AF35" s="251"/>
      <c r="AG35" s="251"/>
      <c r="AH35" s="251"/>
    </row>
    <row r="36" spans="2:34" x14ac:dyDescent="0.15">
      <c r="H36" s="251"/>
      <c r="J36" s="251"/>
      <c r="K36" s="251"/>
      <c r="M36" s="251"/>
      <c r="Y36" s="251"/>
      <c r="Z36" s="251"/>
      <c r="AA36" s="251"/>
      <c r="AB36" s="251"/>
      <c r="AC36" s="251"/>
      <c r="AD36" s="251"/>
      <c r="AE36" s="251"/>
      <c r="AF36" s="251"/>
      <c r="AG36" s="251"/>
      <c r="AH36" s="251"/>
    </row>
    <row r="37" spans="2:34" x14ac:dyDescent="0.15">
      <c r="AH37" s="251"/>
    </row>
    <row r="38" spans="2:34" x14ac:dyDescent="0.15">
      <c r="AG38" s="251"/>
      <c r="AH38" s="251"/>
    </row>
    <row r="39" spans="2:34" x14ac:dyDescent="0.15"/>
    <row r="40" spans="2:34" x14ac:dyDescent="0.15">
      <c r="X40" s="251"/>
    </row>
    <row r="41" spans="2:34" x14ac:dyDescent="0.15">
      <c r="R41" s="251"/>
    </row>
    <row r="42" spans="2:34" x14ac:dyDescent="0.15">
      <c r="W42" s="251"/>
    </row>
    <row r="43" spans="2:34" x14ac:dyDescent="0.15">
      <c r="Y43" s="251"/>
      <c r="Z43" s="251"/>
      <c r="AA43" s="251"/>
      <c r="AB43" s="251"/>
      <c r="AC43" s="251"/>
      <c r="AD43" s="251"/>
      <c r="AE43" s="251"/>
      <c r="AF43" s="251"/>
      <c r="AG43" s="251"/>
      <c r="AH43" s="251"/>
    </row>
    <row r="44" spans="2:34" x14ac:dyDescent="0.15">
      <c r="AH44" s="251"/>
    </row>
    <row r="45" spans="2:34" x14ac:dyDescent="0.15">
      <c r="X45" s="251"/>
    </row>
    <row r="46" spans="2:34" x14ac:dyDescent="0.15"/>
    <row r="47" spans="2:34" x14ac:dyDescent="0.15"/>
    <row r="48" spans="2:34" x14ac:dyDescent="0.15">
      <c r="W48" s="251"/>
      <c r="Y48" s="251"/>
      <c r="Z48" s="251"/>
      <c r="AA48" s="251"/>
      <c r="AB48" s="251"/>
      <c r="AC48" s="251"/>
      <c r="AD48" s="251"/>
      <c r="AE48" s="251"/>
      <c r="AF48" s="251"/>
      <c r="AG48" s="251"/>
      <c r="AH48" s="251"/>
    </row>
    <row r="49" spans="28:34" x14ac:dyDescent="0.15"/>
    <row r="50" spans="28:34" x14ac:dyDescent="0.15">
      <c r="AE50" s="251"/>
      <c r="AF50" s="251"/>
      <c r="AG50" s="251"/>
      <c r="AH50" s="251"/>
    </row>
    <row r="51" spans="28:34" x14ac:dyDescent="0.15">
      <c r="AC51" s="251"/>
      <c r="AD51" s="251"/>
      <c r="AE51" s="251"/>
      <c r="AF51" s="251"/>
      <c r="AG51" s="251"/>
      <c r="AH51" s="251"/>
    </row>
    <row r="52" spans="28:34" x14ac:dyDescent="0.15"/>
    <row r="53" spans="28:34" x14ac:dyDescent="0.15">
      <c r="AF53" s="251"/>
      <c r="AG53" s="251"/>
      <c r="AH53" s="251"/>
    </row>
    <row r="54" spans="28:34" x14ac:dyDescent="0.15">
      <c r="AH54" s="251"/>
    </row>
    <row r="55" spans="28:34" x14ac:dyDescent="0.15"/>
    <row r="56" spans="28:34" x14ac:dyDescent="0.15">
      <c r="AB56" s="251"/>
      <c r="AC56" s="251"/>
      <c r="AD56" s="251"/>
      <c r="AE56" s="251"/>
      <c r="AF56" s="251"/>
      <c r="AG56" s="251"/>
      <c r="AH56" s="251"/>
    </row>
    <row r="57" spans="28:34" x14ac:dyDescent="0.15">
      <c r="AH57" s="251"/>
    </row>
    <row r="58" spans="28:34" x14ac:dyDescent="0.15">
      <c r="AH58" s="251"/>
    </row>
    <row r="59" spans="28:34" x14ac:dyDescent="0.15">
      <c r="AG59" s="251"/>
      <c r="AH59" s="251"/>
    </row>
    <row r="60" spans="28:34" x14ac:dyDescent="0.15"/>
    <row r="61" spans="28:34" x14ac:dyDescent="0.15"/>
    <row r="62" spans="28:34" x14ac:dyDescent="0.15"/>
    <row r="63" spans="28:34" x14ac:dyDescent="0.15">
      <c r="AH63" s="251"/>
    </row>
    <row r="64" spans="28:34" x14ac:dyDescent="0.15">
      <c r="AG64" s="251"/>
      <c r="AH64" s="251"/>
    </row>
    <row r="65" spans="28:34" x14ac:dyDescent="0.15"/>
    <row r="66" spans="28:34" x14ac:dyDescent="0.15"/>
    <row r="67" spans="28:34" x14ac:dyDescent="0.15"/>
    <row r="68" spans="28:34" x14ac:dyDescent="0.15">
      <c r="AB68" s="251"/>
      <c r="AC68" s="251"/>
      <c r="AD68" s="251"/>
      <c r="AE68" s="251"/>
      <c r="AF68" s="251"/>
      <c r="AG68" s="251"/>
      <c r="AH68" s="251"/>
    </row>
    <row r="69" spans="28:34" x14ac:dyDescent="0.15">
      <c r="AF69" s="251"/>
      <c r="AG69" s="251"/>
      <c r="AH69" s="251"/>
    </row>
    <row r="70" spans="28:34" x14ac:dyDescent="0.15"/>
    <row r="71" spans="28:34" x14ac:dyDescent="0.15"/>
    <row r="72" spans="28:34" x14ac:dyDescent="0.15"/>
    <row r="73" spans="28:34" x14ac:dyDescent="0.15"/>
    <row r="74" spans="28:34" x14ac:dyDescent="0.15"/>
    <row r="75" spans="28:34" x14ac:dyDescent="0.15">
      <c r="AH75" s="251"/>
    </row>
    <row r="76" spans="28:34" x14ac:dyDescent="0.15">
      <c r="AF76" s="251"/>
      <c r="AG76" s="251"/>
      <c r="AH76" s="251"/>
    </row>
    <row r="77" spans="28:34" x14ac:dyDescent="0.15">
      <c r="AG77" s="251"/>
      <c r="AH77" s="251"/>
    </row>
    <row r="78" spans="28:34" x14ac:dyDescent="0.15"/>
    <row r="79" spans="28:34" x14ac:dyDescent="0.15"/>
    <row r="80" spans="28:34" x14ac:dyDescent="0.15"/>
    <row r="81" spans="25:34" x14ac:dyDescent="0.15"/>
    <row r="82" spans="25:34" x14ac:dyDescent="0.15">
      <c r="Y82" s="251"/>
    </row>
    <row r="83" spans="25:34" x14ac:dyDescent="0.15">
      <c r="Y83" s="251"/>
      <c r="Z83" s="251"/>
      <c r="AA83" s="251"/>
      <c r="AB83" s="251"/>
      <c r="AC83" s="251"/>
      <c r="AD83" s="251"/>
      <c r="AE83" s="251"/>
      <c r="AF83" s="251"/>
      <c r="AG83" s="251"/>
      <c r="AH83" s="251"/>
    </row>
    <row r="84" spans="25:34" x14ac:dyDescent="0.15"/>
    <row r="85" spans="25:34" x14ac:dyDescent="0.15"/>
    <row r="86" spans="25:34" x14ac:dyDescent="0.15"/>
    <row r="87" spans="25:34" x14ac:dyDescent="0.15"/>
    <row r="88" spans="25:34" x14ac:dyDescent="0.15">
      <c r="AH88" s="25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1"/>
      <c r="AG94" s="251"/>
      <c r="AH94" s="251"/>
    </row>
    <row r="95" spans="25:34" ht="13.5" customHeight="1" x14ac:dyDescent="0.15">
      <c r="AH95" s="25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1"/>
    </row>
    <row r="102" spans="33:34" ht="13.5" customHeight="1" x14ac:dyDescent="0.15"/>
    <row r="103" spans="33:34" ht="13.5" customHeight="1" x14ac:dyDescent="0.15"/>
    <row r="104" spans="33:34" ht="13.5" customHeight="1" x14ac:dyDescent="0.15">
      <c r="AG104" s="251"/>
      <c r="AH104" s="25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1"/>
    </row>
    <row r="117" spans="34:122" ht="13.5" customHeight="1" x14ac:dyDescent="0.15"/>
    <row r="118" spans="34:122" ht="13.5" customHeight="1" x14ac:dyDescent="0.15"/>
    <row r="119" spans="34:122" ht="13.5" customHeight="1" x14ac:dyDescent="0.15"/>
    <row r="120" spans="34:122" ht="13.5" customHeight="1" x14ac:dyDescent="0.15">
      <c r="AH120" s="251"/>
    </row>
    <row r="121" spans="34:122" ht="13.5" customHeight="1" x14ac:dyDescent="0.15">
      <c r="AH121" s="251"/>
    </row>
    <row r="122" spans="34:122" ht="13.5" customHeight="1" x14ac:dyDescent="0.15"/>
    <row r="123" spans="34:122" ht="13.5" customHeight="1" x14ac:dyDescent="0.15"/>
    <row r="124" spans="34:122" ht="13.5" customHeight="1" x14ac:dyDescent="0.15"/>
    <row r="125" spans="34:122" ht="13.5" customHeight="1" x14ac:dyDescent="0.15">
      <c r="DR125" s="251" t="s">
        <v>502</v>
      </c>
    </row>
  </sheetData>
  <sheetProtection algorithmName="SHA-512" hashValue="O7OMa2XQrEZTdKOPCGmVY1bQlgNY+RR/jK1ydqP0Nf8/3z8sQv59YqQ4Aqr7mdSktb/9zeRhgRgI3ekevDBmTw==" saltValue="x4gPeROsWMyz8VghBu743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7" customWidth="1"/>
    <col min="2" max="8" width="13.375" style="137" customWidth="1"/>
    <col min="9" max="16384" width="11.125" style="137"/>
  </cols>
  <sheetData>
    <row r="1" spans="1:8" x14ac:dyDescent="0.15">
      <c r="A1" s="131"/>
      <c r="B1" s="132"/>
      <c r="C1" s="133"/>
      <c r="D1" s="134"/>
      <c r="E1" s="135"/>
      <c r="F1" s="135"/>
      <c r="G1" s="135"/>
      <c r="H1" s="136"/>
    </row>
    <row r="2" spans="1:8" x14ac:dyDescent="0.15">
      <c r="A2" s="138"/>
      <c r="B2" s="139"/>
      <c r="C2" s="140"/>
      <c r="D2" s="141" t="s">
        <v>52</v>
      </c>
      <c r="E2" s="142"/>
      <c r="F2" s="143" t="s">
        <v>552</v>
      </c>
      <c r="G2" s="144"/>
      <c r="H2" s="145"/>
    </row>
    <row r="3" spans="1:8" x14ac:dyDescent="0.15">
      <c r="A3" s="141" t="s">
        <v>545</v>
      </c>
      <c r="B3" s="146"/>
      <c r="C3" s="147"/>
      <c r="D3" s="148">
        <v>115006</v>
      </c>
      <c r="E3" s="149"/>
      <c r="F3" s="150">
        <v>122882</v>
      </c>
      <c r="G3" s="151"/>
      <c r="H3" s="152"/>
    </row>
    <row r="4" spans="1:8" x14ac:dyDescent="0.15">
      <c r="A4" s="153"/>
      <c r="B4" s="154"/>
      <c r="C4" s="155"/>
      <c r="D4" s="156">
        <v>35375</v>
      </c>
      <c r="E4" s="157"/>
      <c r="F4" s="158">
        <v>65785</v>
      </c>
      <c r="G4" s="159"/>
      <c r="H4" s="160"/>
    </row>
    <row r="5" spans="1:8" x14ac:dyDescent="0.15">
      <c r="A5" s="141" t="s">
        <v>547</v>
      </c>
      <c r="B5" s="146"/>
      <c r="C5" s="147"/>
      <c r="D5" s="148">
        <v>101158</v>
      </c>
      <c r="E5" s="149"/>
      <c r="F5" s="150">
        <v>114790</v>
      </c>
      <c r="G5" s="151"/>
      <c r="H5" s="152"/>
    </row>
    <row r="6" spans="1:8" x14ac:dyDescent="0.15">
      <c r="A6" s="153"/>
      <c r="B6" s="154"/>
      <c r="C6" s="155"/>
      <c r="D6" s="156">
        <v>48712</v>
      </c>
      <c r="E6" s="157"/>
      <c r="F6" s="158">
        <v>55601</v>
      </c>
      <c r="G6" s="159"/>
      <c r="H6" s="160"/>
    </row>
    <row r="7" spans="1:8" x14ac:dyDescent="0.15">
      <c r="A7" s="141" t="s">
        <v>548</v>
      </c>
      <c r="B7" s="146"/>
      <c r="C7" s="147"/>
      <c r="D7" s="148">
        <v>120233</v>
      </c>
      <c r="E7" s="149"/>
      <c r="F7" s="150">
        <v>126262</v>
      </c>
      <c r="G7" s="151"/>
      <c r="H7" s="152"/>
    </row>
    <row r="8" spans="1:8" x14ac:dyDescent="0.15">
      <c r="A8" s="153"/>
      <c r="B8" s="154"/>
      <c r="C8" s="155"/>
      <c r="D8" s="156">
        <v>56471</v>
      </c>
      <c r="E8" s="157"/>
      <c r="F8" s="158">
        <v>56769</v>
      </c>
      <c r="G8" s="159"/>
      <c r="H8" s="160"/>
    </row>
    <row r="9" spans="1:8" x14ac:dyDescent="0.15">
      <c r="A9" s="141" t="s">
        <v>549</v>
      </c>
      <c r="B9" s="146"/>
      <c r="C9" s="147"/>
      <c r="D9" s="148">
        <v>115704</v>
      </c>
      <c r="E9" s="149"/>
      <c r="F9" s="150">
        <v>126525</v>
      </c>
      <c r="G9" s="151"/>
      <c r="H9" s="152"/>
    </row>
    <row r="10" spans="1:8" x14ac:dyDescent="0.15">
      <c r="A10" s="153"/>
      <c r="B10" s="154"/>
      <c r="C10" s="155"/>
      <c r="D10" s="156">
        <v>78978</v>
      </c>
      <c r="E10" s="157"/>
      <c r="F10" s="158">
        <v>67052</v>
      </c>
      <c r="G10" s="159"/>
      <c r="H10" s="160"/>
    </row>
    <row r="11" spans="1:8" x14ac:dyDescent="0.15">
      <c r="A11" s="141" t="s">
        <v>550</v>
      </c>
      <c r="B11" s="146"/>
      <c r="C11" s="147"/>
      <c r="D11" s="148">
        <v>86891</v>
      </c>
      <c r="E11" s="149"/>
      <c r="F11" s="150">
        <v>122054</v>
      </c>
      <c r="G11" s="151"/>
      <c r="H11" s="152"/>
    </row>
    <row r="12" spans="1:8" x14ac:dyDescent="0.15">
      <c r="A12" s="153"/>
      <c r="B12" s="154"/>
      <c r="C12" s="161"/>
      <c r="D12" s="156">
        <v>44580</v>
      </c>
      <c r="E12" s="157"/>
      <c r="F12" s="158">
        <v>68298</v>
      </c>
      <c r="G12" s="159"/>
      <c r="H12" s="160"/>
    </row>
    <row r="13" spans="1:8" x14ac:dyDescent="0.15">
      <c r="A13" s="141"/>
      <c r="B13" s="146"/>
      <c r="C13" s="162"/>
      <c r="D13" s="163">
        <v>107798</v>
      </c>
      <c r="E13" s="164"/>
      <c r="F13" s="165">
        <v>122503</v>
      </c>
      <c r="G13" s="166"/>
      <c r="H13" s="152"/>
    </row>
    <row r="14" spans="1:8" x14ac:dyDescent="0.15">
      <c r="A14" s="153"/>
      <c r="B14" s="154"/>
      <c r="C14" s="155"/>
      <c r="D14" s="156">
        <v>52823</v>
      </c>
      <c r="E14" s="157"/>
      <c r="F14" s="158">
        <v>62701</v>
      </c>
      <c r="G14" s="159"/>
      <c r="H14" s="160"/>
    </row>
    <row r="17" spans="1:11" x14ac:dyDescent="0.15">
      <c r="A17" s="137" t="s">
        <v>53</v>
      </c>
    </row>
    <row r="18" spans="1:11" x14ac:dyDescent="0.15">
      <c r="A18" s="167"/>
      <c r="B18" s="167" t="str">
        <f>実質収支比率等に係る経年分析!F$46</f>
        <v>H29</v>
      </c>
      <c r="C18" s="167" t="str">
        <f>実質収支比率等に係る経年分析!G$46</f>
        <v>H30</v>
      </c>
      <c r="D18" s="167" t="str">
        <f>実質収支比率等に係る経年分析!H$46</f>
        <v>R01</v>
      </c>
      <c r="E18" s="167" t="str">
        <f>実質収支比率等に係る経年分析!I$46</f>
        <v>R02</v>
      </c>
      <c r="F18" s="167" t="str">
        <f>実質収支比率等に係る経年分析!J$46</f>
        <v>R03</v>
      </c>
    </row>
    <row r="19" spans="1:11" x14ac:dyDescent="0.15">
      <c r="A19" s="167" t="s">
        <v>54</v>
      </c>
      <c r="B19" s="167">
        <f>ROUND(VALUE(SUBSTITUTE(実質収支比率等に係る経年分析!F$48,"▲","-")),2)</f>
        <v>6.05</v>
      </c>
      <c r="C19" s="167">
        <f>ROUND(VALUE(SUBSTITUTE(実質収支比率等に係る経年分析!G$48,"▲","-")),2)</f>
        <v>7.31</v>
      </c>
      <c r="D19" s="167">
        <f>ROUND(VALUE(SUBSTITUTE(実質収支比率等に係る経年分析!H$48,"▲","-")),2)</f>
        <v>7.69</v>
      </c>
      <c r="E19" s="167">
        <f>ROUND(VALUE(SUBSTITUTE(実質収支比率等に係る経年分析!I$48,"▲","-")),2)</f>
        <v>7.64</v>
      </c>
      <c r="F19" s="167">
        <f>ROUND(VALUE(SUBSTITUTE(実質収支比率等に係る経年分析!J$48,"▲","-")),2)</f>
        <v>6.41</v>
      </c>
    </row>
    <row r="20" spans="1:11" x14ac:dyDescent="0.15">
      <c r="A20" s="167" t="s">
        <v>55</v>
      </c>
      <c r="B20" s="167">
        <f>ROUND(VALUE(SUBSTITUTE(実質収支比率等に係る経年分析!F$47,"▲","-")),2)</f>
        <v>22.06</v>
      </c>
      <c r="C20" s="167">
        <f>ROUND(VALUE(SUBSTITUTE(実質収支比率等に係る経年分析!G$47,"▲","-")),2)</f>
        <v>18.100000000000001</v>
      </c>
      <c r="D20" s="167">
        <f>ROUND(VALUE(SUBSTITUTE(実質収支比率等に係る経年分析!H$47,"▲","-")),2)</f>
        <v>24.62</v>
      </c>
      <c r="E20" s="167">
        <f>ROUND(VALUE(SUBSTITUTE(実質収支比率等に係る経年分析!I$47,"▲","-")),2)</f>
        <v>26.34</v>
      </c>
      <c r="F20" s="167">
        <f>ROUND(VALUE(SUBSTITUTE(実質収支比率等に係る経年分析!J$47,"▲","-")),2)</f>
        <v>27</v>
      </c>
    </row>
    <row r="21" spans="1:11" x14ac:dyDescent="0.15">
      <c r="A21" s="167" t="s">
        <v>56</v>
      </c>
      <c r="B21" s="167">
        <f>IF(ISNUMBER(VALUE(SUBSTITUTE(実質収支比率等に係る経年分析!F$49,"▲","-"))),ROUND(VALUE(SUBSTITUTE(実質収支比率等に係る経年分析!F$49,"▲","-")),2),NA())</f>
        <v>0.23</v>
      </c>
      <c r="C21" s="167">
        <f>IF(ISNUMBER(VALUE(SUBSTITUTE(実質収支比率等に係る経年分析!G$49,"▲","-"))),ROUND(VALUE(SUBSTITUTE(実質収支比率等に係る経年分析!G$49,"▲","-")),2),NA())</f>
        <v>-2.64</v>
      </c>
      <c r="D21" s="167">
        <f>IF(ISNUMBER(VALUE(SUBSTITUTE(実質収支比率等に係る経年分析!H$49,"▲","-"))),ROUND(VALUE(SUBSTITUTE(実質収支比率等に係る経年分析!H$49,"▲","-")),2),NA())</f>
        <v>7.02</v>
      </c>
      <c r="E21" s="167">
        <f>IF(ISNUMBER(VALUE(SUBSTITUTE(実質収支比率等に係る経年分析!I$49,"▲","-"))),ROUND(VALUE(SUBSTITUTE(実質収支比率等に係る経年分析!I$49,"▲","-")),2),NA())</f>
        <v>3.44</v>
      </c>
      <c r="F21" s="167">
        <f>IF(ISNUMBER(VALUE(SUBSTITUTE(実質収支比率等に係る経年分析!J$49,"▲","-"))),ROUND(VALUE(SUBSTITUTE(実質収支比率等に係る経年分析!J$49,"▲","-")),2),NA())</f>
        <v>1.66</v>
      </c>
    </row>
    <row r="24" spans="1:11" x14ac:dyDescent="0.15">
      <c r="A24" s="137" t="s">
        <v>57</v>
      </c>
    </row>
    <row r="25" spans="1:11" x14ac:dyDescent="0.15">
      <c r="A25" s="168"/>
      <c r="B25" s="168" t="str">
        <f>連結実質赤字比率に係る赤字・黒字の構成分析!F$33</f>
        <v>H29</v>
      </c>
      <c r="C25" s="168"/>
      <c r="D25" s="168" t="str">
        <f>連結実質赤字比率に係る赤字・黒字の構成分析!G$33</f>
        <v>H30</v>
      </c>
      <c r="E25" s="168"/>
      <c r="F25" s="168" t="str">
        <f>連結実質赤字比率に係る赤字・黒字の構成分析!H$33</f>
        <v>R01</v>
      </c>
      <c r="G25" s="168"/>
      <c r="H25" s="168" t="str">
        <f>連結実質赤字比率に係る赤字・黒字の構成分析!I$33</f>
        <v>R02</v>
      </c>
      <c r="I25" s="168"/>
      <c r="J25" s="168" t="str">
        <f>連結実質赤字比率に係る赤字・黒字の構成分析!J$33</f>
        <v>R03</v>
      </c>
      <c r="K25" s="168"/>
    </row>
    <row r="26" spans="1:11" x14ac:dyDescent="0.15">
      <c r="A26" s="168"/>
      <c r="B26" s="168" t="s">
        <v>58</v>
      </c>
      <c r="C26" s="168" t="s">
        <v>59</v>
      </c>
      <c r="D26" s="168" t="s">
        <v>58</v>
      </c>
      <c r="E26" s="168" t="s">
        <v>59</v>
      </c>
      <c r="F26" s="168" t="s">
        <v>58</v>
      </c>
      <c r="G26" s="168" t="s">
        <v>59</v>
      </c>
      <c r="H26" s="168" t="s">
        <v>58</v>
      </c>
      <c r="I26" s="168" t="s">
        <v>59</v>
      </c>
      <c r="J26" s="168" t="s">
        <v>58</v>
      </c>
      <c r="K26" s="168" t="s">
        <v>59</v>
      </c>
    </row>
    <row r="27" spans="1:11" x14ac:dyDescent="0.15">
      <c r="A27" s="168" t="str">
        <f>IF(連結実質赤字比率に係る赤字・黒字の構成分析!C$43="",NA(),連結実質赤字比率に係る赤字・黒字の構成分析!C$43)</f>
        <v>その他会計（黒字）</v>
      </c>
      <c r="B27" s="168" t="e">
        <f>IF(ROUND(VALUE(SUBSTITUTE(連結実質赤字比率に係る赤字・黒字の構成分析!F$43,"▲", "-")), 2) &lt; 0, ABS(ROUND(VALUE(SUBSTITUTE(連結実質赤字比率に係る赤字・黒字の構成分析!F$43,"▲", "-")), 2)), NA())</f>
        <v>#N/A</v>
      </c>
      <c r="C27" s="168">
        <f>IF(ROUND(VALUE(SUBSTITUTE(連結実質赤字比率に係る赤字・黒字の構成分析!F$43,"▲", "-")), 2) &gt;= 0, ABS(ROUND(VALUE(SUBSTITUTE(連結実質赤字比率に係る赤字・黒字の構成分析!F$43,"▲", "-")), 2)), NA())</f>
        <v>0.11</v>
      </c>
      <c r="D27" s="168" t="e">
        <f>IF(ROUND(VALUE(SUBSTITUTE(連結実質赤字比率に係る赤字・黒字の構成分析!G$43,"▲", "-")), 2) &lt; 0, ABS(ROUND(VALUE(SUBSTITUTE(連結実質赤字比率に係る赤字・黒字の構成分析!G$43,"▲", "-")), 2)), NA())</f>
        <v>#N/A</v>
      </c>
      <c r="E27" s="168">
        <f>IF(ROUND(VALUE(SUBSTITUTE(連結実質赤字比率に係る赤字・黒字の構成分析!G$43,"▲", "-")), 2) &gt;= 0, ABS(ROUND(VALUE(SUBSTITUTE(連結実質赤字比率に係る赤字・黒字の構成分析!G$43,"▲", "-")), 2)), NA())</f>
        <v>0.14000000000000001</v>
      </c>
      <c r="F27" s="168" t="e">
        <f>IF(ROUND(VALUE(SUBSTITUTE(連結実質赤字比率に係る赤字・黒字の構成分析!H$43,"▲", "-")), 2) &lt; 0, ABS(ROUND(VALUE(SUBSTITUTE(連結実質赤字比率に係る赤字・黒字の構成分析!H$43,"▲", "-")), 2)), NA())</f>
        <v>#N/A</v>
      </c>
      <c r="G27" s="168">
        <f>IF(ROUND(VALUE(SUBSTITUTE(連結実質赤字比率に係る赤字・黒字の構成分析!H$43,"▲", "-")), 2) &gt;= 0, ABS(ROUND(VALUE(SUBSTITUTE(連結実質赤字比率に係る赤字・黒字の構成分析!H$43,"▲", "-")), 2)), NA())</f>
        <v>7.0000000000000007E-2</v>
      </c>
      <c r="H27" s="168" t="e">
        <f>IF(ROUND(VALUE(SUBSTITUTE(連結実質赤字比率に係る赤字・黒字の構成分析!I$43,"▲", "-")), 2) &lt; 0, ABS(ROUND(VALUE(SUBSTITUTE(連結実質赤字比率に係る赤字・黒字の構成分析!I$43,"▲", "-")), 2)), NA())</f>
        <v>#N/A</v>
      </c>
      <c r="I27" s="168">
        <f>IF(ROUND(VALUE(SUBSTITUTE(連結実質赤字比率に係る赤字・黒字の構成分析!I$43,"▲", "-")), 2) &gt;= 0, ABS(ROUND(VALUE(SUBSTITUTE(連結実質赤字比率に係る赤字・黒字の構成分析!I$43,"▲", "-")), 2)), NA())</f>
        <v>0.05</v>
      </c>
      <c r="J27" s="168" t="e">
        <f>IF(ROUND(VALUE(SUBSTITUTE(連結実質赤字比率に係る赤字・黒字の構成分析!J$43,"▲", "-")), 2) &lt; 0, ABS(ROUND(VALUE(SUBSTITUTE(連結実質赤字比率に係る赤字・黒字の構成分析!J$43,"▲", "-")), 2)), NA())</f>
        <v>#N/A</v>
      </c>
      <c r="K27" s="168">
        <f>IF(ROUND(VALUE(SUBSTITUTE(連結実質赤字比率に係る赤字・黒字の構成分析!J$43,"▲", "-")), 2) &gt;= 0, ABS(ROUND(VALUE(SUBSTITUTE(連結実質赤字比率に係る赤字・黒字の構成分析!J$43,"▲", "-")), 2)), NA())</f>
        <v>0.06</v>
      </c>
    </row>
    <row r="28" spans="1:11" x14ac:dyDescent="0.15">
      <c r="A28" s="168" t="str">
        <f>IF(連結実質赤字比率に係る赤字・黒字の構成分析!C$42="",NA(),連結実質赤字比率に係る赤字・黒字の構成分析!C$42)</f>
        <v>その他会計（赤字）</v>
      </c>
      <c r="B28" s="168" t="e">
        <f>IF(ROUND(VALUE(SUBSTITUTE(連結実質赤字比率に係る赤字・黒字の構成分析!F$42,"▲", "-")), 2) &lt; 0, ABS(ROUND(VALUE(SUBSTITUTE(連結実質赤字比率に係る赤字・黒字の構成分析!F$42,"▲", "-")), 2)), NA())</f>
        <v>#VALUE!</v>
      </c>
      <c r="C28" s="168" t="e">
        <f>IF(ROUND(VALUE(SUBSTITUTE(連結実質赤字比率に係る赤字・黒字の構成分析!F$42,"▲", "-")), 2) &gt;= 0, ABS(ROUND(VALUE(SUBSTITUTE(連結実質赤字比率に係る赤字・黒字の構成分析!F$42,"▲", "-")), 2)), NA())</f>
        <v>#VALUE!</v>
      </c>
      <c r="D28" s="168" t="e">
        <f>IF(ROUND(VALUE(SUBSTITUTE(連結実質赤字比率に係る赤字・黒字の構成分析!G$42,"▲", "-")), 2) &lt; 0, ABS(ROUND(VALUE(SUBSTITUTE(連結実質赤字比率に係る赤字・黒字の構成分析!G$42,"▲", "-")), 2)), NA())</f>
        <v>#VALUE!</v>
      </c>
      <c r="E28" s="168" t="e">
        <f>IF(ROUND(VALUE(SUBSTITUTE(連結実質赤字比率に係る赤字・黒字の構成分析!G$42,"▲", "-")), 2) &gt;= 0, ABS(ROUND(VALUE(SUBSTITUTE(連結実質赤字比率に係る赤字・黒字の構成分析!G$42,"▲", "-")), 2)), NA())</f>
        <v>#VALUE!</v>
      </c>
      <c r="F28" s="168" t="e">
        <f>IF(ROUND(VALUE(SUBSTITUTE(連結実質赤字比率に係る赤字・黒字の構成分析!H$42,"▲", "-")), 2) &lt; 0, ABS(ROUND(VALUE(SUBSTITUTE(連結実質赤字比率に係る赤字・黒字の構成分析!H$42,"▲", "-")), 2)), NA())</f>
        <v>#VALUE!</v>
      </c>
      <c r="G28" s="168" t="e">
        <f>IF(ROUND(VALUE(SUBSTITUTE(連結実質赤字比率に係る赤字・黒字の構成分析!H$42,"▲", "-")), 2) &gt;= 0, ABS(ROUND(VALUE(SUBSTITUTE(連結実質赤字比率に係る赤字・黒字の構成分析!H$42,"▲", "-")), 2)), NA())</f>
        <v>#VALUE!</v>
      </c>
      <c r="H28" s="168" t="e">
        <f>IF(ROUND(VALUE(SUBSTITUTE(連結実質赤字比率に係る赤字・黒字の構成分析!I$42,"▲", "-")), 2) &lt; 0, ABS(ROUND(VALUE(SUBSTITUTE(連結実質赤字比率に係る赤字・黒字の構成分析!I$42,"▲", "-")), 2)), NA())</f>
        <v>#VALUE!</v>
      </c>
      <c r="I28" s="168" t="e">
        <f>IF(ROUND(VALUE(SUBSTITUTE(連結実質赤字比率に係る赤字・黒字の構成分析!I$42,"▲", "-")), 2) &gt;= 0, ABS(ROUND(VALUE(SUBSTITUTE(連結実質赤字比率に係る赤字・黒字の構成分析!I$42,"▲", "-")), 2)), NA())</f>
        <v>#VALUE!</v>
      </c>
      <c r="J28" s="168" t="e">
        <f>IF(ROUND(VALUE(SUBSTITUTE(連結実質赤字比率に係る赤字・黒字の構成分析!J$42,"▲", "-")), 2) &lt; 0, ABS(ROUND(VALUE(SUBSTITUTE(連結実質赤字比率に係る赤字・黒字の構成分析!J$42,"▲", "-")), 2)), NA())</f>
        <v>#VALUE!</v>
      </c>
      <c r="K28" s="168" t="e">
        <f>IF(ROUND(VALUE(SUBSTITUTE(連結実質赤字比率に係る赤字・黒字の構成分析!J$42,"▲", "-")), 2) &gt;= 0, ABS(ROUND(VALUE(SUBSTITUTE(連結実質赤字比率に係る赤字・黒字の構成分析!J$42,"▲", "-")), 2)), NA())</f>
        <v>#VALUE!</v>
      </c>
    </row>
    <row r="29" spans="1:11" x14ac:dyDescent="0.15">
      <c r="A29" s="168" t="str">
        <f>IF(連結実質赤字比率に係る赤字・黒字の構成分析!C$41="",NA(),連結実質赤字比率に係る赤字・黒字の構成分析!C$41)</f>
        <v>浄化槽事業特別会計</v>
      </c>
      <c r="B29" s="168" t="e">
        <f>IF(ROUND(VALUE(SUBSTITUTE(連結実質赤字比率に係る赤字・黒字の構成分析!F$41,"▲", "-")), 2) &lt; 0, ABS(ROUND(VALUE(SUBSTITUTE(連結実質赤字比率に係る赤字・黒字の構成分析!F$41,"▲", "-")), 2)), NA())</f>
        <v>#N/A</v>
      </c>
      <c r="C29" s="168">
        <f>IF(ROUND(VALUE(SUBSTITUTE(連結実質赤字比率に係る赤字・黒字の構成分析!F$41,"▲", "-")), 2) &gt;= 0, ABS(ROUND(VALUE(SUBSTITUTE(連結実質赤字比率に係る赤字・黒字の構成分析!F$41,"▲", "-")), 2)), NA())</f>
        <v>0.06</v>
      </c>
      <c r="D29" s="168" t="e">
        <f>IF(ROUND(VALUE(SUBSTITUTE(連結実質赤字比率に係る赤字・黒字の構成分析!G$41,"▲", "-")), 2) &lt; 0, ABS(ROUND(VALUE(SUBSTITUTE(連結実質赤字比率に係る赤字・黒字の構成分析!G$41,"▲", "-")), 2)), NA())</f>
        <v>#N/A</v>
      </c>
      <c r="E29" s="168">
        <f>IF(ROUND(VALUE(SUBSTITUTE(連結実質赤字比率に係る赤字・黒字の構成分析!G$41,"▲", "-")), 2) &gt;= 0, ABS(ROUND(VALUE(SUBSTITUTE(連結実質赤字比率に係る赤字・黒字の構成分析!G$41,"▲", "-")), 2)), NA())</f>
        <v>0.13</v>
      </c>
      <c r="F29" s="168" t="e">
        <f>IF(ROUND(VALUE(SUBSTITUTE(連結実質赤字比率に係る赤字・黒字の構成分析!H$41,"▲", "-")), 2) &lt; 0, ABS(ROUND(VALUE(SUBSTITUTE(連結実質赤字比率に係る赤字・黒字の構成分析!H$41,"▲", "-")), 2)), NA())</f>
        <v>#N/A</v>
      </c>
      <c r="G29" s="168">
        <f>IF(ROUND(VALUE(SUBSTITUTE(連結実質赤字比率に係る赤字・黒字の構成分析!H$41,"▲", "-")), 2) &gt;= 0, ABS(ROUND(VALUE(SUBSTITUTE(連結実質赤字比率に係る赤字・黒字の構成分析!H$41,"▲", "-")), 2)), NA())</f>
        <v>0.04</v>
      </c>
      <c r="H29" s="168" t="e">
        <f>IF(ROUND(VALUE(SUBSTITUTE(連結実質赤字比率に係る赤字・黒字の構成分析!I$41,"▲", "-")), 2) &lt; 0, ABS(ROUND(VALUE(SUBSTITUTE(連結実質赤字比率に係る赤字・黒字の構成分析!I$41,"▲", "-")), 2)), NA())</f>
        <v>#N/A</v>
      </c>
      <c r="I29" s="168">
        <f>IF(ROUND(VALUE(SUBSTITUTE(連結実質赤字比率に係る赤字・黒字の構成分析!I$41,"▲", "-")), 2) &gt;= 0, ABS(ROUND(VALUE(SUBSTITUTE(連結実質赤字比率に係る赤字・黒字の構成分析!I$41,"▲", "-")), 2)), NA())</f>
        <v>0.05</v>
      </c>
      <c r="J29" s="168" t="e">
        <f>IF(ROUND(VALUE(SUBSTITUTE(連結実質赤字比率に係る赤字・黒字の構成分析!J$41,"▲", "-")), 2) &lt; 0, ABS(ROUND(VALUE(SUBSTITUTE(連結実質赤字比率に係る赤字・黒字の構成分析!J$41,"▲", "-")), 2)), NA())</f>
        <v>#N/A</v>
      </c>
      <c r="K29" s="168">
        <f>IF(ROUND(VALUE(SUBSTITUTE(連結実質赤字比率に係る赤字・黒字の構成分析!J$41,"▲", "-")), 2) &gt;= 0, ABS(ROUND(VALUE(SUBSTITUTE(連結実質赤字比率に係る赤字・黒字の構成分析!J$41,"▲", "-")), 2)), NA())</f>
        <v>7.0000000000000007E-2</v>
      </c>
    </row>
    <row r="30" spans="1:11" x14ac:dyDescent="0.15">
      <c r="A30" s="168" t="str">
        <f>IF(連結実質赤字比率に係る赤字・黒字の構成分析!C$40="",NA(),連結実質赤字比率に係る赤字・黒字の構成分析!C$40)</f>
        <v>下水道事業特別会計</v>
      </c>
      <c r="B30" s="168" t="e">
        <f>IF(ROUND(VALUE(SUBSTITUTE(連結実質赤字比率に係る赤字・黒字の構成分析!F$40,"▲", "-")), 2) &lt; 0, ABS(ROUND(VALUE(SUBSTITUTE(連結実質赤字比率に係る赤字・黒字の構成分析!F$40,"▲", "-")), 2)), NA())</f>
        <v>#N/A</v>
      </c>
      <c r="C30" s="168">
        <f>IF(ROUND(VALUE(SUBSTITUTE(連結実質赤字比率に係る赤字・黒字の構成分析!F$40,"▲", "-")), 2) &gt;= 0, ABS(ROUND(VALUE(SUBSTITUTE(連結実質赤字比率に係る赤字・黒字の構成分析!F$40,"▲", "-")), 2)), NA())</f>
        <v>0.36</v>
      </c>
      <c r="D30" s="168" t="e">
        <f>IF(ROUND(VALUE(SUBSTITUTE(連結実質赤字比率に係る赤字・黒字の構成分析!G$40,"▲", "-")), 2) &lt; 0, ABS(ROUND(VALUE(SUBSTITUTE(連結実質赤字比率に係る赤字・黒字の構成分析!G$40,"▲", "-")), 2)), NA())</f>
        <v>#N/A</v>
      </c>
      <c r="E30" s="168">
        <f>IF(ROUND(VALUE(SUBSTITUTE(連結実質赤字比率に係る赤字・黒字の構成分析!G$40,"▲", "-")), 2) &gt;= 0, ABS(ROUND(VALUE(SUBSTITUTE(連結実質赤字比率に係る赤字・黒字の構成分析!G$40,"▲", "-")), 2)), NA())</f>
        <v>0.24</v>
      </c>
      <c r="F30" s="168" t="e">
        <f>IF(ROUND(VALUE(SUBSTITUTE(連結実質赤字比率に係る赤字・黒字の構成分析!H$40,"▲", "-")), 2) &lt; 0, ABS(ROUND(VALUE(SUBSTITUTE(連結実質赤字比率に係る赤字・黒字の構成分析!H$40,"▲", "-")), 2)), NA())</f>
        <v>#N/A</v>
      </c>
      <c r="G30" s="168">
        <f>IF(ROUND(VALUE(SUBSTITUTE(連結実質赤字比率に係る赤字・黒字の構成分析!H$40,"▲", "-")), 2) &gt;= 0, ABS(ROUND(VALUE(SUBSTITUTE(連結実質赤字比率に係る赤字・黒字の構成分析!H$40,"▲", "-")), 2)), NA())</f>
        <v>0.31</v>
      </c>
      <c r="H30" s="168" t="e">
        <f>IF(ROUND(VALUE(SUBSTITUTE(連結実質赤字比率に係る赤字・黒字の構成分析!I$40,"▲", "-")), 2) &lt; 0, ABS(ROUND(VALUE(SUBSTITUTE(連結実質赤字比率に係る赤字・黒字の構成分析!I$40,"▲", "-")), 2)), NA())</f>
        <v>#N/A</v>
      </c>
      <c r="I30" s="168">
        <f>IF(ROUND(VALUE(SUBSTITUTE(連結実質赤字比率に係る赤字・黒字の構成分析!I$40,"▲", "-")), 2) &gt;= 0, ABS(ROUND(VALUE(SUBSTITUTE(連結実質赤字比率に係る赤字・黒字の構成分析!I$40,"▲", "-")), 2)), NA())</f>
        <v>0.15</v>
      </c>
      <c r="J30" s="168" t="e">
        <f>IF(ROUND(VALUE(SUBSTITUTE(連結実質赤字比率に係る赤字・黒字の構成分析!J$40,"▲", "-")), 2) &lt; 0, ABS(ROUND(VALUE(SUBSTITUTE(連結実質赤字比率に係る赤字・黒字の構成分析!J$40,"▲", "-")), 2)), NA())</f>
        <v>#N/A</v>
      </c>
      <c r="K30" s="168">
        <f>IF(ROUND(VALUE(SUBSTITUTE(連結実質赤字比率に係る赤字・黒字の構成分析!J$40,"▲", "-")), 2) &gt;= 0, ABS(ROUND(VALUE(SUBSTITUTE(連結実質赤字比率に係る赤字・黒字の構成分析!J$40,"▲", "-")), 2)), NA())</f>
        <v>0.19</v>
      </c>
    </row>
    <row r="31" spans="1:11" x14ac:dyDescent="0.15">
      <c r="A31" s="168" t="str">
        <f>IF(連結実質赤字比率に係る赤字・黒字の構成分析!C$39="",NA(),連結実質赤字比率に係る赤字・黒字の構成分析!C$39)</f>
        <v>病院事業特別会計</v>
      </c>
      <c r="B31" s="168" t="e">
        <f>IF(ROUND(VALUE(SUBSTITUTE(連結実質赤字比率に係る赤字・黒字の構成分析!F$39,"▲", "-")), 2) &lt; 0, ABS(ROUND(VALUE(SUBSTITUTE(連結実質赤字比率に係る赤字・黒字の構成分析!F$39,"▲", "-")), 2)), NA())</f>
        <v>#N/A</v>
      </c>
      <c r="C31" s="168">
        <f>IF(ROUND(VALUE(SUBSTITUTE(連結実質赤字比率に係る赤字・黒字の構成分析!F$39,"▲", "-")), 2) &gt;= 0, ABS(ROUND(VALUE(SUBSTITUTE(連結実質赤字比率に係る赤字・黒字の構成分析!F$39,"▲", "-")), 2)), NA())</f>
        <v>3.02</v>
      </c>
      <c r="D31" s="168" t="e">
        <f>IF(ROUND(VALUE(SUBSTITUTE(連結実質赤字比率に係る赤字・黒字の構成分析!G$39,"▲", "-")), 2) &lt; 0, ABS(ROUND(VALUE(SUBSTITUTE(連結実質赤字比率に係る赤字・黒字の構成分析!G$39,"▲", "-")), 2)), NA())</f>
        <v>#N/A</v>
      </c>
      <c r="E31" s="168">
        <f>IF(ROUND(VALUE(SUBSTITUTE(連結実質赤字比率に係る赤字・黒字の構成分析!G$39,"▲", "-")), 2) &gt;= 0, ABS(ROUND(VALUE(SUBSTITUTE(連結実質赤字比率に係る赤字・黒字の構成分析!G$39,"▲", "-")), 2)), NA())</f>
        <v>3.48</v>
      </c>
      <c r="F31" s="168" t="e">
        <f>IF(ROUND(VALUE(SUBSTITUTE(連結実質赤字比率に係る赤字・黒字の構成分析!H$39,"▲", "-")), 2) &lt; 0, ABS(ROUND(VALUE(SUBSTITUTE(連結実質赤字比率に係る赤字・黒字の構成分析!H$39,"▲", "-")), 2)), NA())</f>
        <v>#N/A</v>
      </c>
      <c r="G31" s="168">
        <f>IF(ROUND(VALUE(SUBSTITUTE(連結実質赤字比率に係る赤字・黒字の構成分析!H$39,"▲", "-")), 2) &gt;= 0, ABS(ROUND(VALUE(SUBSTITUTE(連結実質赤字比率に係る赤字・黒字の構成分析!H$39,"▲", "-")), 2)), NA())</f>
        <v>3.51</v>
      </c>
      <c r="H31" s="168" t="e">
        <f>IF(ROUND(VALUE(SUBSTITUTE(連結実質赤字比率に係る赤字・黒字の構成分析!I$39,"▲", "-")), 2) &lt; 0, ABS(ROUND(VALUE(SUBSTITUTE(連結実質赤字比率に係る赤字・黒字の構成分析!I$39,"▲", "-")), 2)), NA())</f>
        <v>#N/A</v>
      </c>
      <c r="I31" s="168">
        <f>IF(ROUND(VALUE(SUBSTITUTE(連結実質赤字比率に係る赤字・黒字の構成分析!I$39,"▲", "-")), 2) &gt;= 0, ABS(ROUND(VALUE(SUBSTITUTE(連結実質赤字比率に係る赤字・黒字の構成分析!I$39,"▲", "-")), 2)), NA())</f>
        <v>2.66</v>
      </c>
      <c r="J31" s="168" t="e">
        <f>IF(ROUND(VALUE(SUBSTITUTE(連結実質赤字比率に係る赤字・黒字の構成分析!J$39,"▲", "-")), 2) &lt; 0, ABS(ROUND(VALUE(SUBSTITUTE(連結実質赤字比率に係る赤字・黒字の構成分析!J$39,"▲", "-")), 2)), NA())</f>
        <v>#N/A</v>
      </c>
      <c r="K31" s="168">
        <f>IF(ROUND(VALUE(SUBSTITUTE(連結実質赤字比率に係る赤字・黒字の構成分析!J$39,"▲", "-")), 2) &gt;= 0, ABS(ROUND(VALUE(SUBSTITUTE(連結実質赤字比率に係る赤字・黒字の構成分析!J$39,"▲", "-")), 2)), NA())</f>
        <v>1.18</v>
      </c>
    </row>
    <row r="32" spans="1:11" x14ac:dyDescent="0.15">
      <c r="A32" s="168" t="str">
        <f>IF(連結実質赤字比率に係る赤字・黒字の構成分析!C$38="",NA(),連結実質赤字比率に係る赤字・黒字の構成分析!C$38)</f>
        <v>介護老人保健施設事業特別会計</v>
      </c>
      <c r="B32" s="168" t="e">
        <f>IF(ROUND(VALUE(SUBSTITUTE(連結実質赤字比率に係る赤字・黒字の構成分析!F$38,"▲", "-")), 2) &lt; 0, ABS(ROUND(VALUE(SUBSTITUTE(連結実質赤字比率に係る赤字・黒字の構成分析!F$38,"▲", "-")), 2)), NA())</f>
        <v>#N/A</v>
      </c>
      <c r="C32" s="168">
        <f>IF(ROUND(VALUE(SUBSTITUTE(連結実質赤字比率に係る赤字・黒字の構成分析!F$38,"▲", "-")), 2) &gt;= 0, ABS(ROUND(VALUE(SUBSTITUTE(連結実質赤字比率に係る赤字・黒字の構成分析!F$38,"▲", "-")), 2)), NA())</f>
        <v>3.25</v>
      </c>
      <c r="D32" s="168" t="e">
        <f>IF(ROUND(VALUE(SUBSTITUTE(連結実質赤字比率に係る赤字・黒字の構成分析!G$38,"▲", "-")), 2) &lt; 0, ABS(ROUND(VALUE(SUBSTITUTE(連結実質赤字比率に係る赤字・黒字の構成分析!G$38,"▲", "-")), 2)), NA())</f>
        <v>#N/A</v>
      </c>
      <c r="E32" s="168">
        <f>IF(ROUND(VALUE(SUBSTITUTE(連結実質赤字比率に係る赤字・黒字の構成分析!G$38,"▲", "-")), 2) &gt;= 0, ABS(ROUND(VALUE(SUBSTITUTE(連結実質赤字比率に係る赤字・黒字の構成分析!G$38,"▲", "-")), 2)), NA())</f>
        <v>2.69</v>
      </c>
      <c r="F32" s="168" t="e">
        <f>IF(ROUND(VALUE(SUBSTITUTE(連結実質赤字比率に係る赤字・黒字の構成分析!H$38,"▲", "-")), 2) &lt; 0, ABS(ROUND(VALUE(SUBSTITUTE(連結実質赤字比率に係る赤字・黒字の構成分析!H$38,"▲", "-")), 2)), NA())</f>
        <v>#N/A</v>
      </c>
      <c r="G32" s="168">
        <f>IF(ROUND(VALUE(SUBSTITUTE(連結実質赤字比率に係る赤字・黒字の構成分析!H$38,"▲", "-")), 2) &gt;= 0, ABS(ROUND(VALUE(SUBSTITUTE(連結実質赤字比率に係る赤字・黒字の構成分析!H$38,"▲", "-")), 2)), NA())</f>
        <v>2.16</v>
      </c>
      <c r="H32" s="168" t="e">
        <f>IF(ROUND(VALUE(SUBSTITUTE(連結実質赤字比率に係る赤字・黒字の構成分析!I$38,"▲", "-")), 2) &lt; 0, ABS(ROUND(VALUE(SUBSTITUTE(連結実質赤字比率に係る赤字・黒字の構成分析!I$38,"▲", "-")), 2)), NA())</f>
        <v>#N/A</v>
      </c>
      <c r="I32" s="168">
        <f>IF(ROUND(VALUE(SUBSTITUTE(連結実質赤字比率に係る赤字・黒字の構成分析!I$38,"▲", "-")), 2) &gt;= 0, ABS(ROUND(VALUE(SUBSTITUTE(連結実質赤字比率に係る赤字・黒字の構成分析!I$38,"▲", "-")), 2)), NA())</f>
        <v>1.5</v>
      </c>
      <c r="J32" s="168" t="e">
        <f>IF(ROUND(VALUE(SUBSTITUTE(連結実質赤字比率に係る赤字・黒字の構成分析!J$38,"▲", "-")), 2) &lt; 0, ABS(ROUND(VALUE(SUBSTITUTE(連結実質赤字比率に係る赤字・黒字の構成分析!J$38,"▲", "-")), 2)), NA())</f>
        <v>#N/A</v>
      </c>
      <c r="K32" s="168">
        <f>IF(ROUND(VALUE(SUBSTITUTE(連結実質赤字比率に係る赤字・黒字の構成分析!J$38,"▲", "-")), 2) &gt;= 0, ABS(ROUND(VALUE(SUBSTITUTE(連結実質赤字比率に係る赤字・黒字の構成分析!J$38,"▲", "-")), 2)), NA())</f>
        <v>1.24</v>
      </c>
    </row>
    <row r="33" spans="1:16" x14ac:dyDescent="0.15">
      <c r="A33" s="168" t="str">
        <f>IF(連結実質赤字比率に係る赤字・黒字の構成分析!C$37="",NA(),連結実質赤字比率に係る赤字・黒字の構成分析!C$37)</f>
        <v>介護保険事業特別会計</v>
      </c>
      <c r="B33" s="168" t="e">
        <f>IF(ROUND(VALUE(SUBSTITUTE(連結実質赤字比率に係る赤字・黒字の構成分析!F$37,"▲", "-")), 2) &lt; 0, ABS(ROUND(VALUE(SUBSTITUTE(連結実質赤字比率に係る赤字・黒字の構成分析!F$37,"▲", "-")), 2)), NA())</f>
        <v>#N/A</v>
      </c>
      <c r="C33" s="168">
        <f>IF(ROUND(VALUE(SUBSTITUTE(連結実質赤字比率に係る赤字・黒字の構成分析!F$37,"▲", "-")), 2) &gt;= 0, ABS(ROUND(VALUE(SUBSTITUTE(連結実質赤字比率に係る赤字・黒字の構成分析!F$37,"▲", "-")), 2)), NA())</f>
        <v>0.78</v>
      </c>
      <c r="D33" s="168" t="e">
        <f>IF(ROUND(VALUE(SUBSTITUTE(連結実質赤字比率に係る赤字・黒字の構成分析!G$37,"▲", "-")), 2) &lt; 0, ABS(ROUND(VALUE(SUBSTITUTE(連結実質赤字比率に係る赤字・黒字の構成分析!G$37,"▲", "-")), 2)), NA())</f>
        <v>#N/A</v>
      </c>
      <c r="E33" s="168">
        <f>IF(ROUND(VALUE(SUBSTITUTE(連結実質赤字比率に係る赤字・黒字の構成分析!G$37,"▲", "-")), 2) &gt;= 0, ABS(ROUND(VALUE(SUBSTITUTE(連結実質赤字比率に係る赤字・黒字の構成分析!G$37,"▲", "-")), 2)), NA())</f>
        <v>1.36</v>
      </c>
      <c r="F33" s="168" t="e">
        <f>IF(ROUND(VALUE(SUBSTITUTE(連結実質赤字比率に係る赤字・黒字の構成分析!H$37,"▲", "-")), 2) &lt; 0, ABS(ROUND(VALUE(SUBSTITUTE(連結実質赤字比率に係る赤字・黒字の構成分析!H$37,"▲", "-")), 2)), NA())</f>
        <v>#N/A</v>
      </c>
      <c r="G33" s="168">
        <f>IF(ROUND(VALUE(SUBSTITUTE(連結実質赤字比率に係る赤字・黒字の構成分析!H$37,"▲", "-")), 2) &gt;= 0, ABS(ROUND(VALUE(SUBSTITUTE(連結実質赤字比率に係る赤字・黒字の構成分析!H$37,"▲", "-")), 2)), NA())</f>
        <v>1.94</v>
      </c>
      <c r="H33" s="168" t="e">
        <f>IF(ROUND(VALUE(SUBSTITUTE(連結実質赤字比率に係る赤字・黒字の構成分析!I$37,"▲", "-")), 2) &lt; 0, ABS(ROUND(VALUE(SUBSTITUTE(連結実質赤字比率に係る赤字・黒字の構成分析!I$37,"▲", "-")), 2)), NA())</f>
        <v>#N/A</v>
      </c>
      <c r="I33" s="168">
        <f>IF(ROUND(VALUE(SUBSTITUTE(連結実質赤字比率に係る赤字・黒字の構成分析!I$37,"▲", "-")), 2) &gt;= 0, ABS(ROUND(VALUE(SUBSTITUTE(連結実質赤字比率に係る赤字・黒字の構成分析!I$37,"▲", "-")), 2)), NA())</f>
        <v>2.12</v>
      </c>
      <c r="J33" s="168" t="e">
        <f>IF(ROUND(VALUE(SUBSTITUTE(連結実質赤字比率に係る赤字・黒字の構成分析!J$37,"▲", "-")), 2) &lt; 0, ABS(ROUND(VALUE(SUBSTITUTE(連結実質赤字比率に係る赤字・黒字の構成分析!J$37,"▲", "-")), 2)), NA())</f>
        <v>#N/A</v>
      </c>
      <c r="K33" s="168">
        <f>IF(ROUND(VALUE(SUBSTITUTE(連結実質赤字比率に係る赤字・黒字の構成分析!J$37,"▲", "-")), 2) &gt;= 0, ABS(ROUND(VALUE(SUBSTITUTE(連結実質赤字比率に係る赤字・黒字の構成分析!J$37,"▲", "-")), 2)), NA())</f>
        <v>1.52</v>
      </c>
    </row>
    <row r="34" spans="1:16" x14ac:dyDescent="0.15">
      <c r="A34" s="168" t="str">
        <f>IF(連結実質赤字比率に係る赤字・黒字の構成分析!C$36="",NA(),連結実質赤字比率に係る赤字・黒字の構成分析!C$36)</f>
        <v>国民健康保険事業特別会計</v>
      </c>
      <c r="B34" s="168" t="e">
        <f>IF(ROUND(VALUE(SUBSTITUTE(連結実質赤字比率に係る赤字・黒字の構成分析!F$36,"▲", "-")), 2) &lt; 0, ABS(ROUND(VALUE(SUBSTITUTE(連結実質赤字比率に係る赤字・黒字の構成分析!F$36,"▲", "-")), 2)), NA())</f>
        <v>#N/A</v>
      </c>
      <c r="C34" s="168">
        <f>IF(ROUND(VALUE(SUBSTITUTE(連結実質赤字比率に係る赤字・黒字の構成分析!F$36,"▲", "-")), 2) &gt;= 0, ABS(ROUND(VALUE(SUBSTITUTE(連結実質赤字比率に係る赤字・黒字の構成分析!F$36,"▲", "-")), 2)), NA())</f>
        <v>2.61</v>
      </c>
      <c r="D34" s="168" t="e">
        <f>IF(ROUND(VALUE(SUBSTITUTE(連結実質赤字比率に係る赤字・黒字の構成分析!G$36,"▲", "-")), 2) &lt; 0, ABS(ROUND(VALUE(SUBSTITUTE(連結実質赤字比率に係る赤字・黒字の構成分析!G$36,"▲", "-")), 2)), NA())</f>
        <v>#N/A</v>
      </c>
      <c r="E34" s="168">
        <f>IF(ROUND(VALUE(SUBSTITUTE(連結実質赤字比率に係る赤字・黒字の構成分析!G$36,"▲", "-")), 2) &gt;= 0, ABS(ROUND(VALUE(SUBSTITUTE(連結実質赤字比率に係る赤字・黒字の構成分析!G$36,"▲", "-")), 2)), NA())</f>
        <v>2.2999999999999998</v>
      </c>
      <c r="F34" s="168" t="e">
        <f>IF(ROUND(VALUE(SUBSTITUTE(連結実質赤字比率に係る赤字・黒字の構成分析!H$36,"▲", "-")), 2) &lt; 0, ABS(ROUND(VALUE(SUBSTITUTE(連結実質赤字比率に係る赤字・黒字の構成分析!H$36,"▲", "-")), 2)), NA())</f>
        <v>#N/A</v>
      </c>
      <c r="G34" s="168">
        <f>IF(ROUND(VALUE(SUBSTITUTE(連結実質赤字比率に係る赤字・黒字の構成分析!H$36,"▲", "-")), 2) &gt;= 0, ABS(ROUND(VALUE(SUBSTITUTE(連結実質赤字比率に係る赤字・黒字の構成分析!H$36,"▲", "-")), 2)), NA())</f>
        <v>2.0099999999999998</v>
      </c>
      <c r="H34" s="168" t="e">
        <f>IF(ROUND(VALUE(SUBSTITUTE(連結実質赤字比率に係る赤字・黒字の構成分析!I$36,"▲", "-")), 2) &lt; 0, ABS(ROUND(VALUE(SUBSTITUTE(連結実質赤字比率に係る赤字・黒字の構成分析!I$36,"▲", "-")), 2)), NA())</f>
        <v>#N/A</v>
      </c>
      <c r="I34" s="168">
        <f>IF(ROUND(VALUE(SUBSTITUTE(連結実質赤字比率に係る赤字・黒字の構成分析!I$36,"▲", "-")), 2) &gt;= 0, ABS(ROUND(VALUE(SUBSTITUTE(連結実質赤字比率に係る赤字・黒字の構成分析!I$36,"▲", "-")), 2)), NA())</f>
        <v>1.95</v>
      </c>
      <c r="J34" s="168" t="e">
        <f>IF(ROUND(VALUE(SUBSTITUTE(連結実質赤字比率に係る赤字・黒字の構成分析!J$36,"▲", "-")), 2) &lt; 0, ABS(ROUND(VALUE(SUBSTITUTE(連結実質赤字比率に係る赤字・黒字の構成分析!J$36,"▲", "-")), 2)), NA())</f>
        <v>#N/A</v>
      </c>
      <c r="K34" s="168">
        <f>IF(ROUND(VALUE(SUBSTITUTE(連結実質赤字比率に係る赤字・黒字の構成分析!J$36,"▲", "-")), 2) &gt;= 0, ABS(ROUND(VALUE(SUBSTITUTE(連結実質赤字比率に係る赤字・黒字の構成分析!J$36,"▲", "-")), 2)), NA())</f>
        <v>1.57</v>
      </c>
    </row>
    <row r="35" spans="1:16" x14ac:dyDescent="0.15">
      <c r="A35" s="168" t="str">
        <f>IF(連結実質赤字比率に係る赤字・黒字の構成分析!C$35="",NA(),連結実質赤字比率に係る赤字・黒字の構成分析!C$35)</f>
        <v>水道事業特別会計</v>
      </c>
      <c r="B35" s="168" t="e">
        <f>IF(ROUND(VALUE(SUBSTITUTE(連結実質赤字比率に係る赤字・黒字の構成分析!F$35,"▲", "-")), 2) &lt; 0, ABS(ROUND(VALUE(SUBSTITUTE(連結実質赤字比率に係る赤字・黒字の構成分析!F$35,"▲", "-")), 2)), NA())</f>
        <v>#N/A</v>
      </c>
      <c r="C35" s="168">
        <f>IF(ROUND(VALUE(SUBSTITUTE(連結実質赤字比率に係る赤字・黒字の構成分析!F$35,"▲", "-")), 2) &gt;= 0, ABS(ROUND(VALUE(SUBSTITUTE(連結実質赤字比率に係る赤字・黒字の構成分析!F$35,"▲", "-")), 2)), NA())</f>
        <v>8.7200000000000006</v>
      </c>
      <c r="D35" s="168" t="e">
        <f>IF(ROUND(VALUE(SUBSTITUTE(連結実質赤字比率に係る赤字・黒字の構成分析!G$35,"▲", "-")), 2) &lt; 0, ABS(ROUND(VALUE(SUBSTITUTE(連結実質赤字比率に係る赤字・黒字の構成分析!G$35,"▲", "-")), 2)), NA())</f>
        <v>#N/A</v>
      </c>
      <c r="E35" s="168">
        <f>IF(ROUND(VALUE(SUBSTITUTE(連結実質赤字比率に係る赤字・黒字の構成分析!G$35,"▲", "-")), 2) &gt;= 0, ABS(ROUND(VALUE(SUBSTITUTE(連結実質赤字比率に係る赤字・黒字の構成分析!G$35,"▲", "-")), 2)), NA())</f>
        <v>8.5299999999999994</v>
      </c>
      <c r="F35" s="168" t="e">
        <f>IF(ROUND(VALUE(SUBSTITUTE(連結実質赤字比率に係る赤字・黒字の構成分析!H$35,"▲", "-")), 2) &lt; 0, ABS(ROUND(VALUE(SUBSTITUTE(連結実質赤字比率に係る赤字・黒字の構成分析!H$35,"▲", "-")), 2)), NA())</f>
        <v>#N/A</v>
      </c>
      <c r="G35" s="168">
        <f>IF(ROUND(VALUE(SUBSTITUTE(連結実質赤字比率に係る赤字・黒字の構成分析!H$35,"▲", "-")), 2) &gt;= 0, ABS(ROUND(VALUE(SUBSTITUTE(連結実質赤字比率に係る赤字・黒字の構成分析!H$35,"▲", "-")), 2)), NA())</f>
        <v>7.94</v>
      </c>
      <c r="H35" s="168" t="e">
        <f>IF(ROUND(VALUE(SUBSTITUTE(連結実質赤字比率に係る赤字・黒字の構成分析!I$35,"▲", "-")), 2) &lt; 0, ABS(ROUND(VALUE(SUBSTITUTE(連結実質赤字比率に係る赤字・黒字の構成分析!I$35,"▲", "-")), 2)), NA())</f>
        <v>#N/A</v>
      </c>
      <c r="I35" s="168">
        <f>IF(ROUND(VALUE(SUBSTITUTE(連結実質赤字比率に係る赤字・黒字の構成分析!I$35,"▲", "-")), 2) &gt;= 0, ABS(ROUND(VALUE(SUBSTITUTE(連結実質赤字比率に係る赤字・黒字の構成分析!I$35,"▲", "-")), 2)), NA())</f>
        <v>6.97</v>
      </c>
      <c r="J35" s="168" t="e">
        <f>IF(ROUND(VALUE(SUBSTITUTE(連結実質赤字比率に係る赤字・黒字の構成分析!J$35,"▲", "-")), 2) &lt; 0, ABS(ROUND(VALUE(SUBSTITUTE(連結実質赤字比率に係る赤字・黒字の構成分析!J$35,"▲", "-")), 2)), NA())</f>
        <v>#N/A</v>
      </c>
      <c r="K35" s="168">
        <f>IF(ROUND(VALUE(SUBSTITUTE(連結実質赤字比率に係る赤字・黒字の構成分析!J$35,"▲", "-")), 2) &gt;= 0, ABS(ROUND(VALUE(SUBSTITUTE(連結実質赤字比率に係る赤字・黒字の構成分析!J$35,"▲", "-")), 2)), NA())</f>
        <v>5.96</v>
      </c>
    </row>
    <row r="36" spans="1:16" x14ac:dyDescent="0.15">
      <c r="A36" s="168" t="str">
        <f>IF(連結実質赤字比率に係る赤字・黒字の構成分析!C$34="",NA(),連結実質赤字比率に係る赤字・黒字の構成分析!C$34)</f>
        <v>一般会計</v>
      </c>
      <c r="B36" s="168" t="e">
        <f>IF(ROUND(VALUE(SUBSTITUTE(連結実質赤字比率に係る赤字・黒字の構成分析!F$34,"▲", "-")), 2) &lt; 0, ABS(ROUND(VALUE(SUBSTITUTE(連結実質赤字比率に係る赤字・黒字の構成分析!F$34,"▲", "-")), 2)), NA())</f>
        <v>#N/A</v>
      </c>
      <c r="C36" s="168">
        <f>IF(ROUND(VALUE(SUBSTITUTE(連結実質赤字比率に係る赤字・黒字の構成分析!F$34,"▲", "-")), 2) &gt;= 0, ABS(ROUND(VALUE(SUBSTITUTE(連結実質赤字比率に係る赤字・黒字の構成分析!F$34,"▲", "-")), 2)), NA())</f>
        <v>6.04</v>
      </c>
      <c r="D36" s="168" t="e">
        <f>IF(ROUND(VALUE(SUBSTITUTE(連結実質赤字比率に係る赤字・黒字の構成分析!G$34,"▲", "-")), 2) &lt; 0, ABS(ROUND(VALUE(SUBSTITUTE(連結実質赤字比率に係る赤字・黒字の構成分析!G$34,"▲", "-")), 2)), NA())</f>
        <v>#N/A</v>
      </c>
      <c r="E36" s="168">
        <f>IF(ROUND(VALUE(SUBSTITUTE(連結実質赤字比率に係る赤字・黒字の構成分析!G$34,"▲", "-")), 2) &gt;= 0, ABS(ROUND(VALUE(SUBSTITUTE(連結実質赤字比率に係る赤字・黒字の構成分析!G$34,"▲", "-")), 2)), NA())</f>
        <v>7.31</v>
      </c>
      <c r="F36" s="168" t="e">
        <f>IF(ROUND(VALUE(SUBSTITUTE(連結実質赤字比率に係る赤字・黒字の構成分析!H$34,"▲", "-")), 2) &lt; 0, ABS(ROUND(VALUE(SUBSTITUTE(連結実質赤字比率に係る赤字・黒字の構成分析!H$34,"▲", "-")), 2)), NA())</f>
        <v>#N/A</v>
      </c>
      <c r="G36" s="168">
        <f>IF(ROUND(VALUE(SUBSTITUTE(連結実質赤字比率に係る赤字・黒字の構成分析!H$34,"▲", "-")), 2) &gt;= 0, ABS(ROUND(VALUE(SUBSTITUTE(連結実質赤字比率に係る赤字・黒字の構成分析!H$34,"▲", "-")), 2)), NA())</f>
        <v>7.69</v>
      </c>
      <c r="H36" s="168" t="e">
        <f>IF(ROUND(VALUE(SUBSTITUTE(連結実質赤字比率に係る赤字・黒字の構成分析!I$34,"▲", "-")), 2) &lt; 0, ABS(ROUND(VALUE(SUBSTITUTE(連結実質赤字比率に係る赤字・黒字の構成分析!I$34,"▲", "-")), 2)), NA())</f>
        <v>#N/A</v>
      </c>
      <c r="I36" s="168">
        <f>IF(ROUND(VALUE(SUBSTITUTE(連結実質赤字比率に係る赤字・黒字の構成分析!I$34,"▲", "-")), 2) &gt;= 0, ABS(ROUND(VALUE(SUBSTITUTE(連結実質赤字比率に係る赤字・黒字の構成分析!I$34,"▲", "-")), 2)), NA())</f>
        <v>7.64</v>
      </c>
      <c r="J36" s="168" t="e">
        <f>IF(ROUND(VALUE(SUBSTITUTE(連結実質赤字比率に係る赤字・黒字の構成分析!J$34,"▲", "-")), 2) &lt; 0, ABS(ROUND(VALUE(SUBSTITUTE(連結実質赤字比率に係る赤字・黒字の構成分析!J$34,"▲", "-")), 2)), NA())</f>
        <v>#N/A</v>
      </c>
      <c r="K36" s="168">
        <f>IF(ROUND(VALUE(SUBSTITUTE(連結実質赤字比率に係る赤字・黒字の構成分析!J$34,"▲", "-")), 2) &gt;= 0, ABS(ROUND(VALUE(SUBSTITUTE(連結実質赤字比率に係る赤字・黒字の構成分析!J$34,"▲", "-")), 2)), NA())</f>
        <v>6.41</v>
      </c>
    </row>
    <row r="39" spans="1:16" x14ac:dyDescent="0.15">
      <c r="A39" s="137" t="s">
        <v>60</v>
      </c>
    </row>
    <row r="40" spans="1:16" x14ac:dyDescent="0.15">
      <c r="A40" s="169"/>
      <c r="B40" s="169" t="str">
        <f>'実質公債費比率（分子）の構造'!K$44</f>
        <v>H29</v>
      </c>
      <c r="C40" s="169"/>
      <c r="D40" s="169"/>
      <c r="E40" s="169" t="str">
        <f>'実質公債費比率（分子）の構造'!L$44</f>
        <v>H30</v>
      </c>
      <c r="F40" s="169"/>
      <c r="G40" s="169"/>
      <c r="H40" s="169" t="str">
        <f>'実質公債費比率（分子）の構造'!M$44</f>
        <v>R01</v>
      </c>
      <c r="I40" s="169"/>
      <c r="J40" s="169"/>
      <c r="K40" s="169" t="str">
        <f>'実質公債費比率（分子）の構造'!N$44</f>
        <v>R02</v>
      </c>
      <c r="L40" s="169"/>
      <c r="M40" s="169"/>
      <c r="N40" s="169" t="str">
        <f>'実質公債費比率（分子）の構造'!O$44</f>
        <v>R03</v>
      </c>
      <c r="O40" s="169"/>
      <c r="P40" s="169"/>
    </row>
    <row r="41" spans="1:16" x14ac:dyDescent="0.15">
      <c r="A41" s="169"/>
      <c r="B41" s="169" t="s">
        <v>61</v>
      </c>
      <c r="C41" s="169"/>
      <c r="D41" s="169" t="s">
        <v>62</v>
      </c>
      <c r="E41" s="169" t="s">
        <v>61</v>
      </c>
      <c r="F41" s="169"/>
      <c r="G41" s="169" t="s">
        <v>62</v>
      </c>
      <c r="H41" s="169" t="s">
        <v>61</v>
      </c>
      <c r="I41" s="169"/>
      <c r="J41" s="169" t="s">
        <v>62</v>
      </c>
      <c r="K41" s="169" t="s">
        <v>61</v>
      </c>
      <c r="L41" s="169"/>
      <c r="M41" s="169" t="s">
        <v>62</v>
      </c>
      <c r="N41" s="169" t="s">
        <v>61</v>
      </c>
      <c r="O41" s="169"/>
      <c r="P41" s="169" t="s">
        <v>62</v>
      </c>
    </row>
    <row r="42" spans="1:16" x14ac:dyDescent="0.15">
      <c r="A42" s="169" t="s">
        <v>63</v>
      </c>
      <c r="B42" s="169"/>
      <c r="C42" s="169"/>
      <c r="D42" s="169">
        <f>'実質公債費比率（分子）の構造'!K$52</f>
        <v>626</v>
      </c>
      <c r="E42" s="169"/>
      <c r="F42" s="169"/>
      <c r="G42" s="169">
        <f>'実質公債費比率（分子）の構造'!L$52</f>
        <v>646</v>
      </c>
      <c r="H42" s="169"/>
      <c r="I42" s="169"/>
      <c r="J42" s="169">
        <f>'実質公債費比率（分子）の構造'!M$52</f>
        <v>646</v>
      </c>
      <c r="K42" s="169"/>
      <c r="L42" s="169"/>
      <c r="M42" s="169">
        <f>'実質公債費比率（分子）の構造'!N$52</f>
        <v>670</v>
      </c>
      <c r="N42" s="169"/>
      <c r="O42" s="169"/>
      <c r="P42" s="169">
        <f>'実質公債費比率（分子）の構造'!O$52</f>
        <v>693</v>
      </c>
    </row>
    <row r="43" spans="1:16" x14ac:dyDescent="0.15">
      <c r="A43" s="169" t="s">
        <v>64</v>
      </c>
      <c r="B43" s="169" t="str">
        <f>'実質公債費比率（分子）の構造'!K$51</f>
        <v>-</v>
      </c>
      <c r="C43" s="169"/>
      <c r="D43" s="169"/>
      <c r="E43" s="169" t="str">
        <f>'実質公債費比率（分子）の構造'!L$51</f>
        <v>-</v>
      </c>
      <c r="F43" s="169"/>
      <c r="G43" s="169"/>
      <c r="H43" s="169" t="str">
        <f>'実質公債費比率（分子）の構造'!M$51</f>
        <v>-</v>
      </c>
      <c r="I43" s="169"/>
      <c r="J43" s="169"/>
      <c r="K43" s="169" t="str">
        <f>'実質公債費比率（分子）の構造'!N$51</f>
        <v>-</v>
      </c>
      <c r="L43" s="169"/>
      <c r="M43" s="169"/>
      <c r="N43" s="169" t="str">
        <f>'実質公債費比率（分子）の構造'!O$51</f>
        <v>-</v>
      </c>
      <c r="O43" s="169"/>
      <c r="P43" s="169"/>
    </row>
    <row r="44" spans="1:16" x14ac:dyDescent="0.15">
      <c r="A44" s="169" t="s">
        <v>65</v>
      </c>
      <c r="B44" s="169" t="str">
        <f>'実質公債費比率（分子）の構造'!K$50</f>
        <v>-</v>
      </c>
      <c r="C44" s="169"/>
      <c r="D44" s="169"/>
      <c r="E44" s="169" t="str">
        <f>'実質公債費比率（分子）の構造'!L$50</f>
        <v>-</v>
      </c>
      <c r="F44" s="169"/>
      <c r="G44" s="169"/>
      <c r="H44" s="169" t="str">
        <f>'実質公債費比率（分子）の構造'!M$50</f>
        <v>-</v>
      </c>
      <c r="I44" s="169"/>
      <c r="J44" s="169"/>
      <c r="K44" s="169" t="str">
        <f>'実質公債費比率（分子）の構造'!N$50</f>
        <v>-</v>
      </c>
      <c r="L44" s="169"/>
      <c r="M44" s="169"/>
      <c r="N44" s="169" t="str">
        <f>'実質公債費比率（分子）の構造'!O$50</f>
        <v>-</v>
      </c>
      <c r="O44" s="169"/>
      <c r="P44" s="169"/>
    </row>
    <row r="45" spans="1:16" x14ac:dyDescent="0.15">
      <c r="A45" s="169" t="s">
        <v>66</v>
      </c>
      <c r="B45" s="169">
        <f>'実質公債費比率（分子）の構造'!K$49</f>
        <v>19</v>
      </c>
      <c r="C45" s="169"/>
      <c r="D45" s="169"/>
      <c r="E45" s="169">
        <f>'実質公債費比率（分子）の構造'!L$49</f>
        <v>8</v>
      </c>
      <c r="F45" s="169"/>
      <c r="G45" s="169"/>
      <c r="H45" s="169">
        <f>'実質公債費比率（分子）の構造'!M$49</f>
        <v>13</v>
      </c>
      <c r="I45" s="169"/>
      <c r="J45" s="169"/>
      <c r="K45" s="169">
        <f>'実質公債費比率（分子）の構造'!N$49</f>
        <v>10</v>
      </c>
      <c r="L45" s="169"/>
      <c r="M45" s="169"/>
      <c r="N45" s="169">
        <f>'実質公債費比率（分子）の構造'!O$49</f>
        <v>9</v>
      </c>
      <c r="O45" s="169"/>
      <c r="P45" s="169"/>
    </row>
    <row r="46" spans="1:16" x14ac:dyDescent="0.15">
      <c r="A46" s="169" t="s">
        <v>67</v>
      </c>
      <c r="B46" s="169">
        <f>'実質公債費比率（分子）の構造'!K$48</f>
        <v>291</v>
      </c>
      <c r="C46" s="169"/>
      <c r="D46" s="169"/>
      <c r="E46" s="169">
        <f>'実質公債費比率（分子）の構造'!L$48</f>
        <v>303</v>
      </c>
      <c r="F46" s="169"/>
      <c r="G46" s="169"/>
      <c r="H46" s="169">
        <f>'実質公債費比率（分子）の構造'!M$48</f>
        <v>306</v>
      </c>
      <c r="I46" s="169"/>
      <c r="J46" s="169"/>
      <c r="K46" s="169">
        <f>'実質公債費比率（分子）の構造'!N$48</f>
        <v>296</v>
      </c>
      <c r="L46" s="169"/>
      <c r="M46" s="169"/>
      <c r="N46" s="169">
        <f>'実質公債費比率（分子）の構造'!O$48</f>
        <v>296</v>
      </c>
      <c r="O46" s="169"/>
      <c r="P46" s="169"/>
    </row>
    <row r="47" spans="1:16" x14ac:dyDescent="0.15">
      <c r="A47" s="169" t="s">
        <v>68</v>
      </c>
      <c r="B47" s="169" t="str">
        <f>'実質公債費比率（分子）の構造'!K$47</f>
        <v>-</v>
      </c>
      <c r="C47" s="169"/>
      <c r="D47" s="169"/>
      <c r="E47" s="169" t="str">
        <f>'実質公債費比率（分子）の構造'!L$47</f>
        <v>-</v>
      </c>
      <c r="F47" s="169"/>
      <c r="G47" s="169"/>
      <c r="H47" s="169" t="str">
        <f>'実質公債費比率（分子）の構造'!M$47</f>
        <v>-</v>
      </c>
      <c r="I47" s="169"/>
      <c r="J47" s="169"/>
      <c r="K47" s="169" t="str">
        <f>'実質公債費比率（分子）の構造'!N$47</f>
        <v>-</v>
      </c>
      <c r="L47" s="169"/>
      <c r="M47" s="169"/>
      <c r="N47" s="169" t="str">
        <f>'実質公債費比率（分子）の構造'!O$47</f>
        <v>-</v>
      </c>
      <c r="O47" s="169"/>
      <c r="P47" s="169"/>
    </row>
    <row r="48" spans="1:16" x14ac:dyDescent="0.15">
      <c r="A48" s="169" t="s">
        <v>69</v>
      </c>
      <c r="B48" s="169" t="str">
        <f>'実質公債費比率（分子）の構造'!K$46</f>
        <v>-</v>
      </c>
      <c r="C48" s="169"/>
      <c r="D48" s="169"/>
      <c r="E48" s="169" t="str">
        <f>'実質公債費比率（分子）の構造'!L$46</f>
        <v>-</v>
      </c>
      <c r="F48" s="169"/>
      <c r="G48" s="169"/>
      <c r="H48" s="169" t="str">
        <f>'実質公債費比率（分子）の構造'!M$46</f>
        <v>-</v>
      </c>
      <c r="I48" s="169"/>
      <c r="J48" s="169"/>
      <c r="K48" s="169" t="str">
        <f>'実質公債費比率（分子）の構造'!N$46</f>
        <v>-</v>
      </c>
      <c r="L48" s="169"/>
      <c r="M48" s="169"/>
      <c r="N48" s="169" t="str">
        <f>'実質公債費比率（分子）の構造'!O$46</f>
        <v>-</v>
      </c>
      <c r="O48" s="169"/>
      <c r="P48" s="169"/>
    </row>
    <row r="49" spans="1:16" x14ac:dyDescent="0.15">
      <c r="A49" s="169" t="s">
        <v>70</v>
      </c>
      <c r="B49" s="169">
        <f>'実質公債費比率（分子）の構造'!K$45</f>
        <v>574</v>
      </c>
      <c r="C49" s="169"/>
      <c r="D49" s="169"/>
      <c r="E49" s="169">
        <f>'実質公債費比率（分子）の構造'!L$45</f>
        <v>585</v>
      </c>
      <c r="F49" s="169"/>
      <c r="G49" s="169"/>
      <c r="H49" s="169">
        <f>'実質公債費比率（分子）の構造'!M$45</f>
        <v>601</v>
      </c>
      <c r="I49" s="169"/>
      <c r="J49" s="169"/>
      <c r="K49" s="169">
        <f>'実質公債費比率（分子）の構造'!N$45</f>
        <v>640</v>
      </c>
      <c r="L49" s="169"/>
      <c r="M49" s="169"/>
      <c r="N49" s="169">
        <f>'実質公債費比率（分子）の構造'!O$45</f>
        <v>689</v>
      </c>
      <c r="O49" s="169"/>
      <c r="P49" s="169"/>
    </row>
    <row r="50" spans="1:16" x14ac:dyDescent="0.15">
      <c r="A50" s="169" t="s">
        <v>71</v>
      </c>
      <c r="B50" s="169" t="e">
        <f>NA()</f>
        <v>#N/A</v>
      </c>
      <c r="C50" s="169">
        <f>IF(ISNUMBER('実質公債費比率（分子）の構造'!K$53),'実質公債費比率（分子）の構造'!K$53,NA())</f>
        <v>258</v>
      </c>
      <c r="D50" s="169" t="e">
        <f>NA()</f>
        <v>#N/A</v>
      </c>
      <c r="E50" s="169" t="e">
        <f>NA()</f>
        <v>#N/A</v>
      </c>
      <c r="F50" s="169">
        <f>IF(ISNUMBER('実質公債費比率（分子）の構造'!L$53),'実質公債費比率（分子）の構造'!L$53,NA())</f>
        <v>250</v>
      </c>
      <c r="G50" s="169" t="e">
        <f>NA()</f>
        <v>#N/A</v>
      </c>
      <c r="H50" s="169" t="e">
        <f>NA()</f>
        <v>#N/A</v>
      </c>
      <c r="I50" s="169">
        <f>IF(ISNUMBER('実質公債費比率（分子）の構造'!M$53),'実質公債費比率（分子）の構造'!M$53,NA())</f>
        <v>274</v>
      </c>
      <c r="J50" s="169" t="e">
        <f>NA()</f>
        <v>#N/A</v>
      </c>
      <c r="K50" s="169" t="e">
        <f>NA()</f>
        <v>#N/A</v>
      </c>
      <c r="L50" s="169">
        <f>IF(ISNUMBER('実質公債費比率（分子）の構造'!N$53),'実質公債費比率（分子）の構造'!N$53,NA())</f>
        <v>276</v>
      </c>
      <c r="M50" s="169" t="e">
        <f>NA()</f>
        <v>#N/A</v>
      </c>
      <c r="N50" s="169" t="e">
        <f>NA()</f>
        <v>#N/A</v>
      </c>
      <c r="O50" s="169">
        <f>IF(ISNUMBER('実質公債費比率（分子）の構造'!O$53),'実質公債費比率（分子）の構造'!O$53,NA())</f>
        <v>301</v>
      </c>
      <c r="P50" s="169" t="e">
        <f>NA()</f>
        <v>#N/A</v>
      </c>
    </row>
    <row r="53" spans="1:16" x14ac:dyDescent="0.15">
      <c r="A53" s="137" t="s">
        <v>72</v>
      </c>
    </row>
    <row r="54" spans="1:16" x14ac:dyDescent="0.15">
      <c r="A54" s="168"/>
      <c r="B54" s="168" t="str">
        <f>'将来負担比率（分子）の構造'!I$40</f>
        <v>H29</v>
      </c>
      <c r="C54" s="168"/>
      <c r="D54" s="168"/>
      <c r="E54" s="168" t="str">
        <f>'将来負担比率（分子）の構造'!J$40</f>
        <v>H30</v>
      </c>
      <c r="F54" s="168"/>
      <c r="G54" s="168"/>
      <c r="H54" s="168" t="str">
        <f>'将来負担比率（分子）の構造'!K$40</f>
        <v>R01</v>
      </c>
      <c r="I54" s="168"/>
      <c r="J54" s="168"/>
      <c r="K54" s="168" t="str">
        <f>'将来負担比率（分子）の構造'!L$40</f>
        <v>R02</v>
      </c>
      <c r="L54" s="168"/>
      <c r="M54" s="168"/>
      <c r="N54" s="168" t="str">
        <f>'将来負担比率（分子）の構造'!M$40</f>
        <v>R03</v>
      </c>
      <c r="O54" s="168"/>
      <c r="P54" s="168"/>
    </row>
    <row r="55" spans="1:16" x14ac:dyDescent="0.15">
      <c r="A55" s="168"/>
      <c r="B55" s="168" t="s">
        <v>73</v>
      </c>
      <c r="C55" s="168"/>
      <c r="D55" s="168" t="s">
        <v>74</v>
      </c>
      <c r="E55" s="168" t="s">
        <v>73</v>
      </c>
      <c r="F55" s="168"/>
      <c r="G55" s="168" t="s">
        <v>74</v>
      </c>
      <c r="H55" s="168" t="s">
        <v>73</v>
      </c>
      <c r="I55" s="168"/>
      <c r="J55" s="168" t="s">
        <v>74</v>
      </c>
      <c r="K55" s="168" t="s">
        <v>73</v>
      </c>
      <c r="L55" s="168"/>
      <c r="M55" s="168" t="s">
        <v>74</v>
      </c>
      <c r="N55" s="168" t="s">
        <v>73</v>
      </c>
      <c r="O55" s="168"/>
      <c r="P55" s="168" t="s">
        <v>74</v>
      </c>
    </row>
    <row r="56" spans="1:16" x14ac:dyDescent="0.15">
      <c r="A56" s="168" t="s">
        <v>43</v>
      </c>
      <c r="B56" s="168"/>
      <c r="C56" s="168"/>
      <c r="D56" s="168">
        <f>'将来負担比率（分子）の構造'!I$52</f>
        <v>6451</v>
      </c>
      <c r="E56" s="168"/>
      <c r="F56" s="168"/>
      <c r="G56" s="168">
        <f>'将来負担比率（分子）の構造'!J$52</f>
        <v>6345</v>
      </c>
      <c r="H56" s="168"/>
      <c r="I56" s="168"/>
      <c r="J56" s="168">
        <f>'将来負担比率（分子）の構造'!K$52</f>
        <v>6321</v>
      </c>
      <c r="K56" s="168"/>
      <c r="L56" s="168"/>
      <c r="M56" s="168">
        <f>'将来負担比率（分子）の構造'!L$52</f>
        <v>6257</v>
      </c>
      <c r="N56" s="168"/>
      <c r="O56" s="168"/>
      <c r="P56" s="168">
        <f>'将来負担比率（分子）の構造'!M$52</f>
        <v>5905</v>
      </c>
    </row>
    <row r="57" spans="1:16" x14ac:dyDescent="0.15">
      <c r="A57" s="168" t="s">
        <v>42</v>
      </c>
      <c r="B57" s="168"/>
      <c r="C57" s="168"/>
      <c r="D57" s="168">
        <f>'将来負担比率（分子）の構造'!I$51</f>
        <v>278</v>
      </c>
      <c r="E57" s="168"/>
      <c r="F57" s="168"/>
      <c r="G57" s="168">
        <f>'将来負担比率（分子）の構造'!J$51</f>
        <v>265</v>
      </c>
      <c r="H57" s="168"/>
      <c r="I57" s="168"/>
      <c r="J57" s="168">
        <f>'将来負担比率（分子）の構造'!K$51</f>
        <v>259</v>
      </c>
      <c r="K57" s="168"/>
      <c r="L57" s="168"/>
      <c r="M57" s="168">
        <f>'将来負担比率（分子）の構造'!L$51</f>
        <v>231</v>
      </c>
      <c r="N57" s="168"/>
      <c r="O57" s="168"/>
      <c r="P57" s="168">
        <f>'将来負担比率（分子）の構造'!M$51</f>
        <v>213</v>
      </c>
    </row>
    <row r="58" spans="1:16" x14ac:dyDescent="0.15">
      <c r="A58" s="168" t="s">
        <v>41</v>
      </c>
      <c r="B58" s="168"/>
      <c r="C58" s="168"/>
      <c r="D58" s="168">
        <f>'将来負担比率（分子）の構造'!I$50</f>
        <v>1551</v>
      </c>
      <c r="E58" s="168"/>
      <c r="F58" s="168"/>
      <c r="G58" s="168">
        <f>'将来負担比率（分子）の構造'!J$50</f>
        <v>1426</v>
      </c>
      <c r="H58" s="168"/>
      <c r="I58" s="168"/>
      <c r="J58" s="168">
        <f>'将来負担比率（分子）の構造'!K$50</f>
        <v>1570</v>
      </c>
      <c r="K58" s="168"/>
      <c r="L58" s="168"/>
      <c r="M58" s="168">
        <f>'将来負担比率（分子）の構造'!L$50</f>
        <v>1777</v>
      </c>
      <c r="N58" s="168"/>
      <c r="O58" s="168"/>
      <c r="P58" s="168">
        <f>'将来負担比率（分子）の構造'!M$50</f>
        <v>2136</v>
      </c>
    </row>
    <row r="59" spans="1:16" x14ac:dyDescent="0.15">
      <c r="A59" s="168" t="s">
        <v>39</v>
      </c>
      <c r="B59" s="168" t="str">
        <f>'将来負担比率（分子）の構造'!I$49</f>
        <v>-</v>
      </c>
      <c r="C59" s="168"/>
      <c r="D59" s="168"/>
      <c r="E59" s="168" t="str">
        <f>'将来負担比率（分子）の構造'!J$49</f>
        <v>-</v>
      </c>
      <c r="F59" s="168"/>
      <c r="G59" s="168"/>
      <c r="H59" s="168" t="str">
        <f>'将来負担比率（分子）の構造'!K$49</f>
        <v>-</v>
      </c>
      <c r="I59" s="168"/>
      <c r="J59" s="168"/>
      <c r="K59" s="168" t="str">
        <f>'将来負担比率（分子）の構造'!L$49</f>
        <v>-</v>
      </c>
      <c r="L59" s="168"/>
      <c r="M59" s="168"/>
      <c r="N59" s="168" t="str">
        <f>'将来負担比率（分子）の構造'!M$49</f>
        <v>-</v>
      </c>
      <c r="O59" s="168"/>
      <c r="P59" s="168"/>
    </row>
    <row r="60" spans="1:16" x14ac:dyDescent="0.15">
      <c r="A60" s="168" t="s">
        <v>38</v>
      </c>
      <c r="B60" s="168" t="str">
        <f>'将来負担比率（分子）の構造'!I$48</f>
        <v>-</v>
      </c>
      <c r="C60" s="168"/>
      <c r="D60" s="168"/>
      <c r="E60" s="168" t="str">
        <f>'将来負担比率（分子）の構造'!J$48</f>
        <v>-</v>
      </c>
      <c r="F60" s="168"/>
      <c r="G60" s="168"/>
      <c r="H60" s="168" t="str">
        <f>'将来負担比率（分子）の構造'!K$48</f>
        <v>-</v>
      </c>
      <c r="I60" s="168"/>
      <c r="J60" s="168"/>
      <c r="K60" s="168" t="str">
        <f>'将来負担比率（分子）の構造'!L$48</f>
        <v>-</v>
      </c>
      <c r="L60" s="168"/>
      <c r="M60" s="168"/>
      <c r="N60" s="168" t="str">
        <f>'将来負担比率（分子）の構造'!M$48</f>
        <v>-</v>
      </c>
      <c r="O60" s="168"/>
      <c r="P60" s="168"/>
    </row>
    <row r="61" spans="1:16" x14ac:dyDescent="0.15">
      <c r="A61" s="168" t="s">
        <v>36</v>
      </c>
      <c r="B61" s="168" t="str">
        <f>'将来負担比率（分子）の構造'!I$46</f>
        <v>-</v>
      </c>
      <c r="C61" s="168"/>
      <c r="D61" s="168"/>
      <c r="E61" s="168" t="str">
        <f>'将来負担比率（分子）の構造'!J$46</f>
        <v>-</v>
      </c>
      <c r="F61" s="168"/>
      <c r="G61" s="168"/>
      <c r="H61" s="168" t="str">
        <f>'将来負担比率（分子）の構造'!K$46</f>
        <v>-</v>
      </c>
      <c r="I61" s="168"/>
      <c r="J61" s="168"/>
      <c r="K61" s="168" t="str">
        <f>'将来負担比率（分子）の構造'!L$46</f>
        <v>-</v>
      </c>
      <c r="L61" s="168"/>
      <c r="M61" s="168"/>
      <c r="N61" s="168" t="str">
        <f>'将来負担比率（分子）の構造'!M$46</f>
        <v>-</v>
      </c>
      <c r="O61" s="168"/>
      <c r="P61" s="168"/>
    </row>
    <row r="62" spans="1:16" x14ac:dyDescent="0.15">
      <c r="A62" s="168" t="s">
        <v>35</v>
      </c>
      <c r="B62" s="168">
        <f>'将来負担比率（分子）の構造'!I$45</f>
        <v>646</v>
      </c>
      <c r="C62" s="168"/>
      <c r="D62" s="168"/>
      <c r="E62" s="168">
        <f>'将来負担比率（分子）の構造'!J$45</f>
        <v>624</v>
      </c>
      <c r="F62" s="168"/>
      <c r="G62" s="168"/>
      <c r="H62" s="168">
        <f>'将来負担比率（分子）の構造'!K$45</f>
        <v>655</v>
      </c>
      <c r="I62" s="168"/>
      <c r="J62" s="168"/>
      <c r="K62" s="168">
        <f>'将来負担比率（分子）の構造'!L$45</f>
        <v>616</v>
      </c>
      <c r="L62" s="168"/>
      <c r="M62" s="168"/>
      <c r="N62" s="168">
        <f>'将来負担比率（分子）の構造'!M$45</f>
        <v>562</v>
      </c>
      <c r="O62" s="168"/>
      <c r="P62" s="168"/>
    </row>
    <row r="63" spans="1:16" x14ac:dyDescent="0.15">
      <c r="A63" s="168" t="s">
        <v>34</v>
      </c>
      <c r="B63" s="168">
        <f>'将来負担比率（分子）の構造'!I$44</f>
        <v>12</v>
      </c>
      <c r="C63" s="168"/>
      <c r="D63" s="168"/>
      <c r="E63" s="168">
        <f>'将来負担比率（分子）の構造'!J$44</f>
        <v>36</v>
      </c>
      <c r="F63" s="168"/>
      <c r="G63" s="168"/>
      <c r="H63" s="168">
        <f>'将来負担比率（分子）の構造'!K$44</f>
        <v>22</v>
      </c>
      <c r="I63" s="168"/>
      <c r="J63" s="168"/>
      <c r="K63" s="168">
        <f>'将来負担比率（分子）の構造'!L$44</f>
        <v>12</v>
      </c>
      <c r="L63" s="168"/>
      <c r="M63" s="168"/>
      <c r="N63" s="168">
        <f>'将来負担比率（分子）の構造'!M$44</f>
        <v>11</v>
      </c>
      <c r="O63" s="168"/>
      <c r="P63" s="168"/>
    </row>
    <row r="64" spans="1:16" x14ac:dyDescent="0.15">
      <c r="A64" s="168" t="s">
        <v>33</v>
      </c>
      <c r="B64" s="168">
        <f>'将来負担比率（分子）の構造'!I$43</f>
        <v>2849</v>
      </c>
      <c r="C64" s="168"/>
      <c r="D64" s="168"/>
      <c r="E64" s="168">
        <f>'将来負担比率（分子）の構造'!J$43</f>
        <v>2640</v>
      </c>
      <c r="F64" s="168"/>
      <c r="G64" s="168"/>
      <c r="H64" s="168">
        <f>'将来負担比率（分子）の構造'!K$43</f>
        <v>2614</v>
      </c>
      <c r="I64" s="168"/>
      <c r="J64" s="168"/>
      <c r="K64" s="168">
        <f>'将来負担比率（分子）の構造'!L$43</f>
        <v>2458</v>
      </c>
      <c r="L64" s="168"/>
      <c r="M64" s="168"/>
      <c r="N64" s="168">
        <f>'将来負担比率（分子）の構造'!M$43</f>
        <v>2401</v>
      </c>
      <c r="O64" s="168"/>
      <c r="P64" s="168"/>
    </row>
    <row r="65" spans="1:16" x14ac:dyDescent="0.15">
      <c r="A65" s="168" t="s">
        <v>32</v>
      </c>
      <c r="B65" s="168" t="str">
        <f>'将来負担比率（分子）の構造'!I$42</f>
        <v>-</v>
      </c>
      <c r="C65" s="168"/>
      <c r="D65" s="168"/>
      <c r="E65" s="168" t="str">
        <f>'将来負担比率（分子）の構造'!J$42</f>
        <v>-</v>
      </c>
      <c r="F65" s="168"/>
      <c r="G65" s="168"/>
      <c r="H65" s="168" t="str">
        <f>'将来負担比率（分子）の構造'!K$42</f>
        <v>-</v>
      </c>
      <c r="I65" s="168"/>
      <c r="J65" s="168"/>
      <c r="K65" s="168" t="str">
        <f>'将来負担比率（分子）の構造'!L$42</f>
        <v>-</v>
      </c>
      <c r="L65" s="168"/>
      <c r="M65" s="168"/>
      <c r="N65" s="168" t="str">
        <f>'将来負担比率（分子）の構造'!M$42</f>
        <v>-</v>
      </c>
      <c r="O65" s="168"/>
      <c r="P65" s="168"/>
    </row>
    <row r="66" spans="1:16" x14ac:dyDescent="0.15">
      <c r="A66" s="168" t="s">
        <v>31</v>
      </c>
      <c r="B66" s="168">
        <f>'将来負担比率（分子）の構造'!I$41</f>
        <v>6248</v>
      </c>
      <c r="C66" s="168"/>
      <c r="D66" s="168"/>
      <c r="E66" s="168">
        <f>'将来負担比率（分子）の構造'!J$41</f>
        <v>6323</v>
      </c>
      <c r="F66" s="168"/>
      <c r="G66" s="168"/>
      <c r="H66" s="168">
        <f>'将来負担比率（分子）の構造'!K$41</f>
        <v>6540</v>
      </c>
      <c r="I66" s="168"/>
      <c r="J66" s="168"/>
      <c r="K66" s="168">
        <f>'将来負担比率（分子）の構造'!L$41</f>
        <v>6603</v>
      </c>
      <c r="L66" s="168"/>
      <c r="M66" s="168"/>
      <c r="N66" s="168">
        <f>'将来負担比率（分子）の構造'!M$41</f>
        <v>6366</v>
      </c>
      <c r="O66" s="168"/>
      <c r="P66" s="168"/>
    </row>
    <row r="67" spans="1:16" x14ac:dyDescent="0.15">
      <c r="A67" s="168" t="s">
        <v>75</v>
      </c>
      <c r="B67" s="168" t="e">
        <f>NA()</f>
        <v>#N/A</v>
      </c>
      <c r="C67" s="168">
        <f>IF(ISNUMBER('将来負担比率（分子）の構造'!I$53), IF('将来負担比率（分子）の構造'!I$53 &lt; 0, 0, '将来負担比率（分子）の構造'!I$53), NA())</f>
        <v>1475</v>
      </c>
      <c r="D67" s="168" t="e">
        <f>NA()</f>
        <v>#N/A</v>
      </c>
      <c r="E67" s="168" t="e">
        <f>NA()</f>
        <v>#N/A</v>
      </c>
      <c r="F67" s="168">
        <f>IF(ISNUMBER('将来負担比率（分子）の構造'!J$53), IF('将来負担比率（分子）の構造'!J$53 &lt; 0, 0, '将来負担比率（分子）の構造'!J$53), NA())</f>
        <v>1587</v>
      </c>
      <c r="G67" s="168" t="e">
        <f>NA()</f>
        <v>#N/A</v>
      </c>
      <c r="H67" s="168" t="e">
        <f>NA()</f>
        <v>#N/A</v>
      </c>
      <c r="I67" s="168">
        <f>IF(ISNUMBER('将来負担比率（分子）の構造'!K$53), IF('将来負担比率（分子）の構造'!K$53 &lt; 0, 0, '将来負担比率（分子）の構造'!K$53), NA())</f>
        <v>1681</v>
      </c>
      <c r="J67" s="168" t="e">
        <f>NA()</f>
        <v>#N/A</v>
      </c>
      <c r="K67" s="168" t="e">
        <f>NA()</f>
        <v>#N/A</v>
      </c>
      <c r="L67" s="168">
        <f>IF(ISNUMBER('将来負担比率（分子）の構造'!L$53), IF('将来負担比率（分子）の構造'!L$53 &lt; 0, 0, '将来負担比率（分子）の構造'!L$53), NA())</f>
        <v>1424</v>
      </c>
      <c r="M67" s="168" t="e">
        <f>NA()</f>
        <v>#N/A</v>
      </c>
      <c r="N67" s="168" t="e">
        <f>NA()</f>
        <v>#N/A</v>
      </c>
      <c r="O67" s="168">
        <f>IF(ISNUMBER('将来負担比率（分子）の構造'!M$53), IF('将来負担比率（分子）の構造'!M$53 &lt; 0, 0, '将来負担比率（分子）の構造'!M$53), NA())</f>
        <v>1086</v>
      </c>
      <c r="P67" s="168" t="e">
        <f>NA()</f>
        <v>#N/A</v>
      </c>
    </row>
    <row r="70" spans="1:16" x14ac:dyDescent="0.15">
      <c r="A70" s="170" t="s">
        <v>76</v>
      </c>
      <c r="B70" s="170"/>
      <c r="C70" s="170"/>
      <c r="D70" s="170"/>
      <c r="E70" s="170"/>
      <c r="F70" s="170"/>
    </row>
    <row r="71" spans="1:16" x14ac:dyDescent="0.15">
      <c r="A71" s="171"/>
      <c r="B71" s="171" t="str">
        <f>基金残高に係る経年分析!F54</f>
        <v>R01</v>
      </c>
      <c r="C71" s="171" t="str">
        <f>基金残高に係る経年分析!G54</f>
        <v>R02</v>
      </c>
      <c r="D71" s="171" t="str">
        <f>基金残高に係る経年分析!H54</f>
        <v>R03</v>
      </c>
    </row>
    <row r="72" spans="1:16" x14ac:dyDescent="0.15">
      <c r="A72" s="171" t="s">
        <v>77</v>
      </c>
      <c r="B72" s="172">
        <f>基金残高に係る経年分析!F55</f>
        <v>910</v>
      </c>
      <c r="C72" s="172">
        <f>基金残高に係る経年分析!G55</f>
        <v>1030</v>
      </c>
      <c r="D72" s="172">
        <f>基金残高に係る経年分析!H55</f>
        <v>1130</v>
      </c>
    </row>
    <row r="73" spans="1:16" x14ac:dyDescent="0.15">
      <c r="A73" s="171" t="s">
        <v>78</v>
      </c>
      <c r="B73" s="172">
        <f>基金残高に係る経年分析!F56</f>
        <v>104</v>
      </c>
      <c r="C73" s="172">
        <f>基金残高に係る経年分析!G56</f>
        <v>161</v>
      </c>
      <c r="D73" s="172">
        <f>基金残高に係る経年分析!H56</f>
        <v>300</v>
      </c>
    </row>
    <row r="74" spans="1:16" x14ac:dyDescent="0.15">
      <c r="A74" s="171" t="s">
        <v>79</v>
      </c>
      <c r="B74" s="172">
        <f>基金残高に係る経年分析!F57</f>
        <v>179</v>
      </c>
      <c r="C74" s="172">
        <f>基金残高に係る経年分析!G57</f>
        <v>244</v>
      </c>
      <c r="D74" s="172">
        <f>基金残高に係る経年分析!H57</f>
        <v>338</v>
      </c>
    </row>
  </sheetData>
  <sheetProtection algorithmName="SHA-512" hashValue="BuxO8S2hUd5A/SqxGKnT6h1H60UPnzhJUA+bcd7ununZwbHhEX9jnMrgwF5/B2qDTArn3Dm7D/6m6Zhdx7c8zw==" saltValue="k6uK2sAOfMYuSCLzNIn9U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2023-03-15T02:37:32Z</cp:lastPrinted>
  <dcterms:created xsi:type="dcterms:W3CDTF">2023-02-20T04:00:09Z</dcterms:created>
  <dcterms:modified xsi:type="dcterms:W3CDTF">2023-10-03T00:52:38Z</dcterms:modified>
  <cp:category/>
</cp:coreProperties>
</file>